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slicers/slicer1.xml" ContentType="application/vnd.ms-excel.slicer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tables/table10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Rafael Henrique\DC\ACCDocs\N&amp;A Consultores LTDA\BML011.013 - P-0602.1-MODULAR PROJECT\Project Files\01 - PLANNING &amp; CONTROL\01.13 - WEEKLY ENGINEERING SCHEDULE\"/>
    </mc:Choice>
  </mc:AlternateContent>
  <xr:revisionPtr revIDLastSave="0" documentId="13_ncr:1_{5EBDDD26-90A1-4A46-974F-CE6CB65CF5A9}" xr6:coauthVersionLast="47" xr6:coauthVersionMax="47" xr10:uidLastSave="{00000000-0000-0000-0000-000000000000}"/>
  <bookViews>
    <workbookView xWindow="28680" yWindow="-120" windowWidth="29040" windowHeight="15720" tabRatio="832" firstSheet="1" activeTab="7" xr2:uid="{00000000-000D-0000-FFFF-FFFF00000000}"/>
  </bookViews>
  <sheets>
    <sheet name="HOME" sheetId="11" state="hidden" r:id="rId1"/>
    <sheet name="CONFIGURAÇÃO" sheetId="6" r:id="rId2"/>
    <sheet name="BASE_SISTEMA" sheetId="25" state="hidden" r:id="rId3"/>
    <sheet name="qry_VALORES_GERENCIAIS_DOCUMENT" sheetId="36" state="veryHidden" r:id="rId4"/>
    <sheet name="qry_TIMESHEET_HH" sheetId="27" state="hidden" r:id="rId5"/>
    <sheet name="qry_CUSTO_RAW" sheetId="34" state="hidden" r:id="rId6"/>
    <sheet name="qry_HH_PREVISTO_30_MENSAL (2)" sheetId="33" state="hidden" r:id="rId7"/>
    <sheet name="PROGRAMAÇÃO SEMANAL" sheetId="19" r:id="rId8"/>
    <sheet name="DASHBOARD" sheetId="3" state="hidden" r:id="rId9"/>
    <sheet name="CURVA S" sheetId="12" state="hidden" r:id="rId10"/>
    <sheet name="qry_HISTOGRAMA_DOCUMENTO" sheetId="28" state="hidden" r:id="rId11"/>
    <sheet name="qry_HH_MENSAL_CONSOLIDADO (2)" sheetId="32" state="hidden" r:id="rId12"/>
    <sheet name="qry_HH_MENSAL_CONSOLIDADO" sheetId="31" state="hidden" r:id="rId13"/>
    <sheet name="qry_HH_REALIZADO_MENSAL" sheetId="30" state="hidden" r:id="rId14"/>
    <sheet name="qry_HH_PREVISTO_30_MENSAL" sheetId="29" state="hidden" r:id="rId15"/>
    <sheet name="HISTOGRAMA MELHORADO" sheetId="35" r:id="rId16"/>
    <sheet name="HISTOGRAMA" sheetId="13" state="hidden" r:id="rId17"/>
    <sheet name="BASE COMENTÁRIOS" sheetId="5" state="hidden" r:id="rId18"/>
    <sheet name="PLANO DE AÇÃO" sheetId="14" state="hidden" r:id="rId19"/>
    <sheet name="ATA SEMANAL" sheetId="15" state="hidden" r:id="rId20"/>
    <sheet name="MAP_DISCIPLINA" sheetId="10" state="hidden" r:id="rId21"/>
    <sheet name="DAX_CATALOGO" sheetId="16" state="hidden" r:id="rId22"/>
    <sheet name="MANUAL" sheetId="17" state="hidden" r:id="rId23"/>
    <sheet name="LISTAS" sheetId="7" state="hidden" r:id="rId24"/>
    <sheet name="BASE MANUAL" sheetId="18" state="hidden" r:id="rId25"/>
    <sheet name="BASE ACCESS" sheetId="4" state="hidden" r:id="rId26"/>
    <sheet name="FONTE CONSOLIDADO" sheetId="26" state="veryHidden" r:id="rId27"/>
    <sheet name="HISTÓRICO DE OBSERVAÇÕES" sheetId="37" r:id="rId28"/>
  </sheets>
  <definedNames>
    <definedName name="_xleta.BASE" hidden="1" xlm="1">#NAME?</definedName>
    <definedName name="CaminhoBanco">CONFIGURAÇÃO!$B$4</definedName>
    <definedName name="CaminhoLDP">CONFIGURAÇÃO!$B$5</definedName>
    <definedName name="DadosExternos_1" localSheetId="2" hidden="1">BASE_SISTEMA!$A$1:$W$500</definedName>
    <definedName name="DadosExternos_1" localSheetId="7" hidden="1">'PROGRAMAÇÃO SEMANAL'!$A$7:$R$506</definedName>
    <definedName name="DadosExternos_1" localSheetId="5" hidden="1">qry_CUSTO_RAW!$A$1:$E$500</definedName>
    <definedName name="DadosExternos_1" localSheetId="12">qry_HH_MENSAL_CONSOLIDADO!$A$1:$I$2</definedName>
    <definedName name="DadosExternos_1" localSheetId="14" hidden="1">qry_HH_PREVISTO_30_MENSAL!$A$1:$B$2</definedName>
    <definedName name="DadosExternos_1" localSheetId="10" hidden="1">qry_HISTOGRAMA_DOCUMENTO!$A$1:$I$500</definedName>
    <definedName name="DadosExternos_2" localSheetId="11" hidden="1">'qry_HH_MENSAL_CONSOLIDADO (2)'!$A$1:$I$2</definedName>
    <definedName name="DadosExternos_2" localSheetId="6" hidden="1">'qry_HH_PREVISTO_30_MENSAL (2)'!$A$1:$B$2</definedName>
    <definedName name="DadosExternos_2" localSheetId="13" hidden="1">qry_HH_REALIZADO_MENSAL!$A$1:$C$2</definedName>
    <definedName name="DadosExternos_2" localSheetId="4" hidden="1">qry_TIMESHEET_HH!$A$1:$B$500</definedName>
    <definedName name="DadosExternos_3" localSheetId="3" hidden="1">qry_VALORES_GERENCIAIS_DOCUMENT!$A$1:$C$500</definedName>
    <definedName name="DataCorte">CONFIGURAÇÃO!$B$6</definedName>
    <definedName name="ListaDocumentos">OFFSET(LISTAS!$A$2,0,0,COUNTA(LISTAS!$A:$A)-1,1)</definedName>
    <definedName name="ListaLiberadoExecucao" hidden="1">LISTAS!$ZZ$1:$ZZ$2</definedName>
    <definedName name="SegmentaçãodeDados_PHASE">#N/A</definedName>
  </definedNames>
  <calcPr calcId="191029" calcMode="manual" forceFullCalc="1"/>
  <pivotCaches>
    <pivotCache cacheId="50" r:id="rId2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30"/>
      </x15:slicerCaches>
    </ext>
    <ext xmlns:x15="http://schemas.microsoft.com/office/spreadsheetml/2010/11/main" uri="{FCE2AD5D-F65C-4FA6-A056-5C36A1767C68}">
      <x15:dataModel>
        <x15:modelTables>
          <x15:modelTable id="qry_BaseMaster_3a172723-9fe7-4fbe-9f9c-b7f467ef3241" name="qry_BaseMaster" connection="Consulta - qry_BaseMaster"/>
          <x15:modelTable id="fatoPlanejamento_b9c3bacd-a2ce-478b-8d88-071c961fb977" name="fatoPlanejamento" connection="Consulta - fatoPlanejamento"/>
          <x15:modelTable id="dimDisciplina_4e71f4c1-630f-4fd9-bd00-8e02a473fbb7" name="dimDisciplina" connection="Consulta - dimDisciplina"/>
          <x15:modelTable id="dimProjeto_b4503a4e-d6c8-415f-ad76-ae3b59f6679c" name="dimProjeto" connection="Consulta - dimProjeto"/>
          <x15:modelTable id="map_Resource_59840758-2e56-4b6f-8d31-df327d1edc6d" name="map_Resource" connection="Consulta - map_Resource"/>
          <x15:modelTable id="qry_Assignment_e93bbcec-d9e8-4b62-a776-36a5167d0387" name="qry_Assignment" connection="Consulta - qry_Assignment"/>
          <x15:modelTable id="map_AssignmentByDay_0c36052a-46fe-4253-afb6-357ee9e12e9a" name="map_AssignmentByDay" connection="Consulta - map_AssignmentByDay"/>
          <x15:modelTable id="map_TaskByDay_a5790a5e-6283-45b5-bc76-4a54f11977e7" name="map_TaskByDay" connection="Consulta - map_TaskByDay"/>
          <x15:modelTable id="qry_BaseMaster 1_83a14e9d-ea0c-46b7-9d4b-5b0d21fab2c9" name="qry_BaseMaster 1" connection="Consulta - qry_BaseMaster1"/>
          <x15:modelTable id="dimCalendario_be059f2b-0576-4cc3-99e1-37bb79252844" name="dimCalendario" connection="Consulta - dimCalendario"/>
          <x15:modelTable id="fatoPlanejamento 1_934662f5-53e2-4d33-93e5-8ee8adfcd56b" name="fatoPlanejamento 1" connection="Consulta - fatoPlanejamento1"/>
          <x15:modelTable id="dimDisciplina 1_63546804-0b13-4155-b9bf-1c1bd0a10950" name="dimDisciplina 1" connection="Consulta - dimDisciplina1"/>
          <x15:modelTable id="dimStatus_9dd6d00d-6e4f-449c-b91b-e911a3ce9c0e" name="dimStatus" connection="Consulta - dimStatus"/>
          <x15:modelTable id="dimProjeto 1_ed059a10-84d9-4bdc-9f64-324581ea3556" name="dimProjeto 1" connection="Consulta - dimProjeto1"/>
          <x15:modelTable id="BASE_CRONOGRAMA_VIEW_2e7133bb-83f1-45f4-b4c8-8256c19c95d4" name="BASE_CRONOGRAMA_VIEW" connection="Consulta - BASE_CRONOGRAMA_VIEW"/>
          <x15:modelTable id="qry_TIMESHEET_DETALHADO_5dfa2fa1-a8e5-4b58-a41f-91bbfcb0b22d" name="qry_TIMESHEET_DETALHADO" connection="Consulta - qry_TIMESHEET_DETALHADO"/>
        </x15:modelTables>
        <x15:modelRelationships>
          <x15:modelRelationship fromTable="fatoPlanejamento" fromColumn="Chave Data Início" toTable="dimCalendario" toColumn="Chave Data"/>
          <x15:modelRelationship fromTable="fatoPlanejamento" fromColumn="Chave Status" toTable="dimStatus" toColumn="Chave Status"/>
          <x15:modelRelationship fromTable="fatoPlanejamento" fromColumn="Chave Projeto" toTable="dimProjeto" toColumn="Chave Projeto"/>
          <x15:modelRelationship fromTable="fatoPlanejamento" fromColumn="Chave Disciplina" toTable="dimDisciplina" toColumn="Chave Disciplina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qry_TIMESHEET_DETALHADO" columnName="Início da Semana" columnId="Início da Semana">
                <x16:calculatedTimeColumn columnName="Início da Semana (Índice de Mês)" columnId="Início da Semana (Índice de Mês)" contentType="monthsindex" isSelected="1"/>
                <x16:calculatedTimeColumn columnName="Início da Semana (Mês)" columnId="Início da Seman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8" i="19" l="1"/>
  <c r="K9" i="19"/>
  <c r="K10" i="19"/>
  <c r="K11" i="19"/>
  <c r="K12" i="19"/>
  <c r="K13" i="19"/>
  <c r="K14" i="19"/>
  <c r="K15" i="19"/>
  <c r="K16" i="19"/>
  <c r="K17" i="19"/>
  <c r="K18" i="19"/>
  <c r="K19" i="19"/>
  <c r="K20" i="19"/>
  <c r="K21" i="19"/>
  <c r="K22" i="19"/>
  <c r="K23" i="19"/>
  <c r="K24" i="19"/>
  <c r="K25" i="19"/>
  <c r="K26" i="19"/>
  <c r="K27" i="19"/>
  <c r="K28" i="19"/>
  <c r="K29" i="19"/>
  <c r="K30" i="19"/>
  <c r="K31" i="19"/>
  <c r="K32" i="19"/>
  <c r="K33" i="19"/>
  <c r="K34" i="19"/>
  <c r="K35" i="19"/>
  <c r="K36" i="19"/>
  <c r="K37" i="19"/>
  <c r="K38" i="19"/>
  <c r="K39" i="19"/>
  <c r="K40" i="19"/>
  <c r="K41" i="19"/>
  <c r="K42" i="19"/>
  <c r="K43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56" i="19"/>
  <c r="K57" i="19"/>
  <c r="K58" i="19"/>
  <c r="K59" i="19"/>
  <c r="K60" i="19"/>
  <c r="K61" i="19"/>
  <c r="K62" i="19"/>
  <c r="K63" i="19"/>
  <c r="K64" i="19"/>
  <c r="K65" i="19"/>
  <c r="K66" i="19"/>
  <c r="K67" i="19"/>
  <c r="K68" i="19"/>
  <c r="K69" i="19"/>
  <c r="K70" i="19"/>
  <c r="K71" i="19"/>
  <c r="K72" i="19"/>
  <c r="K73" i="19"/>
  <c r="K74" i="19"/>
  <c r="K75" i="19"/>
  <c r="K76" i="19"/>
  <c r="K77" i="19"/>
  <c r="K78" i="19"/>
  <c r="K79" i="19"/>
  <c r="K80" i="19"/>
  <c r="K81" i="19"/>
  <c r="K82" i="19"/>
  <c r="K83" i="19"/>
  <c r="K84" i="19"/>
  <c r="K85" i="19"/>
  <c r="K86" i="19"/>
  <c r="K87" i="19"/>
  <c r="K88" i="19"/>
  <c r="K89" i="19"/>
  <c r="K90" i="19"/>
  <c r="K91" i="19"/>
  <c r="K92" i="19"/>
  <c r="K93" i="19"/>
  <c r="K94" i="19"/>
  <c r="K95" i="19"/>
  <c r="K96" i="19"/>
  <c r="K97" i="19"/>
  <c r="K98" i="19"/>
  <c r="K99" i="19"/>
  <c r="K100" i="19"/>
  <c r="K101" i="19"/>
  <c r="K102" i="19"/>
  <c r="K103" i="19"/>
  <c r="K104" i="19"/>
  <c r="K105" i="19"/>
  <c r="K106" i="19"/>
  <c r="K107" i="19"/>
  <c r="K108" i="19"/>
  <c r="K109" i="19"/>
  <c r="K110" i="19"/>
  <c r="K111" i="19"/>
  <c r="K112" i="19"/>
  <c r="K113" i="19"/>
  <c r="K114" i="19"/>
  <c r="K115" i="19"/>
  <c r="K116" i="19"/>
  <c r="K117" i="19"/>
  <c r="K118" i="19"/>
  <c r="K119" i="19"/>
  <c r="K120" i="19"/>
  <c r="K121" i="19"/>
  <c r="K122" i="19"/>
  <c r="K123" i="19"/>
  <c r="K124" i="19"/>
  <c r="K125" i="19"/>
  <c r="K126" i="19"/>
  <c r="K127" i="19"/>
  <c r="K128" i="19"/>
  <c r="K129" i="19"/>
  <c r="K130" i="19"/>
  <c r="K131" i="19"/>
  <c r="K132" i="19"/>
  <c r="K133" i="19"/>
  <c r="K134" i="19"/>
  <c r="K135" i="19"/>
  <c r="K136" i="19"/>
  <c r="K137" i="19"/>
  <c r="K138" i="19"/>
  <c r="K139" i="19"/>
  <c r="K140" i="19"/>
  <c r="K141" i="19"/>
  <c r="K142" i="19"/>
  <c r="K143" i="19"/>
  <c r="K144" i="19"/>
  <c r="K145" i="19"/>
  <c r="K146" i="19"/>
  <c r="K147" i="19"/>
  <c r="K148" i="19"/>
  <c r="K149" i="19"/>
  <c r="K150" i="19"/>
  <c r="K151" i="19"/>
  <c r="K152" i="19"/>
  <c r="K153" i="19"/>
  <c r="K154" i="19"/>
  <c r="K155" i="19"/>
  <c r="K156" i="19"/>
  <c r="K157" i="19"/>
  <c r="K158" i="19"/>
  <c r="K159" i="19"/>
  <c r="K160" i="19"/>
  <c r="K161" i="19"/>
  <c r="K162" i="19"/>
  <c r="K163" i="19"/>
  <c r="K164" i="19"/>
  <c r="K165" i="19"/>
  <c r="K166" i="19"/>
  <c r="K167" i="19"/>
  <c r="K168" i="19"/>
  <c r="K169" i="19"/>
  <c r="K170" i="19"/>
  <c r="K171" i="19"/>
  <c r="K172" i="19"/>
  <c r="K173" i="19"/>
  <c r="K174" i="19"/>
  <c r="K175" i="19"/>
  <c r="K176" i="19"/>
  <c r="K177" i="19"/>
  <c r="K178" i="19"/>
  <c r="K179" i="19"/>
  <c r="K180" i="19"/>
  <c r="K181" i="19"/>
  <c r="K182" i="19"/>
  <c r="K183" i="19"/>
  <c r="K184" i="19"/>
  <c r="K185" i="19"/>
  <c r="K186" i="19"/>
  <c r="K187" i="19"/>
  <c r="K188" i="19"/>
  <c r="K189" i="19"/>
  <c r="K190" i="19"/>
  <c r="K191" i="19"/>
  <c r="K192" i="19"/>
  <c r="K193" i="19"/>
  <c r="K194" i="19"/>
  <c r="K195" i="19"/>
  <c r="K196" i="19"/>
  <c r="K197" i="19"/>
  <c r="K198" i="19"/>
  <c r="K199" i="19"/>
  <c r="K200" i="19"/>
  <c r="K201" i="19"/>
  <c r="K202" i="19"/>
  <c r="K203" i="19"/>
  <c r="K204" i="19"/>
  <c r="K205" i="19"/>
  <c r="K206" i="19"/>
  <c r="K207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52" i="19"/>
  <c r="K253" i="19"/>
  <c r="K254" i="19"/>
  <c r="K255" i="19"/>
  <c r="K256" i="19"/>
  <c r="K257" i="19"/>
  <c r="K258" i="19"/>
  <c r="K259" i="19"/>
  <c r="K260" i="19"/>
  <c r="K261" i="19"/>
  <c r="K262" i="19"/>
  <c r="K263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336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F5" i="19"/>
  <c r="A1280" i="18"/>
  <c r="A1279" i="18"/>
  <c r="A1278" i="18"/>
  <c r="A1277" i="18"/>
  <c r="A1276" i="18"/>
  <c r="A1275" i="18"/>
  <c r="A1274" i="18"/>
  <c r="A1273" i="18"/>
  <c r="A1272" i="18"/>
  <c r="A1271" i="18"/>
  <c r="A1270" i="18"/>
  <c r="A1269" i="18"/>
  <c r="A1268" i="18"/>
  <c r="A1267" i="18"/>
  <c r="A1266" i="18"/>
  <c r="A1265" i="18"/>
  <c r="A1264" i="18"/>
  <c r="A1263" i="18"/>
  <c r="A1262" i="18"/>
  <c r="A1261" i="18"/>
  <c r="A1260" i="18"/>
  <c r="A1259" i="18"/>
  <c r="A1258" i="18"/>
  <c r="A1257" i="18"/>
  <c r="A1256" i="18"/>
  <c r="A1255" i="18"/>
  <c r="A1254" i="18"/>
  <c r="A1253" i="18"/>
  <c r="A1252" i="18"/>
  <c r="A1251" i="18"/>
  <c r="A1250" i="18"/>
  <c r="A1249" i="18"/>
  <c r="A1248" i="18"/>
  <c r="A1247" i="18"/>
  <c r="A1246" i="18"/>
  <c r="A1245" i="18"/>
  <c r="A1244" i="18"/>
  <c r="A1243" i="18"/>
  <c r="A1242" i="18"/>
  <c r="A1241" i="18"/>
  <c r="A1240" i="18"/>
  <c r="A1239" i="18"/>
  <c r="A1238" i="18"/>
  <c r="A1237" i="18"/>
  <c r="A1236" i="18"/>
  <c r="A1235" i="18"/>
  <c r="A1234" i="18"/>
  <c r="A1233" i="18"/>
  <c r="A1232" i="18"/>
  <c r="A1231" i="18"/>
  <c r="A1230" i="18"/>
  <c r="A1229" i="18"/>
  <c r="A1228" i="18"/>
  <c r="A1227" i="18"/>
  <c r="A1226" i="18"/>
  <c r="A1225" i="18"/>
  <c r="A1224" i="18"/>
  <c r="A1223" i="18"/>
  <c r="A1222" i="18"/>
  <c r="A1221" i="18"/>
  <c r="A1220" i="18"/>
  <c r="A1219" i="18"/>
  <c r="A1218" i="18"/>
  <c r="A1217" i="18"/>
  <c r="A1216" i="18"/>
  <c r="A1215" i="18"/>
  <c r="A1214" i="18"/>
  <c r="A1213" i="18"/>
  <c r="A1212" i="18"/>
  <c r="A1211" i="18"/>
  <c r="A1210" i="18"/>
  <c r="A1209" i="18"/>
  <c r="A1208" i="18"/>
  <c r="A1207" i="18"/>
  <c r="A1206" i="18"/>
  <c r="A1205" i="18"/>
  <c r="A1204" i="18"/>
  <c r="A1203" i="18"/>
  <c r="A1202" i="18"/>
  <c r="A1201" i="18"/>
  <c r="A1200" i="18"/>
  <c r="A1199" i="18"/>
  <c r="A1198" i="18"/>
  <c r="A1197" i="18"/>
  <c r="A1196" i="18"/>
  <c r="A1195" i="18"/>
  <c r="A1194" i="18"/>
  <c r="A1193" i="18"/>
  <c r="A1192" i="18"/>
  <c r="A1191" i="18"/>
  <c r="A1190" i="18"/>
  <c r="A1189" i="18"/>
  <c r="A1188" i="18"/>
  <c r="A1187" i="18"/>
  <c r="A1186" i="18"/>
  <c r="A1185" i="18"/>
  <c r="A1184" i="18"/>
  <c r="A1183" i="18"/>
  <c r="A1182" i="18"/>
  <c r="A1181" i="18"/>
  <c r="A1180" i="18"/>
  <c r="A1179" i="18"/>
  <c r="A1178" i="18"/>
  <c r="A1177" i="18"/>
  <c r="A1176" i="18"/>
  <c r="A1175" i="18"/>
  <c r="A1174" i="18"/>
  <c r="A1173" i="18"/>
  <c r="A1172" i="18"/>
  <c r="A1171" i="18"/>
  <c r="A1170" i="18"/>
  <c r="A1169" i="18"/>
  <c r="A1168" i="18"/>
  <c r="A1167" i="18"/>
  <c r="A1166" i="18"/>
  <c r="A1165" i="18"/>
  <c r="A1164" i="18"/>
  <c r="A1163" i="18"/>
  <c r="A1162" i="18"/>
  <c r="A1161" i="18"/>
  <c r="A1160" i="18"/>
  <c r="A1159" i="18"/>
  <c r="A1158" i="18"/>
  <c r="A1157" i="18"/>
  <c r="A1156" i="18"/>
  <c r="A1155" i="18"/>
  <c r="A1154" i="18"/>
  <c r="A1153" i="18"/>
  <c r="A1152" i="18"/>
  <c r="A1151" i="18"/>
  <c r="A1150" i="18"/>
  <c r="A1149" i="18"/>
  <c r="A1148" i="18"/>
  <c r="A1147" i="18"/>
  <c r="A1146" i="18"/>
  <c r="A1145" i="18"/>
  <c r="A1144" i="18"/>
  <c r="A1143" i="18"/>
  <c r="A1142" i="18"/>
  <c r="A1141" i="18"/>
  <c r="A1140" i="18"/>
  <c r="A1139" i="18"/>
  <c r="A1138" i="18"/>
  <c r="A1137" i="18"/>
  <c r="A1136" i="18"/>
  <c r="A1135" i="18"/>
  <c r="A1134" i="18"/>
  <c r="A1133" i="18"/>
  <c r="A1132" i="18"/>
  <c r="A1131" i="18"/>
  <c r="A1130" i="18"/>
  <c r="A1129" i="18"/>
  <c r="A1128" i="18"/>
  <c r="A1127" i="18"/>
  <c r="A1126" i="18"/>
  <c r="A1125" i="18"/>
  <c r="A1124" i="18"/>
  <c r="A1123" i="18"/>
  <c r="A1122" i="18"/>
  <c r="A1121" i="18"/>
  <c r="A1120" i="18"/>
  <c r="A1119" i="18"/>
  <c r="A1118" i="18"/>
  <c r="A1117" i="18"/>
  <c r="A1116" i="18"/>
  <c r="A1115" i="18"/>
  <c r="A1114" i="18"/>
  <c r="A1113" i="18"/>
  <c r="A1112" i="18"/>
  <c r="A1111" i="18"/>
  <c r="A1110" i="18"/>
  <c r="A1109" i="18"/>
  <c r="A1108" i="18"/>
  <c r="A1107" i="18"/>
  <c r="A1106" i="18"/>
  <c r="A1105" i="18"/>
  <c r="A1104" i="18"/>
  <c r="A1103" i="18"/>
  <c r="A1102" i="18"/>
  <c r="A1101" i="18"/>
  <c r="A1100" i="18"/>
  <c r="A1099" i="18"/>
  <c r="A1098" i="18"/>
  <c r="A1097" i="18"/>
  <c r="A1096" i="18"/>
  <c r="A1095" i="18"/>
  <c r="A1094" i="18"/>
  <c r="A1093" i="18"/>
  <c r="A1092" i="18"/>
  <c r="A1091" i="18"/>
  <c r="A1090" i="18"/>
  <c r="A1089" i="18"/>
  <c r="A1088" i="18"/>
  <c r="A1087" i="18"/>
  <c r="A1086" i="18"/>
  <c r="A1085" i="18"/>
  <c r="A1084" i="18"/>
  <c r="A1083" i="18"/>
  <c r="A1082" i="18"/>
  <c r="A1081" i="18"/>
  <c r="A1080" i="18"/>
  <c r="A1079" i="18"/>
  <c r="A1078" i="18"/>
  <c r="A1077" i="18"/>
  <c r="A1076" i="18"/>
  <c r="A1075" i="18"/>
  <c r="A1074" i="18"/>
  <c r="A1073" i="18"/>
  <c r="A1072" i="18"/>
  <c r="A1071" i="18"/>
  <c r="A1070" i="18"/>
  <c r="A1069" i="18"/>
  <c r="A1068" i="18"/>
  <c r="A1067" i="18"/>
  <c r="A1066" i="18"/>
  <c r="A1065" i="18"/>
  <c r="A1064" i="18"/>
  <c r="A1063" i="18"/>
  <c r="A1062" i="18"/>
  <c r="A1061" i="18"/>
  <c r="A1060" i="18"/>
  <c r="A1059" i="18"/>
  <c r="A1058" i="18"/>
  <c r="A1057" i="18"/>
  <c r="A1056" i="18"/>
  <c r="A1055" i="18"/>
  <c r="A1054" i="18"/>
  <c r="A1053" i="18"/>
  <c r="A1052" i="18"/>
  <c r="A1051" i="18"/>
  <c r="A1050" i="18"/>
  <c r="A1049" i="18"/>
  <c r="A1048" i="18"/>
  <c r="A1047" i="18"/>
  <c r="A1046" i="18"/>
  <c r="A1045" i="18"/>
  <c r="A1044" i="18"/>
  <c r="A1043" i="18"/>
  <c r="A1042" i="18"/>
  <c r="A1041" i="18"/>
  <c r="A1040" i="18"/>
  <c r="A1039" i="18"/>
  <c r="A1038" i="18"/>
  <c r="A1037" i="18"/>
  <c r="A1036" i="18"/>
  <c r="A1035" i="18"/>
  <c r="A1034" i="18"/>
  <c r="A1033" i="18"/>
  <c r="A1032" i="18"/>
  <c r="A1031" i="18"/>
  <c r="A1030" i="18"/>
  <c r="A1029" i="18"/>
  <c r="A1028" i="18"/>
  <c r="A1027" i="18"/>
  <c r="A1026" i="18"/>
  <c r="A1025" i="18"/>
  <c r="A1024" i="18"/>
  <c r="A1023" i="18"/>
  <c r="A1022" i="18"/>
  <c r="A1021" i="18"/>
  <c r="A1020" i="18"/>
  <c r="A1019" i="18"/>
  <c r="A1018" i="18"/>
  <c r="A1017" i="18"/>
  <c r="A1016" i="18"/>
  <c r="A1015" i="18"/>
  <c r="A1014" i="18"/>
  <c r="A1013" i="18"/>
  <c r="A1012" i="18"/>
  <c r="A1011" i="18"/>
  <c r="A1010" i="18"/>
  <c r="A1009" i="18"/>
  <c r="A1008" i="18"/>
  <c r="A1007" i="18"/>
  <c r="A1006" i="18"/>
  <c r="A1005" i="18"/>
  <c r="A1004" i="18"/>
  <c r="A1003" i="18"/>
  <c r="A1002" i="18"/>
  <c r="A1001" i="18"/>
  <c r="A1000" i="18"/>
  <c r="A999" i="18"/>
  <c r="A998" i="18"/>
  <c r="A997" i="18"/>
  <c r="A996" i="18"/>
  <c r="A995" i="18"/>
  <c r="A994" i="18"/>
  <c r="A993" i="18"/>
  <c r="A992" i="18"/>
  <c r="A991" i="18"/>
  <c r="A990" i="18"/>
  <c r="A989" i="18"/>
  <c r="A988" i="18"/>
  <c r="A987" i="18"/>
  <c r="A986" i="18"/>
  <c r="A985" i="18"/>
  <c r="A984" i="18"/>
  <c r="A983" i="18"/>
  <c r="A982" i="18"/>
  <c r="A981" i="18"/>
  <c r="A980" i="18"/>
  <c r="A979" i="18"/>
  <c r="A978" i="18"/>
  <c r="A977" i="18"/>
  <c r="A976" i="18"/>
  <c r="A975" i="18"/>
  <c r="A974" i="18"/>
  <c r="A973" i="18"/>
  <c r="A972" i="18"/>
  <c r="A971" i="18"/>
  <c r="A970" i="18"/>
  <c r="A969" i="18"/>
  <c r="A968" i="18"/>
  <c r="A967" i="18"/>
  <c r="A966" i="18"/>
  <c r="A965" i="18"/>
  <c r="A964" i="18"/>
  <c r="A963" i="18"/>
  <c r="A962" i="18"/>
  <c r="A961" i="18"/>
  <c r="A960" i="18"/>
  <c r="A959" i="18"/>
  <c r="A958" i="18"/>
  <c r="A957" i="18"/>
  <c r="A956" i="18"/>
  <c r="A955" i="18"/>
  <c r="A954" i="18"/>
  <c r="A953" i="18"/>
  <c r="A952" i="18"/>
  <c r="A951" i="18"/>
  <c r="A950" i="18"/>
  <c r="A949" i="18"/>
  <c r="A948" i="18"/>
  <c r="A947" i="18"/>
  <c r="A946" i="18"/>
  <c r="A945" i="18"/>
  <c r="A944" i="18"/>
  <c r="A943" i="18"/>
  <c r="A942" i="18"/>
  <c r="A941" i="18"/>
  <c r="A940" i="18"/>
  <c r="A939" i="18"/>
  <c r="A938" i="18"/>
  <c r="A937" i="18"/>
  <c r="A936" i="18"/>
  <c r="A935" i="18"/>
  <c r="A934" i="18"/>
  <c r="A933" i="18"/>
  <c r="A932" i="18"/>
  <c r="A931" i="18"/>
  <c r="A930" i="18"/>
  <c r="A929" i="18"/>
  <c r="A928" i="18"/>
  <c r="A927" i="18"/>
  <c r="A926" i="18"/>
  <c r="A925" i="18"/>
  <c r="A924" i="18"/>
  <c r="A923" i="18"/>
  <c r="A922" i="18"/>
  <c r="A921" i="18"/>
  <c r="A920" i="18"/>
  <c r="A919" i="18"/>
  <c r="A918" i="18"/>
  <c r="A917" i="18"/>
  <c r="A916" i="18"/>
  <c r="A915" i="18"/>
  <c r="A914" i="18"/>
  <c r="A913" i="18"/>
  <c r="A912" i="18"/>
  <c r="A911" i="18"/>
  <c r="A910" i="18"/>
  <c r="A909" i="18"/>
  <c r="A908" i="18"/>
  <c r="A907" i="18"/>
  <c r="A906" i="18"/>
  <c r="A905" i="18"/>
  <c r="A904" i="18"/>
  <c r="A903" i="18"/>
  <c r="A902" i="18"/>
  <c r="A901" i="18"/>
  <c r="A900" i="18"/>
  <c r="A899" i="18"/>
  <c r="A898" i="18"/>
  <c r="A897" i="18"/>
  <c r="A896" i="18"/>
  <c r="A895" i="18"/>
  <c r="A894" i="18"/>
  <c r="A893" i="18"/>
  <c r="A892" i="18"/>
  <c r="A891" i="18"/>
  <c r="A890" i="18"/>
  <c r="A889" i="18"/>
  <c r="A888" i="18"/>
  <c r="A887" i="18"/>
  <c r="A886" i="18"/>
  <c r="A885" i="18"/>
  <c r="A884" i="18"/>
  <c r="A883" i="18"/>
  <c r="A882" i="18"/>
  <c r="A881" i="18"/>
  <c r="A880" i="18"/>
  <c r="A879" i="18"/>
  <c r="A878" i="18"/>
  <c r="A877" i="18"/>
  <c r="A876" i="18"/>
  <c r="A875" i="18"/>
  <c r="A874" i="18"/>
  <c r="A873" i="18"/>
  <c r="A872" i="18"/>
  <c r="A871" i="18"/>
  <c r="A870" i="18"/>
  <c r="A869" i="18"/>
  <c r="A868" i="18"/>
  <c r="A867" i="18"/>
  <c r="A866" i="18"/>
  <c r="A865" i="18"/>
  <c r="A864" i="18"/>
  <c r="A863" i="18"/>
  <c r="A862" i="18"/>
  <c r="A861" i="18"/>
  <c r="A860" i="18"/>
  <c r="A859" i="18"/>
  <c r="A858" i="18"/>
  <c r="A857" i="18"/>
  <c r="A856" i="18"/>
  <c r="A855" i="18"/>
  <c r="A854" i="18"/>
  <c r="A853" i="18"/>
  <c r="A852" i="18"/>
  <c r="A851" i="18"/>
  <c r="A850" i="18"/>
  <c r="A849" i="18"/>
  <c r="A848" i="18"/>
  <c r="A847" i="18"/>
  <c r="A846" i="18"/>
  <c r="A845" i="18"/>
  <c r="A844" i="18"/>
  <c r="A843" i="18"/>
  <c r="A842" i="18"/>
  <c r="A841" i="18"/>
  <c r="A840" i="18"/>
  <c r="A839" i="18"/>
  <c r="A838" i="18"/>
  <c r="A837" i="18"/>
  <c r="A836" i="18"/>
  <c r="A835" i="18"/>
  <c r="A834" i="18"/>
  <c r="A833" i="18"/>
  <c r="A832" i="18"/>
  <c r="A831" i="18"/>
  <c r="A830" i="18"/>
  <c r="A829" i="18"/>
  <c r="A828" i="18"/>
  <c r="A827" i="18"/>
  <c r="A826" i="18"/>
  <c r="A825" i="18"/>
  <c r="A824" i="18"/>
  <c r="A823" i="18"/>
  <c r="A822" i="18"/>
  <c r="A821" i="18"/>
  <c r="A820" i="18"/>
  <c r="A819" i="18"/>
  <c r="A818" i="18"/>
  <c r="A817" i="18"/>
  <c r="A816" i="18"/>
  <c r="A815" i="18"/>
  <c r="A814" i="18"/>
  <c r="A813" i="18"/>
  <c r="A812" i="18"/>
  <c r="A811" i="18"/>
  <c r="A810" i="18"/>
  <c r="A809" i="18"/>
  <c r="A808" i="18"/>
  <c r="A807" i="18"/>
  <c r="A806" i="18"/>
  <c r="A805" i="18"/>
  <c r="A804" i="18"/>
  <c r="A803" i="18"/>
  <c r="A802" i="18"/>
  <c r="A801" i="18"/>
  <c r="A800" i="18"/>
  <c r="A799" i="18"/>
  <c r="A798" i="18"/>
  <c r="A797" i="18"/>
  <c r="A796" i="18"/>
  <c r="A795" i="18"/>
  <c r="A794" i="18"/>
  <c r="A793" i="18"/>
  <c r="A792" i="18"/>
  <c r="A791" i="18"/>
  <c r="A790" i="18"/>
  <c r="A789" i="18"/>
  <c r="A788" i="18"/>
  <c r="A787" i="18"/>
  <c r="A786" i="18"/>
  <c r="A785" i="18"/>
  <c r="A784" i="18"/>
  <c r="A783" i="18"/>
  <c r="A782" i="18"/>
  <c r="A781" i="18"/>
  <c r="A780" i="18"/>
  <c r="A779" i="18"/>
  <c r="A778" i="18"/>
  <c r="A777" i="18"/>
  <c r="A776" i="18"/>
  <c r="A775" i="18"/>
  <c r="A774" i="18"/>
  <c r="A773" i="18"/>
  <c r="A772" i="18"/>
  <c r="A771" i="18"/>
  <c r="A770" i="18"/>
  <c r="A769" i="18"/>
  <c r="A768" i="18"/>
  <c r="A767" i="18"/>
  <c r="A766" i="18"/>
  <c r="A765" i="18"/>
  <c r="A764" i="18"/>
  <c r="A763" i="18"/>
  <c r="A762" i="18"/>
  <c r="A761" i="18"/>
  <c r="A760" i="18"/>
  <c r="A759" i="18"/>
  <c r="A758" i="18"/>
  <c r="A757" i="18"/>
  <c r="A756" i="18"/>
  <c r="A755" i="18"/>
  <c r="A754" i="18"/>
  <c r="A753" i="18"/>
  <c r="A752" i="18"/>
  <c r="A751" i="18"/>
  <c r="A750" i="18"/>
  <c r="A749" i="18"/>
  <c r="A748" i="18"/>
  <c r="A747" i="18"/>
  <c r="A746" i="18"/>
  <c r="A745" i="18"/>
  <c r="A744" i="18"/>
  <c r="A743" i="18"/>
  <c r="A742" i="18"/>
  <c r="A741" i="18"/>
  <c r="A740" i="18"/>
  <c r="A739" i="18"/>
  <c r="A738" i="18"/>
  <c r="A737" i="18"/>
  <c r="A736" i="18"/>
  <c r="A735" i="18"/>
  <c r="A734" i="18"/>
  <c r="A733" i="18"/>
  <c r="A732" i="18"/>
  <c r="A731" i="18"/>
  <c r="A730" i="18"/>
  <c r="A729" i="18"/>
  <c r="A728" i="18"/>
  <c r="A727" i="18"/>
  <c r="A726" i="18"/>
  <c r="A725" i="18"/>
  <c r="A724" i="18"/>
  <c r="A723" i="18"/>
  <c r="A722" i="18"/>
  <c r="A721" i="18"/>
  <c r="A720" i="18"/>
  <c r="A719" i="18"/>
  <c r="A718" i="18"/>
  <c r="A717" i="18"/>
  <c r="A716" i="18"/>
  <c r="A715" i="18"/>
  <c r="A714" i="18"/>
  <c r="A713" i="18"/>
  <c r="A712" i="18"/>
  <c r="A711" i="18"/>
  <c r="A710" i="18"/>
  <c r="A709" i="18"/>
  <c r="A708" i="18"/>
  <c r="A707" i="18"/>
  <c r="A706" i="18"/>
  <c r="A705" i="18"/>
  <c r="A704" i="18"/>
  <c r="A703" i="18"/>
  <c r="A702" i="18"/>
  <c r="A701" i="18"/>
  <c r="A700" i="18"/>
  <c r="A699" i="18"/>
  <c r="A698" i="18"/>
  <c r="A697" i="18"/>
  <c r="A696" i="18"/>
  <c r="A695" i="18"/>
  <c r="A694" i="18"/>
  <c r="A693" i="18"/>
  <c r="A692" i="18"/>
  <c r="A691" i="18"/>
  <c r="A690" i="18"/>
  <c r="A689" i="18"/>
  <c r="A688" i="18"/>
  <c r="A687" i="18"/>
  <c r="A686" i="18"/>
  <c r="A685" i="18"/>
  <c r="A684" i="18"/>
  <c r="A683" i="18"/>
  <c r="A682" i="18"/>
  <c r="A681" i="18"/>
  <c r="A680" i="18"/>
  <c r="A679" i="18"/>
  <c r="A678" i="18"/>
  <c r="A677" i="18"/>
  <c r="A676" i="18"/>
  <c r="A675" i="18"/>
  <c r="A674" i="18"/>
  <c r="A673" i="18"/>
  <c r="A672" i="18"/>
  <c r="A671" i="18"/>
  <c r="A670" i="18"/>
  <c r="A669" i="18"/>
  <c r="A668" i="18"/>
  <c r="A667" i="18"/>
  <c r="A666" i="18"/>
  <c r="A665" i="18"/>
  <c r="A664" i="18"/>
  <c r="A663" i="18"/>
  <c r="A662" i="18"/>
  <c r="A661" i="18"/>
  <c r="A660" i="18"/>
  <c r="A659" i="18"/>
  <c r="A658" i="18"/>
  <c r="A657" i="18"/>
  <c r="A656" i="18"/>
  <c r="A655" i="18"/>
  <c r="A654" i="18"/>
  <c r="A653" i="18"/>
  <c r="A652" i="18"/>
  <c r="A651" i="18"/>
  <c r="A650" i="18"/>
  <c r="A649" i="18"/>
  <c r="A648" i="18"/>
  <c r="A647" i="18"/>
  <c r="A646" i="18"/>
  <c r="A645" i="18"/>
  <c r="A644" i="18"/>
  <c r="A643" i="18"/>
  <c r="A642" i="18"/>
  <c r="A641" i="18"/>
  <c r="A640" i="18"/>
  <c r="A639" i="18"/>
  <c r="A638" i="18"/>
  <c r="A637" i="18"/>
  <c r="A636" i="18"/>
  <c r="A635" i="18"/>
  <c r="A634" i="18"/>
  <c r="A633" i="18"/>
  <c r="A632" i="18"/>
  <c r="A631" i="18"/>
  <c r="A630" i="18"/>
  <c r="A629" i="18"/>
  <c r="A628" i="18"/>
  <c r="A627" i="18"/>
  <c r="A626" i="18"/>
  <c r="A625" i="18"/>
  <c r="A624" i="18"/>
  <c r="A623" i="18"/>
  <c r="A622" i="18"/>
  <c r="A621" i="18"/>
  <c r="A620" i="18"/>
  <c r="A619" i="18"/>
  <c r="A618" i="18"/>
  <c r="A617" i="18"/>
  <c r="A616" i="18"/>
  <c r="A615" i="18"/>
  <c r="A614" i="18"/>
  <c r="A613" i="18"/>
  <c r="A612" i="18"/>
  <c r="A611" i="18"/>
  <c r="A610" i="18"/>
  <c r="A609" i="18"/>
  <c r="A608" i="18"/>
  <c r="A607" i="18"/>
  <c r="A606" i="18"/>
  <c r="A605" i="18"/>
  <c r="A604" i="18"/>
  <c r="A603" i="18"/>
  <c r="A602" i="18"/>
  <c r="A601" i="18"/>
  <c r="A600" i="18"/>
  <c r="A599" i="18"/>
  <c r="A598" i="18"/>
  <c r="A597" i="18"/>
  <c r="A596" i="18"/>
  <c r="A595" i="18"/>
  <c r="A594" i="18"/>
  <c r="A593" i="18"/>
  <c r="A592" i="18"/>
  <c r="A591" i="18"/>
  <c r="A590" i="18"/>
  <c r="A589" i="18"/>
  <c r="A588" i="18"/>
  <c r="A587" i="18"/>
  <c r="A586" i="18"/>
  <c r="A585" i="18"/>
  <c r="A584" i="18"/>
  <c r="A583" i="18"/>
  <c r="A582" i="18"/>
  <c r="A581" i="18"/>
  <c r="A580" i="18"/>
  <c r="A579" i="18"/>
  <c r="A578" i="18"/>
  <c r="A577" i="18"/>
  <c r="A576" i="18"/>
  <c r="A575" i="18"/>
  <c r="A574" i="18"/>
  <c r="A573" i="18"/>
  <c r="A572" i="18"/>
  <c r="A571" i="18"/>
  <c r="A570" i="18"/>
  <c r="A569" i="18"/>
  <c r="A568" i="18"/>
  <c r="A567" i="18"/>
  <c r="A566" i="18"/>
  <c r="A565" i="18"/>
  <c r="A564" i="18"/>
  <c r="A563" i="18"/>
  <c r="A562" i="18"/>
  <c r="A561" i="18"/>
  <c r="A560" i="18"/>
  <c r="A559" i="18"/>
  <c r="A558" i="18"/>
  <c r="A557" i="18"/>
  <c r="A556" i="18"/>
  <c r="A555" i="18"/>
  <c r="A554" i="18"/>
  <c r="A553" i="18"/>
  <c r="A552" i="18"/>
  <c r="A551" i="18"/>
  <c r="A550" i="18"/>
  <c r="A549" i="18"/>
  <c r="A548" i="18"/>
  <c r="A547" i="18"/>
  <c r="A546" i="18"/>
  <c r="A545" i="18"/>
  <c r="A544" i="18"/>
  <c r="A543" i="18"/>
  <c r="A542" i="18"/>
  <c r="A541" i="18"/>
  <c r="A540" i="18"/>
  <c r="A539" i="18"/>
  <c r="A538" i="18"/>
  <c r="A537" i="18"/>
  <c r="A536" i="18"/>
  <c r="A535" i="18"/>
  <c r="A534" i="18"/>
  <c r="A533" i="18"/>
  <c r="A532" i="18"/>
  <c r="A531" i="18"/>
  <c r="A530" i="18"/>
  <c r="A529" i="18"/>
  <c r="A528" i="18"/>
  <c r="A527" i="18"/>
  <c r="A526" i="18"/>
  <c r="A525" i="18"/>
  <c r="A524" i="18"/>
  <c r="A523" i="18"/>
  <c r="A522" i="18"/>
  <c r="A521" i="18"/>
  <c r="A520" i="18"/>
  <c r="A519" i="18"/>
  <c r="A518" i="18"/>
  <c r="A517" i="18"/>
  <c r="A516" i="18"/>
  <c r="A515" i="18"/>
  <c r="A514" i="18"/>
  <c r="A513" i="18"/>
  <c r="A512" i="18"/>
  <c r="A511" i="18"/>
  <c r="A510" i="18"/>
  <c r="A509" i="18"/>
  <c r="A508" i="18"/>
  <c r="A507" i="18"/>
  <c r="A506" i="18"/>
  <c r="A505" i="18"/>
  <c r="A504" i="18"/>
  <c r="A503" i="18"/>
  <c r="A502" i="18"/>
  <c r="A501" i="18"/>
  <c r="A500" i="18"/>
  <c r="A499" i="18"/>
  <c r="A498" i="18"/>
  <c r="A497" i="18"/>
  <c r="A496" i="18"/>
  <c r="A495" i="18"/>
  <c r="A494" i="18"/>
  <c r="A493" i="18"/>
  <c r="A492" i="18"/>
  <c r="A491" i="18"/>
  <c r="A490" i="18"/>
  <c r="A489" i="18"/>
  <c r="A488" i="18"/>
  <c r="A487" i="18"/>
  <c r="A486" i="18"/>
  <c r="A485" i="18"/>
  <c r="A484" i="18"/>
  <c r="A483" i="18"/>
  <c r="A482" i="18"/>
  <c r="A481" i="18"/>
  <c r="A480" i="18"/>
  <c r="A479" i="18"/>
  <c r="A478" i="18"/>
  <c r="A477" i="18"/>
  <c r="A476" i="18"/>
  <c r="A475" i="18"/>
  <c r="A474" i="18"/>
  <c r="A473" i="18"/>
  <c r="A472" i="18"/>
  <c r="A471" i="18"/>
  <c r="A470" i="18"/>
  <c r="A469" i="18"/>
  <c r="A468" i="18"/>
  <c r="A467" i="18"/>
  <c r="A466" i="18"/>
  <c r="A465" i="18"/>
  <c r="A464" i="18"/>
  <c r="A463" i="18"/>
  <c r="A462" i="18"/>
  <c r="A461" i="18"/>
  <c r="A460" i="18"/>
  <c r="A459" i="18"/>
  <c r="A458" i="18"/>
  <c r="A457" i="18"/>
  <c r="A456" i="18"/>
  <c r="A455" i="18"/>
  <c r="A454" i="18"/>
  <c r="A453" i="18"/>
  <c r="A452" i="18"/>
  <c r="A451" i="18"/>
  <c r="A450" i="18"/>
  <c r="A449" i="18"/>
  <c r="A448" i="18"/>
  <c r="A447" i="18"/>
  <c r="A446" i="18"/>
  <c r="A445" i="18"/>
  <c r="A444" i="18"/>
  <c r="A443" i="18"/>
  <c r="A442" i="18"/>
  <c r="A441" i="18"/>
  <c r="A440" i="18"/>
  <c r="A439" i="18"/>
  <c r="A438" i="18"/>
  <c r="A437" i="18"/>
  <c r="A436" i="18"/>
  <c r="A435" i="18"/>
  <c r="A434" i="18"/>
  <c r="A433" i="18"/>
  <c r="A432" i="18"/>
  <c r="A431" i="18"/>
  <c r="A430" i="18"/>
  <c r="A429" i="18"/>
  <c r="A428" i="18"/>
  <c r="A427" i="18"/>
  <c r="A426" i="18"/>
  <c r="A425" i="18"/>
  <c r="A424" i="18"/>
  <c r="A423" i="18"/>
  <c r="A422" i="18"/>
  <c r="A421" i="18"/>
  <c r="A420" i="18"/>
  <c r="A419" i="18"/>
  <c r="A418" i="18"/>
  <c r="A417" i="18"/>
  <c r="A416" i="18"/>
  <c r="A415" i="18"/>
  <c r="A414" i="18"/>
  <c r="A413" i="18"/>
  <c r="A412" i="18"/>
  <c r="A411" i="18"/>
  <c r="A410" i="18"/>
  <c r="A409" i="18"/>
  <c r="A408" i="18"/>
  <c r="A407" i="18"/>
  <c r="A406" i="18"/>
  <c r="A405" i="18"/>
  <c r="A404" i="18"/>
  <c r="A403" i="18"/>
  <c r="A402" i="18"/>
  <c r="A401" i="18"/>
  <c r="A400" i="18"/>
  <c r="A399" i="18"/>
  <c r="A398" i="18"/>
  <c r="A397" i="18"/>
  <c r="A396" i="18"/>
  <c r="A395" i="18"/>
  <c r="A394" i="18"/>
  <c r="A393" i="18"/>
  <c r="A392" i="18"/>
  <c r="A391" i="18"/>
  <c r="A390" i="18"/>
  <c r="A389" i="18"/>
  <c r="A388" i="18"/>
  <c r="A387" i="18"/>
  <c r="A386" i="18"/>
  <c r="A385" i="18"/>
  <c r="A384" i="18"/>
  <c r="A383" i="18"/>
  <c r="A382" i="18"/>
  <c r="A381" i="18"/>
  <c r="A380" i="18"/>
  <c r="A379" i="18"/>
  <c r="A378" i="18"/>
  <c r="A377" i="18"/>
  <c r="A376" i="18"/>
  <c r="A375" i="18"/>
  <c r="A374" i="18"/>
  <c r="A373" i="18"/>
  <c r="A372" i="18"/>
  <c r="A371" i="18"/>
  <c r="A370" i="18"/>
  <c r="A369" i="18"/>
  <c r="A368" i="18"/>
  <c r="A367" i="18"/>
  <c r="A366" i="18"/>
  <c r="A365" i="18"/>
  <c r="A364" i="18"/>
  <c r="A363" i="18"/>
  <c r="A362" i="18"/>
  <c r="A361" i="18"/>
  <c r="A360" i="18"/>
  <c r="A359" i="18"/>
  <c r="A358" i="18"/>
  <c r="A357" i="18"/>
  <c r="A356" i="18"/>
  <c r="A355" i="18"/>
  <c r="A354" i="18"/>
  <c r="A353" i="18"/>
  <c r="A352" i="18"/>
  <c r="A351" i="18"/>
  <c r="A350" i="18"/>
  <c r="A349" i="18"/>
  <c r="A348" i="18"/>
  <c r="A347" i="18"/>
  <c r="A346" i="18"/>
  <c r="A345" i="18"/>
  <c r="A344" i="18"/>
  <c r="A343" i="18"/>
  <c r="A342" i="18"/>
  <c r="A341" i="18"/>
  <c r="A340" i="18"/>
  <c r="A339" i="18"/>
  <c r="A338" i="18"/>
  <c r="A337" i="18"/>
  <c r="A336" i="18"/>
  <c r="A335" i="18"/>
  <c r="A334" i="18"/>
  <c r="A333" i="18"/>
  <c r="A332" i="18"/>
  <c r="A331" i="18"/>
  <c r="A330" i="18"/>
  <c r="A329" i="18"/>
  <c r="A328" i="18"/>
  <c r="A327" i="18"/>
  <c r="A326" i="18"/>
  <c r="A325" i="18"/>
  <c r="A324" i="18"/>
  <c r="A323" i="18"/>
  <c r="A322" i="18"/>
  <c r="A321" i="18"/>
  <c r="A320" i="18"/>
  <c r="A319" i="18"/>
  <c r="A318" i="18"/>
  <c r="A317" i="18"/>
  <c r="A316" i="18"/>
  <c r="A315" i="18"/>
  <c r="A314" i="18"/>
  <c r="A313" i="18"/>
  <c r="A312" i="18"/>
  <c r="A311" i="18"/>
  <c r="A310" i="18"/>
  <c r="A309" i="18"/>
  <c r="A308" i="18"/>
  <c r="A307" i="18"/>
  <c r="A306" i="18"/>
  <c r="A305" i="18"/>
  <c r="A304" i="18"/>
  <c r="A303" i="18"/>
  <c r="A302" i="18"/>
  <c r="A301" i="18"/>
  <c r="A300" i="18"/>
  <c r="A299" i="18"/>
  <c r="A298" i="18"/>
  <c r="A297" i="18"/>
  <c r="A296" i="18"/>
  <c r="A295" i="18"/>
  <c r="A294" i="18"/>
  <c r="A293" i="18"/>
  <c r="A292" i="18"/>
  <c r="A291" i="18"/>
  <c r="A290" i="18"/>
  <c r="A289" i="18"/>
  <c r="A288" i="18"/>
  <c r="A287" i="18"/>
  <c r="A286" i="18"/>
  <c r="A285" i="18"/>
  <c r="A284" i="18"/>
  <c r="A283" i="18"/>
  <c r="A282" i="18"/>
  <c r="A281" i="18"/>
  <c r="A280" i="18"/>
  <c r="A279" i="18"/>
  <c r="A278" i="18"/>
  <c r="A277" i="18"/>
  <c r="A276" i="18"/>
  <c r="A275" i="18"/>
  <c r="A274" i="18"/>
  <c r="A273" i="18"/>
  <c r="A272" i="18"/>
  <c r="A271" i="18"/>
  <c r="A270" i="18"/>
  <c r="A269" i="18"/>
  <c r="A268" i="18"/>
  <c r="A267" i="18"/>
  <c r="A266" i="18"/>
  <c r="A265" i="18"/>
  <c r="A264" i="18"/>
  <c r="A263" i="18"/>
  <c r="A262" i="18"/>
  <c r="A261" i="18"/>
  <c r="A260" i="18"/>
  <c r="A259" i="18"/>
  <c r="A258" i="18"/>
  <c r="A257" i="18"/>
  <c r="A256" i="18"/>
  <c r="A255" i="18"/>
  <c r="A254" i="18"/>
  <c r="A253" i="18"/>
  <c r="A252" i="18"/>
  <c r="A251" i="18"/>
  <c r="A250" i="18"/>
  <c r="A249" i="18"/>
  <c r="A248" i="18"/>
  <c r="A247" i="18"/>
  <c r="A246" i="18"/>
  <c r="A245" i="18"/>
  <c r="A244" i="18"/>
  <c r="A243" i="18"/>
  <c r="A242" i="18"/>
  <c r="A241" i="18"/>
  <c r="A240" i="18"/>
  <c r="A239" i="18"/>
  <c r="A238" i="18"/>
  <c r="A237" i="18"/>
  <c r="A236" i="18"/>
  <c r="A235" i="18"/>
  <c r="A234" i="18"/>
  <c r="A233" i="18"/>
  <c r="A232" i="18"/>
  <c r="A231" i="18"/>
  <c r="A230" i="18"/>
  <c r="A229" i="18"/>
  <c r="A228" i="18"/>
  <c r="A227" i="18"/>
  <c r="A226" i="18"/>
  <c r="A225" i="18"/>
  <c r="A224" i="18"/>
  <c r="A223" i="18"/>
  <c r="A222" i="18"/>
  <c r="A221" i="18"/>
  <c r="A220" i="18"/>
  <c r="A219" i="18"/>
  <c r="A218" i="18"/>
  <c r="A217" i="18"/>
  <c r="A216" i="18"/>
  <c r="A215" i="18"/>
  <c r="A214" i="18"/>
  <c r="A213" i="18"/>
  <c r="A212" i="18"/>
  <c r="A211" i="18"/>
  <c r="A210" i="18"/>
  <c r="A209" i="18"/>
  <c r="A208" i="18"/>
  <c r="A207" i="18"/>
  <c r="A206" i="18"/>
  <c r="A205" i="18"/>
  <c r="A204" i="18"/>
  <c r="A203" i="18"/>
  <c r="A202" i="18"/>
  <c r="A201" i="18"/>
  <c r="A200" i="18"/>
  <c r="A199" i="18"/>
  <c r="A198" i="18"/>
  <c r="A197" i="18"/>
  <c r="A196" i="18"/>
  <c r="A195" i="18"/>
  <c r="A194" i="18"/>
  <c r="A193" i="18"/>
  <c r="A192" i="18"/>
  <c r="A191" i="18"/>
  <c r="A190" i="18"/>
  <c r="A189" i="18"/>
  <c r="A188" i="18"/>
  <c r="A187" i="18"/>
  <c r="A186" i="18"/>
  <c r="A185" i="18"/>
  <c r="A184" i="18"/>
  <c r="A183" i="18"/>
  <c r="A182" i="18"/>
  <c r="A181" i="18"/>
  <c r="A180" i="18"/>
  <c r="A179" i="18"/>
  <c r="A178" i="18"/>
  <c r="A177" i="18"/>
  <c r="A176" i="18"/>
  <c r="A175" i="18"/>
  <c r="A174" i="18"/>
  <c r="A173" i="18"/>
  <c r="A172" i="18"/>
  <c r="A171" i="18"/>
  <c r="A170" i="18"/>
  <c r="A169" i="18"/>
  <c r="A168" i="18"/>
  <c r="A167" i="18"/>
  <c r="A166" i="18"/>
  <c r="A165" i="18"/>
  <c r="A164" i="18"/>
  <c r="A163" i="18"/>
  <c r="A162" i="18"/>
  <c r="A161" i="18"/>
  <c r="A160" i="18"/>
  <c r="A159" i="18"/>
  <c r="A158" i="18"/>
  <c r="A157" i="18"/>
  <c r="A156" i="18"/>
  <c r="A155" i="18"/>
  <c r="A154" i="18"/>
  <c r="A153" i="18"/>
  <c r="A152" i="18"/>
  <c r="A151" i="18"/>
  <c r="A150" i="18"/>
  <c r="A149" i="18"/>
  <c r="A148" i="18"/>
  <c r="A147" i="18"/>
  <c r="A146" i="18"/>
  <c r="A145" i="18"/>
  <c r="A144" i="18"/>
  <c r="A143" i="18"/>
  <c r="A142" i="18"/>
  <c r="A141" i="18"/>
  <c r="A140" i="18"/>
  <c r="A139" i="18"/>
  <c r="A138" i="18"/>
  <c r="A137" i="18"/>
  <c r="A136" i="18"/>
  <c r="A135" i="18"/>
  <c r="A134" i="18"/>
  <c r="A133" i="18"/>
  <c r="A132" i="18"/>
  <c r="A131" i="18"/>
  <c r="A130" i="18"/>
  <c r="A129" i="18"/>
  <c r="A128" i="18"/>
  <c r="A127" i="18"/>
  <c r="A126" i="18"/>
  <c r="A125" i="18"/>
  <c r="A124" i="18"/>
  <c r="A123" i="18"/>
  <c r="A122" i="18"/>
  <c r="A121" i="18"/>
  <c r="A120" i="18"/>
  <c r="A119" i="18"/>
  <c r="A118" i="18"/>
  <c r="A117" i="18"/>
  <c r="A116" i="18"/>
  <c r="A115" i="18"/>
  <c r="A114" i="18"/>
  <c r="A113" i="18"/>
  <c r="A112" i="18"/>
  <c r="A111" i="18"/>
  <c r="A110" i="18"/>
  <c r="A109" i="18"/>
  <c r="A108" i="18"/>
  <c r="A107" i="18"/>
  <c r="A106" i="18"/>
  <c r="A105" i="18"/>
  <c r="A104" i="18"/>
  <c r="A103" i="18"/>
  <c r="A102" i="18"/>
  <c r="A101" i="18"/>
  <c r="A100" i="18"/>
  <c r="A99" i="18"/>
  <c r="A98" i="18"/>
  <c r="A97" i="18"/>
  <c r="A96" i="18"/>
  <c r="A95" i="18"/>
  <c r="A94" i="18"/>
  <c r="A93" i="18"/>
  <c r="A92" i="18"/>
  <c r="A91" i="18"/>
  <c r="A90" i="18"/>
  <c r="A89" i="18"/>
  <c r="A88" i="18"/>
  <c r="A87" i="18"/>
  <c r="A86" i="18"/>
  <c r="A85" i="18"/>
  <c r="A84" i="18"/>
  <c r="A83" i="18"/>
  <c r="A82" i="18"/>
  <c r="A81" i="18"/>
  <c r="A80" i="18"/>
  <c r="A79" i="18"/>
  <c r="A78" i="18"/>
  <c r="A77" i="18"/>
  <c r="A76" i="18"/>
  <c r="A75" i="18"/>
  <c r="A74" i="18"/>
  <c r="A73" i="18"/>
  <c r="A72" i="18"/>
  <c r="A71" i="18"/>
  <c r="A70" i="18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2" i="18"/>
  <c r="A2" i="7" a="1"/>
  <c r="A2" i="7" s="1"/>
  <c r="C4" i="15"/>
  <c r="L684" i="14"/>
  <c r="K684" i="14"/>
  <c r="J684" i="14"/>
  <c r="I684" i="14"/>
  <c r="H684" i="14"/>
  <c r="F684" i="14"/>
  <c r="E684" i="14"/>
  <c r="D684" i="14"/>
  <c r="C684" i="14"/>
  <c r="B684" i="14"/>
  <c r="A684" i="14"/>
  <c r="G684" i="14" s="1"/>
  <c r="L683" i="14"/>
  <c r="K683" i="14"/>
  <c r="J683" i="14"/>
  <c r="I683" i="14"/>
  <c r="H683" i="14"/>
  <c r="F683" i="14"/>
  <c r="E683" i="14"/>
  <c r="D683" i="14"/>
  <c r="C683" i="14"/>
  <c r="B683" i="14"/>
  <c r="A683" i="14"/>
  <c r="G683" i="14" s="1"/>
  <c r="L682" i="14"/>
  <c r="K682" i="14"/>
  <c r="J682" i="14"/>
  <c r="I682" i="14"/>
  <c r="H682" i="14"/>
  <c r="F682" i="14"/>
  <c r="E682" i="14"/>
  <c r="D682" i="14"/>
  <c r="C682" i="14"/>
  <c r="B682" i="14"/>
  <c r="A682" i="14"/>
  <c r="G682" i="14" s="1"/>
  <c r="L681" i="14"/>
  <c r="K681" i="14"/>
  <c r="J681" i="14"/>
  <c r="I681" i="14"/>
  <c r="H681" i="14"/>
  <c r="F681" i="14"/>
  <c r="E681" i="14"/>
  <c r="D681" i="14"/>
  <c r="C681" i="14"/>
  <c r="B681" i="14"/>
  <c r="A681" i="14"/>
  <c r="G681" i="14" s="1"/>
  <c r="L680" i="14"/>
  <c r="K680" i="14"/>
  <c r="J680" i="14"/>
  <c r="I680" i="14"/>
  <c r="H680" i="14"/>
  <c r="F680" i="14"/>
  <c r="E680" i="14"/>
  <c r="D680" i="14"/>
  <c r="C680" i="14"/>
  <c r="B680" i="14"/>
  <c r="A680" i="14"/>
  <c r="G680" i="14" s="1"/>
  <c r="L679" i="14"/>
  <c r="K679" i="14"/>
  <c r="J679" i="14"/>
  <c r="I679" i="14"/>
  <c r="H679" i="14"/>
  <c r="F679" i="14"/>
  <c r="E679" i="14"/>
  <c r="D679" i="14"/>
  <c r="C679" i="14"/>
  <c r="B679" i="14"/>
  <c r="A679" i="14"/>
  <c r="G679" i="14" s="1"/>
  <c r="L678" i="14"/>
  <c r="K678" i="14"/>
  <c r="J678" i="14"/>
  <c r="I678" i="14"/>
  <c r="H678" i="14"/>
  <c r="F678" i="14"/>
  <c r="E678" i="14"/>
  <c r="D678" i="14"/>
  <c r="C678" i="14"/>
  <c r="B678" i="14"/>
  <c r="A678" i="14"/>
  <c r="G678" i="14" s="1"/>
  <c r="L677" i="14"/>
  <c r="K677" i="14"/>
  <c r="J677" i="14"/>
  <c r="I677" i="14"/>
  <c r="H677" i="14"/>
  <c r="F677" i="14"/>
  <c r="E677" i="14"/>
  <c r="D677" i="14"/>
  <c r="C677" i="14"/>
  <c r="B677" i="14"/>
  <c r="A677" i="14"/>
  <c r="G677" i="14" s="1"/>
  <c r="L676" i="14"/>
  <c r="K676" i="14"/>
  <c r="J676" i="14"/>
  <c r="I676" i="14"/>
  <c r="H676" i="14"/>
  <c r="F676" i="14"/>
  <c r="E676" i="14"/>
  <c r="D676" i="14"/>
  <c r="C676" i="14"/>
  <c r="B676" i="14"/>
  <c r="A676" i="14"/>
  <c r="G676" i="14" s="1"/>
  <c r="L675" i="14"/>
  <c r="K675" i="14"/>
  <c r="J675" i="14"/>
  <c r="I675" i="14"/>
  <c r="H675" i="14"/>
  <c r="F675" i="14"/>
  <c r="E675" i="14"/>
  <c r="D675" i="14"/>
  <c r="C675" i="14"/>
  <c r="B675" i="14"/>
  <c r="A675" i="14"/>
  <c r="G675" i="14" s="1"/>
  <c r="L674" i="14"/>
  <c r="K674" i="14"/>
  <c r="J674" i="14"/>
  <c r="I674" i="14"/>
  <c r="H674" i="14"/>
  <c r="F674" i="14"/>
  <c r="E674" i="14"/>
  <c r="D674" i="14"/>
  <c r="C674" i="14"/>
  <c r="B674" i="14"/>
  <c r="A674" i="14"/>
  <c r="G674" i="14" s="1"/>
  <c r="L673" i="14"/>
  <c r="K673" i="14"/>
  <c r="J673" i="14"/>
  <c r="I673" i="14"/>
  <c r="H673" i="14"/>
  <c r="F673" i="14"/>
  <c r="E673" i="14"/>
  <c r="D673" i="14"/>
  <c r="C673" i="14"/>
  <c r="B673" i="14"/>
  <c r="A673" i="14"/>
  <c r="G673" i="14" s="1"/>
  <c r="L672" i="14"/>
  <c r="K672" i="14"/>
  <c r="J672" i="14"/>
  <c r="I672" i="14"/>
  <c r="H672" i="14"/>
  <c r="F672" i="14"/>
  <c r="E672" i="14"/>
  <c r="D672" i="14"/>
  <c r="C672" i="14"/>
  <c r="B672" i="14"/>
  <c r="A672" i="14"/>
  <c r="G672" i="14" s="1"/>
  <c r="L671" i="14"/>
  <c r="K671" i="14"/>
  <c r="J671" i="14"/>
  <c r="I671" i="14"/>
  <c r="H671" i="14"/>
  <c r="F671" i="14"/>
  <c r="E671" i="14"/>
  <c r="D671" i="14"/>
  <c r="C671" i="14"/>
  <c r="B671" i="14"/>
  <c r="A671" i="14"/>
  <c r="G671" i="14" s="1"/>
  <c r="L670" i="14"/>
  <c r="K670" i="14"/>
  <c r="J670" i="14"/>
  <c r="I670" i="14"/>
  <c r="H670" i="14"/>
  <c r="F670" i="14"/>
  <c r="E670" i="14"/>
  <c r="D670" i="14"/>
  <c r="C670" i="14"/>
  <c r="B670" i="14"/>
  <c r="A670" i="14"/>
  <c r="G670" i="14" s="1"/>
  <c r="L669" i="14"/>
  <c r="K669" i="14"/>
  <c r="J669" i="14"/>
  <c r="I669" i="14"/>
  <c r="H669" i="14"/>
  <c r="F669" i="14"/>
  <c r="E669" i="14"/>
  <c r="D669" i="14"/>
  <c r="C669" i="14"/>
  <c r="B669" i="14"/>
  <c r="A669" i="14"/>
  <c r="G669" i="14" s="1"/>
  <c r="L668" i="14"/>
  <c r="K668" i="14"/>
  <c r="J668" i="14"/>
  <c r="I668" i="14"/>
  <c r="H668" i="14"/>
  <c r="F668" i="14"/>
  <c r="E668" i="14"/>
  <c r="D668" i="14"/>
  <c r="C668" i="14"/>
  <c r="B668" i="14"/>
  <c r="A668" i="14"/>
  <c r="G668" i="14" s="1"/>
  <c r="L667" i="14"/>
  <c r="K667" i="14"/>
  <c r="J667" i="14"/>
  <c r="I667" i="14"/>
  <c r="H667" i="14"/>
  <c r="F667" i="14"/>
  <c r="E667" i="14"/>
  <c r="D667" i="14"/>
  <c r="C667" i="14"/>
  <c r="B667" i="14"/>
  <c r="A667" i="14"/>
  <c r="G667" i="14" s="1"/>
  <c r="L666" i="14"/>
  <c r="K666" i="14"/>
  <c r="J666" i="14"/>
  <c r="I666" i="14"/>
  <c r="H666" i="14"/>
  <c r="F666" i="14"/>
  <c r="E666" i="14"/>
  <c r="D666" i="14"/>
  <c r="C666" i="14"/>
  <c r="B666" i="14"/>
  <c r="A666" i="14"/>
  <c r="G666" i="14" s="1"/>
  <c r="L665" i="14"/>
  <c r="K665" i="14"/>
  <c r="J665" i="14"/>
  <c r="I665" i="14"/>
  <c r="H665" i="14"/>
  <c r="F665" i="14"/>
  <c r="E665" i="14"/>
  <c r="D665" i="14"/>
  <c r="C665" i="14"/>
  <c r="B665" i="14"/>
  <c r="A665" i="14"/>
  <c r="G665" i="14" s="1"/>
  <c r="L664" i="14"/>
  <c r="K664" i="14"/>
  <c r="J664" i="14"/>
  <c r="I664" i="14"/>
  <c r="H664" i="14"/>
  <c r="F664" i="14"/>
  <c r="E664" i="14"/>
  <c r="D664" i="14"/>
  <c r="C664" i="14"/>
  <c r="B664" i="14"/>
  <c r="A664" i="14"/>
  <c r="G664" i="14" s="1"/>
  <c r="L663" i="14"/>
  <c r="K663" i="14"/>
  <c r="J663" i="14"/>
  <c r="I663" i="14"/>
  <c r="H663" i="14"/>
  <c r="F663" i="14"/>
  <c r="E663" i="14"/>
  <c r="D663" i="14"/>
  <c r="C663" i="14"/>
  <c r="B663" i="14"/>
  <c r="A663" i="14"/>
  <c r="G663" i="14" s="1"/>
  <c r="L662" i="14"/>
  <c r="K662" i="14"/>
  <c r="J662" i="14"/>
  <c r="I662" i="14"/>
  <c r="H662" i="14"/>
  <c r="F662" i="14"/>
  <c r="E662" i="14"/>
  <c r="D662" i="14"/>
  <c r="C662" i="14"/>
  <c r="B662" i="14"/>
  <c r="A662" i="14"/>
  <c r="G662" i="14" s="1"/>
  <c r="L661" i="14"/>
  <c r="K661" i="14"/>
  <c r="J661" i="14"/>
  <c r="I661" i="14"/>
  <c r="H661" i="14"/>
  <c r="F661" i="14"/>
  <c r="E661" i="14"/>
  <c r="D661" i="14"/>
  <c r="C661" i="14"/>
  <c r="B661" i="14"/>
  <c r="A661" i="14"/>
  <c r="G661" i="14" s="1"/>
  <c r="L660" i="14"/>
  <c r="K660" i="14"/>
  <c r="J660" i="14"/>
  <c r="I660" i="14"/>
  <c r="H660" i="14"/>
  <c r="F660" i="14"/>
  <c r="E660" i="14"/>
  <c r="D660" i="14"/>
  <c r="C660" i="14"/>
  <c r="B660" i="14"/>
  <c r="A660" i="14"/>
  <c r="G660" i="14" s="1"/>
  <c r="L659" i="14"/>
  <c r="K659" i="14"/>
  <c r="J659" i="14"/>
  <c r="I659" i="14"/>
  <c r="H659" i="14"/>
  <c r="F659" i="14"/>
  <c r="E659" i="14"/>
  <c r="D659" i="14"/>
  <c r="C659" i="14"/>
  <c r="B659" i="14"/>
  <c r="A659" i="14"/>
  <c r="G659" i="14" s="1"/>
  <c r="L658" i="14"/>
  <c r="K658" i="14"/>
  <c r="J658" i="14"/>
  <c r="I658" i="14"/>
  <c r="H658" i="14"/>
  <c r="F658" i="14"/>
  <c r="E658" i="14"/>
  <c r="D658" i="14"/>
  <c r="C658" i="14"/>
  <c r="B658" i="14"/>
  <c r="A658" i="14"/>
  <c r="G658" i="14" s="1"/>
  <c r="L657" i="14"/>
  <c r="K657" i="14"/>
  <c r="J657" i="14"/>
  <c r="I657" i="14"/>
  <c r="H657" i="14"/>
  <c r="F657" i="14"/>
  <c r="E657" i="14"/>
  <c r="D657" i="14"/>
  <c r="C657" i="14"/>
  <c r="B657" i="14"/>
  <c r="A657" i="14"/>
  <c r="G657" i="14" s="1"/>
  <c r="L656" i="14"/>
  <c r="K656" i="14"/>
  <c r="J656" i="14"/>
  <c r="I656" i="14"/>
  <c r="H656" i="14"/>
  <c r="F656" i="14"/>
  <c r="E656" i="14"/>
  <c r="D656" i="14"/>
  <c r="C656" i="14"/>
  <c r="B656" i="14"/>
  <c r="A656" i="14"/>
  <c r="G656" i="14" s="1"/>
  <c r="L655" i="14"/>
  <c r="K655" i="14"/>
  <c r="J655" i="14"/>
  <c r="I655" i="14"/>
  <c r="H655" i="14"/>
  <c r="F655" i="14"/>
  <c r="E655" i="14"/>
  <c r="D655" i="14"/>
  <c r="C655" i="14"/>
  <c r="B655" i="14"/>
  <c r="A655" i="14"/>
  <c r="G655" i="14" s="1"/>
  <c r="L654" i="14"/>
  <c r="K654" i="14"/>
  <c r="J654" i="14"/>
  <c r="I654" i="14"/>
  <c r="H654" i="14"/>
  <c r="F654" i="14"/>
  <c r="E654" i="14"/>
  <c r="D654" i="14"/>
  <c r="C654" i="14"/>
  <c r="B654" i="14"/>
  <c r="A654" i="14"/>
  <c r="G654" i="14" s="1"/>
  <c r="L653" i="14"/>
  <c r="K653" i="14"/>
  <c r="J653" i="14"/>
  <c r="I653" i="14"/>
  <c r="H653" i="14"/>
  <c r="F653" i="14"/>
  <c r="E653" i="14"/>
  <c r="D653" i="14"/>
  <c r="C653" i="14"/>
  <c r="B653" i="14"/>
  <c r="A653" i="14"/>
  <c r="G653" i="14" s="1"/>
  <c r="L652" i="14"/>
  <c r="K652" i="14"/>
  <c r="J652" i="14"/>
  <c r="I652" i="14"/>
  <c r="H652" i="14"/>
  <c r="F652" i="14"/>
  <c r="E652" i="14"/>
  <c r="D652" i="14"/>
  <c r="C652" i="14"/>
  <c r="B652" i="14"/>
  <c r="A652" i="14"/>
  <c r="G652" i="14" s="1"/>
  <c r="L651" i="14"/>
  <c r="K651" i="14"/>
  <c r="J651" i="14"/>
  <c r="I651" i="14"/>
  <c r="H651" i="14"/>
  <c r="F651" i="14"/>
  <c r="E651" i="14"/>
  <c r="D651" i="14"/>
  <c r="C651" i="14"/>
  <c r="B651" i="14"/>
  <c r="A651" i="14"/>
  <c r="G651" i="14" s="1"/>
  <c r="L650" i="14"/>
  <c r="K650" i="14"/>
  <c r="J650" i="14"/>
  <c r="I650" i="14"/>
  <c r="H650" i="14"/>
  <c r="F650" i="14"/>
  <c r="E650" i="14"/>
  <c r="D650" i="14"/>
  <c r="C650" i="14"/>
  <c r="B650" i="14"/>
  <c r="A650" i="14"/>
  <c r="G650" i="14" s="1"/>
  <c r="L649" i="14"/>
  <c r="K649" i="14"/>
  <c r="J649" i="14"/>
  <c r="I649" i="14"/>
  <c r="H649" i="14"/>
  <c r="F649" i="14"/>
  <c r="E649" i="14"/>
  <c r="D649" i="14"/>
  <c r="C649" i="14"/>
  <c r="B649" i="14"/>
  <c r="A649" i="14"/>
  <c r="G649" i="14" s="1"/>
  <c r="L648" i="14"/>
  <c r="K648" i="14"/>
  <c r="J648" i="14"/>
  <c r="I648" i="14"/>
  <c r="H648" i="14"/>
  <c r="F648" i="14"/>
  <c r="E648" i="14"/>
  <c r="D648" i="14"/>
  <c r="C648" i="14"/>
  <c r="B648" i="14"/>
  <c r="A648" i="14"/>
  <c r="G648" i="14" s="1"/>
  <c r="L647" i="14"/>
  <c r="K647" i="14"/>
  <c r="J647" i="14"/>
  <c r="I647" i="14"/>
  <c r="H647" i="14"/>
  <c r="F647" i="14"/>
  <c r="E647" i="14"/>
  <c r="D647" i="14"/>
  <c r="C647" i="14"/>
  <c r="B647" i="14"/>
  <c r="A647" i="14"/>
  <c r="G647" i="14" s="1"/>
  <c r="L646" i="14"/>
  <c r="K646" i="14"/>
  <c r="J646" i="14"/>
  <c r="I646" i="14"/>
  <c r="H646" i="14"/>
  <c r="F646" i="14"/>
  <c r="E646" i="14"/>
  <c r="D646" i="14"/>
  <c r="C646" i="14"/>
  <c r="B646" i="14"/>
  <c r="A646" i="14"/>
  <c r="G646" i="14" s="1"/>
  <c r="L645" i="14"/>
  <c r="K645" i="14"/>
  <c r="J645" i="14"/>
  <c r="I645" i="14"/>
  <c r="H645" i="14"/>
  <c r="F645" i="14"/>
  <c r="E645" i="14"/>
  <c r="D645" i="14"/>
  <c r="C645" i="14"/>
  <c r="B645" i="14"/>
  <c r="A645" i="14"/>
  <c r="G645" i="14" s="1"/>
  <c r="L644" i="14"/>
  <c r="K644" i="14"/>
  <c r="J644" i="14"/>
  <c r="I644" i="14"/>
  <c r="H644" i="14"/>
  <c r="F644" i="14"/>
  <c r="E644" i="14"/>
  <c r="D644" i="14"/>
  <c r="C644" i="14"/>
  <c r="B644" i="14"/>
  <c r="A644" i="14"/>
  <c r="G644" i="14" s="1"/>
  <c r="L643" i="14"/>
  <c r="K643" i="14"/>
  <c r="J643" i="14"/>
  <c r="I643" i="14"/>
  <c r="H643" i="14"/>
  <c r="F643" i="14"/>
  <c r="E643" i="14"/>
  <c r="D643" i="14"/>
  <c r="C643" i="14"/>
  <c r="B643" i="14"/>
  <c r="A643" i="14"/>
  <c r="G643" i="14" s="1"/>
  <c r="L642" i="14"/>
  <c r="K642" i="14"/>
  <c r="J642" i="14"/>
  <c r="I642" i="14"/>
  <c r="H642" i="14"/>
  <c r="F642" i="14"/>
  <c r="E642" i="14"/>
  <c r="D642" i="14"/>
  <c r="C642" i="14"/>
  <c r="B642" i="14"/>
  <c r="A642" i="14"/>
  <c r="G642" i="14" s="1"/>
  <c r="L641" i="14"/>
  <c r="K641" i="14"/>
  <c r="J641" i="14"/>
  <c r="I641" i="14"/>
  <c r="H641" i="14"/>
  <c r="F641" i="14"/>
  <c r="E641" i="14"/>
  <c r="D641" i="14"/>
  <c r="C641" i="14"/>
  <c r="B641" i="14"/>
  <c r="A641" i="14"/>
  <c r="G641" i="14" s="1"/>
  <c r="L640" i="14"/>
  <c r="K640" i="14"/>
  <c r="J640" i="14"/>
  <c r="I640" i="14"/>
  <c r="H640" i="14"/>
  <c r="F640" i="14"/>
  <c r="E640" i="14"/>
  <c r="D640" i="14"/>
  <c r="C640" i="14"/>
  <c r="B640" i="14"/>
  <c r="A640" i="14"/>
  <c r="G640" i="14" s="1"/>
  <c r="L639" i="14"/>
  <c r="K639" i="14"/>
  <c r="J639" i="14"/>
  <c r="I639" i="14"/>
  <c r="H639" i="14"/>
  <c r="F639" i="14"/>
  <c r="E639" i="14"/>
  <c r="D639" i="14"/>
  <c r="C639" i="14"/>
  <c r="B639" i="14"/>
  <c r="A639" i="14"/>
  <c r="G639" i="14" s="1"/>
  <c r="L638" i="14"/>
  <c r="K638" i="14"/>
  <c r="J638" i="14"/>
  <c r="I638" i="14"/>
  <c r="H638" i="14"/>
  <c r="F638" i="14"/>
  <c r="E638" i="14"/>
  <c r="D638" i="14"/>
  <c r="C638" i="14"/>
  <c r="B638" i="14"/>
  <c r="A638" i="14"/>
  <c r="G638" i="14" s="1"/>
  <c r="L637" i="14"/>
  <c r="K637" i="14"/>
  <c r="J637" i="14"/>
  <c r="I637" i="14"/>
  <c r="H637" i="14"/>
  <c r="F637" i="14"/>
  <c r="E637" i="14"/>
  <c r="D637" i="14"/>
  <c r="C637" i="14"/>
  <c r="B637" i="14"/>
  <c r="A637" i="14"/>
  <c r="G637" i="14" s="1"/>
  <c r="L636" i="14"/>
  <c r="K636" i="14"/>
  <c r="J636" i="14"/>
  <c r="I636" i="14"/>
  <c r="H636" i="14"/>
  <c r="F636" i="14"/>
  <c r="E636" i="14"/>
  <c r="D636" i="14"/>
  <c r="C636" i="14"/>
  <c r="B636" i="14"/>
  <c r="A636" i="14"/>
  <c r="G636" i="14" s="1"/>
  <c r="L635" i="14"/>
  <c r="K635" i="14"/>
  <c r="J635" i="14"/>
  <c r="I635" i="14"/>
  <c r="H635" i="14"/>
  <c r="F635" i="14"/>
  <c r="E635" i="14"/>
  <c r="D635" i="14"/>
  <c r="C635" i="14"/>
  <c r="B635" i="14"/>
  <c r="A635" i="14"/>
  <c r="G635" i="14" s="1"/>
  <c r="L634" i="14"/>
  <c r="K634" i="14"/>
  <c r="J634" i="14"/>
  <c r="I634" i="14"/>
  <c r="H634" i="14"/>
  <c r="F634" i="14"/>
  <c r="E634" i="14"/>
  <c r="D634" i="14"/>
  <c r="C634" i="14"/>
  <c r="B634" i="14"/>
  <c r="A634" i="14"/>
  <c r="G634" i="14" s="1"/>
  <c r="L633" i="14"/>
  <c r="K633" i="14"/>
  <c r="J633" i="14"/>
  <c r="I633" i="14"/>
  <c r="H633" i="14"/>
  <c r="F633" i="14"/>
  <c r="E633" i="14"/>
  <c r="D633" i="14"/>
  <c r="C633" i="14"/>
  <c r="B633" i="14"/>
  <c r="A633" i="14"/>
  <c r="G633" i="14" s="1"/>
  <c r="L632" i="14"/>
  <c r="K632" i="14"/>
  <c r="J632" i="14"/>
  <c r="I632" i="14"/>
  <c r="H632" i="14"/>
  <c r="F632" i="14"/>
  <c r="E632" i="14"/>
  <c r="D632" i="14"/>
  <c r="C632" i="14"/>
  <c r="B632" i="14"/>
  <c r="A632" i="14"/>
  <c r="G632" i="14" s="1"/>
  <c r="L631" i="14"/>
  <c r="K631" i="14"/>
  <c r="J631" i="14"/>
  <c r="I631" i="14"/>
  <c r="H631" i="14"/>
  <c r="F631" i="14"/>
  <c r="E631" i="14"/>
  <c r="D631" i="14"/>
  <c r="C631" i="14"/>
  <c r="B631" i="14"/>
  <c r="A631" i="14"/>
  <c r="G631" i="14" s="1"/>
  <c r="L630" i="14"/>
  <c r="K630" i="14"/>
  <c r="J630" i="14"/>
  <c r="I630" i="14"/>
  <c r="H630" i="14"/>
  <c r="F630" i="14"/>
  <c r="E630" i="14"/>
  <c r="D630" i="14"/>
  <c r="C630" i="14"/>
  <c r="B630" i="14"/>
  <c r="A630" i="14"/>
  <c r="G630" i="14" s="1"/>
  <c r="L629" i="14"/>
  <c r="K629" i="14"/>
  <c r="J629" i="14"/>
  <c r="I629" i="14"/>
  <c r="H629" i="14"/>
  <c r="F629" i="14"/>
  <c r="E629" i="14"/>
  <c r="D629" i="14"/>
  <c r="C629" i="14"/>
  <c r="B629" i="14"/>
  <c r="A629" i="14"/>
  <c r="G629" i="14" s="1"/>
  <c r="L628" i="14"/>
  <c r="K628" i="14"/>
  <c r="J628" i="14"/>
  <c r="I628" i="14"/>
  <c r="H628" i="14"/>
  <c r="F628" i="14"/>
  <c r="E628" i="14"/>
  <c r="D628" i="14"/>
  <c r="C628" i="14"/>
  <c r="B628" i="14"/>
  <c r="A628" i="14"/>
  <c r="G628" i="14" s="1"/>
  <c r="L627" i="14"/>
  <c r="K627" i="14"/>
  <c r="J627" i="14"/>
  <c r="I627" i="14"/>
  <c r="H627" i="14"/>
  <c r="F627" i="14"/>
  <c r="E627" i="14"/>
  <c r="D627" i="14"/>
  <c r="C627" i="14"/>
  <c r="B627" i="14"/>
  <c r="A627" i="14"/>
  <c r="G627" i="14" s="1"/>
  <c r="L626" i="14"/>
  <c r="K626" i="14"/>
  <c r="J626" i="14"/>
  <c r="I626" i="14"/>
  <c r="H626" i="14"/>
  <c r="F626" i="14"/>
  <c r="E626" i="14"/>
  <c r="D626" i="14"/>
  <c r="C626" i="14"/>
  <c r="B626" i="14"/>
  <c r="A626" i="14"/>
  <c r="G626" i="14" s="1"/>
  <c r="L625" i="14"/>
  <c r="K625" i="14"/>
  <c r="J625" i="14"/>
  <c r="I625" i="14"/>
  <c r="H625" i="14"/>
  <c r="F625" i="14"/>
  <c r="E625" i="14"/>
  <c r="D625" i="14"/>
  <c r="C625" i="14"/>
  <c r="B625" i="14"/>
  <c r="A625" i="14"/>
  <c r="G625" i="14" s="1"/>
  <c r="L624" i="14"/>
  <c r="K624" i="14"/>
  <c r="J624" i="14"/>
  <c r="I624" i="14"/>
  <c r="H624" i="14"/>
  <c r="F624" i="14"/>
  <c r="E624" i="14"/>
  <c r="D624" i="14"/>
  <c r="C624" i="14"/>
  <c r="B624" i="14"/>
  <c r="A624" i="14"/>
  <c r="G624" i="14" s="1"/>
  <c r="L623" i="14"/>
  <c r="K623" i="14"/>
  <c r="J623" i="14"/>
  <c r="I623" i="14"/>
  <c r="H623" i="14"/>
  <c r="F623" i="14"/>
  <c r="E623" i="14"/>
  <c r="D623" i="14"/>
  <c r="C623" i="14"/>
  <c r="B623" i="14"/>
  <c r="A623" i="14"/>
  <c r="G623" i="14" s="1"/>
  <c r="L622" i="14"/>
  <c r="K622" i="14"/>
  <c r="J622" i="14"/>
  <c r="I622" i="14"/>
  <c r="H622" i="14"/>
  <c r="F622" i="14"/>
  <c r="E622" i="14"/>
  <c r="D622" i="14"/>
  <c r="C622" i="14"/>
  <c r="B622" i="14"/>
  <c r="A622" i="14"/>
  <c r="G622" i="14" s="1"/>
  <c r="L621" i="14"/>
  <c r="K621" i="14"/>
  <c r="J621" i="14"/>
  <c r="I621" i="14"/>
  <c r="H621" i="14"/>
  <c r="F621" i="14"/>
  <c r="E621" i="14"/>
  <c r="D621" i="14"/>
  <c r="C621" i="14"/>
  <c r="B621" i="14"/>
  <c r="A621" i="14"/>
  <c r="G621" i="14" s="1"/>
  <c r="L620" i="14"/>
  <c r="K620" i="14"/>
  <c r="J620" i="14"/>
  <c r="I620" i="14"/>
  <c r="H620" i="14"/>
  <c r="F620" i="14"/>
  <c r="E620" i="14"/>
  <c r="D620" i="14"/>
  <c r="C620" i="14"/>
  <c r="B620" i="14"/>
  <c r="A620" i="14"/>
  <c r="G620" i="14" s="1"/>
  <c r="L619" i="14"/>
  <c r="K619" i="14"/>
  <c r="J619" i="14"/>
  <c r="I619" i="14"/>
  <c r="H619" i="14"/>
  <c r="F619" i="14"/>
  <c r="E619" i="14"/>
  <c r="D619" i="14"/>
  <c r="C619" i="14"/>
  <c r="B619" i="14"/>
  <c r="A619" i="14"/>
  <c r="G619" i="14" s="1"/>
  <c r="L618" i="14"/>
  <c r="K618" i="14"/>
  <c r="J618" i="14"/>
  <c r="I618" i="14"/>
  <c r="H618" i="14"/>
  <c r="F618" i="14"/>
  <c r="E618" i="14"/>
  <c r="D618" i="14"/>
  <c r="C618" i="14"/>
  <c r="B618" i="14"/>
  <c r="A618" i="14"/>
  <c r="G618" i="14" s="1"/>
  <c r="L617" i="14"/>
  <c r="K617" i="14"/>
  <c r="J617" i="14"/>
  <c r="I617" i="14"/>
  <c r="H617" i="14"/>
  <c r="F617" i="14"/>
  <c r="E617" i="14"/>
  <c r="D617" i="14"/>
  <c r="C617" i="14"/>
  <c r="B617" i="14"/>
  <c r="A617" i="14"/>
  <c r="G617" i="14" s="1"/>
  <c r="L616" i="14"/>
  <c r="K616" i="14"/>
  <c r="J616" i="14"/>
  <c r="I616" i="14"/>
  <c r="H616" i="14"/>
  <c r="F616" i="14"/>
  <c r="E616" i="14"/>
  <c r="D616" i="14"/>
  <c r="C616" i="14"/>
  <c r="B616" i="14"/>
  <c r="A616" i="14"/>
  <c r="G616" i="14" s="1"/>
  <c r="L615" i="14"/>
  <c r="K615" i="14"/>
  <c r="J615" i="14"/>
  <c r="I615" i="14"/>
  <c r="H615" i="14"/>
  <c r="F615" i="14"/>
  <c r="E615" i="14"/>
  <c r="D615" i="14"/>
  <c r="C615" i="14"/>
  <c r="B615" i="14"/>
  <c r="A615" i="14"/>
  <c r="G615" i="14" s="1"/>
  <c r="L614" i="14"/>
  <c r="K614" i="14"/>
  <c r="J614" i="14"/>
  <c r="I614" i="14"/>
  <c r="H614" i="14"/>
  <c r="F614" i="14"/>
  <c r="E614" i="14"/>
  <c r="D614" i="14"/>
  <c r="C614" i="14"/>
  <c r="B614" i="14"/>
  <c r="A614" i="14"/>
  <c r="G614" i="14" s="1"/>
  <c r="L613" i="14"/>
  <c r="K613" i="14"/>
  <c r="J613" i="14"/>
  <c r="I613" i="14"/>
  <c r="H613" i="14"/>
  <c r="F613" i="14"/>
  <c r="E613" i="14"/>
  <c r="D613" i="14"/>
  <c r="C613" i="14"/>
  <c r="B613" i="14"/>
  <c r="A613" i="14"/>
  <c r="G613" i="14" s="1"/>
  <c r="L612" i="14"/>
  <c r="K612" i="14"/>
  <c r="J612" i="14"/>
  <c r="I612" i="14"/>
  <c r="H612" i="14"/>
  <c r="F612" i="14"/>
  <c r="E612" i="14"/>
  <c r="D612" i="14"/>
  <c r="C612" i="14"/>
  <c r="B612" i="14"/>
  <c r="A612" i="14"/>
  <c r="G612" i="14" s="1"/>
  <c r="L611" i="14"/>
  <c r="K611" i="14"/>
  <c r="J611" i="14"/>
  <c r="I611" i="14"/>
  <c r="H611" i="14"/>
  <c r="F611" i="14"/>
  <c r="E611" i="14"/>
  <c r="D611" i="14"/>
  <c r="C611" i="14"/>
  <c r="B611" i="14"/>
  <c r="A611" i="14"/>
  <c r="G611" i="14" s="1"/>
  <c r="L610" i="14"/>
  <c r="K610" i="14"/>
  <c r="J610" i="14"/>
  <c r="I610" i="14"/>
  <c r="H610" i="14"/>
  <c r="F610" i="14"/>
  <c r="E610" i="14"/>
  <c r="D610" i="14"/>
  <c r="C610" i="14"/>
  <c r="B610" i="14"/>
  <c r="A610" i="14"/>
  <c r="G610" i="14" s="1"/>
  <c r="L609" i="14"/>
  <c r="K609" i="14"/>
  <c r="J609" i="14"/>
  <c r="I609" i="14"/>
  <c r="H609" i="14"/>
  <c r="F609" i="14"/>
  <c r="E609" i="14"/>
  <c r="D609" i="14"/>
  <c r="C609" i="14"/>
  <c r="B609" i="14"/>
  <c r="A609" i="14"/>
  <c r="G609" i="14" s="1"/>
  <c r="L608" i="14"/>
  <c r="K608" i="14"/>
  <c r="J608" i="14"/>
  <c r="I608" i="14"/>
  <c r="H608" i="14"/>
  <c r="F608" i="14"/>
  <c r="E608" i="14"/>
  <c r="D608" i="14"/>
  <c r="C608" i="14"/>
  <c r="B608" i="14"/>
  <c r="A608" i="14"/>
  <c r="G608" i="14" s="1"/>
  <c r="L607" i="14"/>
  <c r="K607" i="14"/>
  <c r="J607" i="14"/>
  <c r="I607" i="14"/>
  <c r="H607" i="14"/>
  <c r="F607" i="14"/>
  <c r="E607" i="14"/>
  <c r="D607" i="14"/>
  <c r="C607" i="14"/>
  <c r="B607" i="14"/>
  <c r="A607" i="14"/>
  <c r="G607" i="14" s="1"/>
  <c r="L606" i="14"/>
  <c r="K606" i="14"/>
  <c r="J606" i="14"/>
  <c r="I606" i="14"/>
  <c r="H606" i="14"/>
  <c r="F606" i="14"/>
  <c r="E606" i="14"/>
  <c r="D606" i="14"/>
  <c r="C606" i="14"/>
  <c r="B606" i="14"/>
  <c r="A606" i="14"/>
  <c r="G606" i="14" s="1"/>
  <c r="L605" i="14"/>
  <c r="K605" i="14"/>
  <c r="J605" i="14"/>
  <c r="I605" i="14"/>
  <c r="H605" i="14"/>
  <c r="F605" i="14"/>
  <c r="E605" i="14"/>
  <c r="D605" i="14"/>
  <c r="C605" i="14"/>
  <c r="B605" i="14"/>
  <c r="A605" i="14"/>
  <c r="G605" i="14" s="1"/>
  <c r="L604" i="14"/>
  <c r="K604" i="14"/>
  <c r="J604" i="14"/>
  <c r="I604" i="14"/>
  <c r="H604" i="14"/>
  <c r="F604" i="14"/>
  <c r="E604" i="14"/>
  <c r="D604" i="14"/>
  <c r="C604" i="14"/>
  <c r="B604" i="14"/>
  <c r="A604" i="14"/>
  <c r="G604" i="14" s="1"/>
  <c r="L603" i="14"/>
  <c r="K603" i="14"/>
  <c r="J603" i="14"/>
  <c r="I603" i="14"/>
  <c r="H603" i="14"/>
  <c r="F603" i="14"/>
  <c r="E603" i="14"/>
  <c r="D603" i="14"/>
  <c r="C603" i="14"/>
  <c r="B603" i="14"/>
  <c r="A603" i="14"/>
  <c r="G603" i="14" s="1"/>
  <c r="L602" i="14"/>
  <c r="K602" i="14"/>
  <c r="J602" i="14"/>
  <c r="I602" i="14"/>
  <c r="H602" i="14"/>
  <c r="F602" i="14"/>
  <c r="E602" i="14"/>
  <c r="D602" i="14"/>
  <c r="C602" i="14"/>
  <c r="B602" i="14"/>
  <c r="A602" i="14"/>
  <c r="G602" i="14" s="1"/>
  <c r="L601" i="14"/>
  <c r="K601" i="14"/>
  <c r="J601" i="14"/>
  <c r="I601" i="14"/>
  <c r="H601" i="14"/>
  <c r="F601" i="14"/>
  <c r="E601" i="14"/>
  <c r="D601" i="14"/>
  <c r="C601" i="14"/>
  <c r="B601" i="14"/>
  <c r="A601" i="14"/>
  <c r="G601" i="14" s="1"/>
  <c r="L600" i="14"/>
  <c r="K600" i="14"/>
  <c r="J600" i="14"/>
  <c r="I600" i="14"/>
  <c r="H600" i="14"/>
  <c r="F600" i="14"/>
  <c r="E600" i="14"/>
  <c r="D600" i="14"/>
  <c r="C600" i="14"/>
  <c r="B600" i="14"/>
  <c r="A600" i="14"/>
  <c r="G600" i="14" s="1"/>
  <c r="L599" i="14"/>
  <c r="K599" i="14"/>
  <c r="J599" i="14"/>
  <c r="I599" i="14"/>
  <c r="H599" i="14"/>
  <c r="F599" i="14"/>
  <c r="E599" i="14"/>
  <c r="D599" i="14"/>
  <c r="C599" i="14"/>
  <c r="B599" i="14"/>
  <c r="A599" i="14"/>
  <c r="G599" i="14" s="1"/>
  <c r="L598" i="14"/>
  <c r="K598" i="14"/>
  <c r="J598" i="14"/>
  <c r="I598" i="14"/>
  <c r="H598" i="14"/>
  <c r="F598" i="14"/>
  <c r="E598" i="14"/>
  <c r="D598" i="14"/>
  <c r="C598" i="14"/>
  <c r="B598" i="14"/>
  <c r="A598" i="14"/>
  <c r="G598" i="14" s="1"/>
  <c r="L597" i="14"/>
  <c r="K597" i="14"/>
  <c r="J597" i="14"/>
  <c r="I597" i="14"/>
  <c r="H597" i="14"/>
  <c r="F597" i="14"/>
  <c r="E597" i="14"/>
  <c r="D597" i="14"/>
  <c r="C597" i="14"/>
  <c r="B597" i="14"/>
  <c r="A597" i="14"/>
  <c r="G597" i="14" s="1"/>
  <c r="L596" i="14"/>
  <c r="K596" i="14"/>
  <c r="J596" i="14"/>
  <c r="I596" i="14"/>
  <c r="H596" i="14"/>
  <c r="F596" i="14"/>
  <c r="E596" i="14"/>
  <c r="D596" i="14"/>
  <c r="C596" i="14"/>
  <c r="B596" i="14"/>
  <c r="A596" i="14"/>
  <c r="G596" i="14" s="1"/>
  <c r="L595" i="14"/>
  <c r="K595" i="14"/>
  <c r="J595" i="14"/>
  <c r="I595" i="14"/>
  <c r="H595" i="14"/>
  <c r="F595" i="14"/>
  <c r="E595" i="14"/>
  <c r="D595" i="14"/>
  <c r="C595" i="14"/>
  <c r="B595" i="14"/>
  <c r="A595" i="14"/>
  <c r="G595" i="14" s="1"/>
  <c r="L594" i="14"/>
  <c r="K594" i="14"/>
  <c r="J594" i="14"/>
  <c r="I594" i="14"/>
  <c r="H594" i="14"/>
  <c r="F594" i="14"/>
  <c r="E594" i="14"/>
  <c r="D594" i="14"/>
  <c r="C594" i="14"/>
  <c r="B594" i="14"/>
  <c r="A594" i="14"/>
  <c r="G594" i="14" s="1"/>
  <c r="L593" i="14"/>
  <c r="K593" i="14"/>
  <c r="J593" i="14"/>
  <c r="I593" i="14"/>
  <c r="H593" i="14"/>
  <c r="F593" i="14"/>
  <c r="E593" i="14"/>
  <c r="D593" i="14"/>
  <c r="C593" i="14"/>
  <c r="B593" i="14"/>
  <c r="A593" i="14"/>
  <c r="G593" i="14" s="1"/>
  <c r="L592" i="14"/>
  <c r="K592" i="14"/>
  <c r="J592" i="14"/>
  <c r="I592" i="14"/>
  <c r="H592" i="14"/>
  <c r="F592" i="14"/>
  <c r="E592" i="14"/>
  <c r="D592" i="14"/>
  <c r="C592" i="14"/>
  <c r="B592" i="14"/>
  <c r="A592" i="14"/>
  <c r="G592" i="14" s="1"/>
  <c r="L591" i="14"/>
  <c r="K591" i="14"/>
  <c r="J591" i="14"/>
  <c r="I591" i="14"/>
  <c r="H591" i="14"/>
  <c r="F591" i="14"/>
  <c r="E591" i="14"/>
  <c r="D591" i="14"/>
  <c r="C591" i="14"/>
  <c r="B591" i="14"/>
  <c r="A591" i="14"/>
  <c r="G591" i="14" s="1"/>
  <c r="L590" i="14"/>
  <c r="K590" i="14"/>
  <c r="J590" i="14"/>
  <c r="I590" i="14"/>
  <c r="H590" i="14"/>
  <c r="F590" i="14"/>
  <c r="E590" i="14"/>
  <c r="D590" i="14"/>
  <c r="C590" i="14"/>
  <c r="B590" i="14"/>
  <c r="A590" i="14"/>
  <c r="G590" i="14" s="1"/>
  <c r="L589" i="14"/>
  <c r="K589" i="14"/>
  <c r="J589" i="14"/>
  <c r="I589" i="14"/>
  <c r="H589" i="14"/>
  <c r="F589" i="14"/>
  <c r="E589" i="14"/>
  <c r="D589" i="14"/>
  <c r="C589" i="14"/>
  <c r="B589" i="14"/>
  <c r="A589" i="14"/>
  <c r="G589" i="14" s="1"/>
  <c r="L588" i="14"/>
  <c r="K588" i="14"/>
  <c r="J588" i="14"/>
  <c r="I588" i="14"/>
  <c r="H588" i="14"/>
  <c r="F588" i="14"/>
  <c r="E588" i="14"/>
  <c r="D588" i="14"/>
  <c r="C588" i="14"/>
  <c r="B588" i="14"/>
  <c r="A588" i="14"/>
  <c r="G588" i="14" s="1"/>
  <c r="L587" i="14"/>
  <c r="K587" i="14"/>
  <c r="J587" i="14"/>
  <c r="I587" i="14"/>
  <c r="H587" i="14"/>
  <c r="F587" i="14"/>
  <c r="E587" i="14"/>
  <c r="D587" i="14"/>
  <c r="C587" i="14"/>
  <c r="B587" i="14"/>
  <c r="A587" i="14"/>
  <c r="G587" i="14" s="1"/>
  <c r="L586" i="14"/>
  <c r="K586" i="14"/>
  <c r="J586" i="14"/>
  <c r="I586" i="14"/>
  <c r="H586" i="14"/>
  <c r="F586" i="14"/>
  <c r="E586" i="14"/>
  <c r="D586" i="14"/>
  <c r="C586" i="14"/>
  <c r="B586" i="14"/>
  <c r="A586" i="14"/>
  <c r="G586" i="14" s="1"/>
  <c r="L585" i="14"/>
  <c r="K585" i="14"/>
  <c r="J585" i="14"/>
  <c r="I585" i="14"/>
  <c r="H585" i="14"/>
  <c r="F585" i="14"/>
  <c r="E585" i="14"/>
  <c r="D585" i="14"/>
  <c r="C585" i="14"/>
  <c r="B585" i="14"/>
  <c r="A585" i="14"/>
  <c r="G585" i="14" s="1"/>
  <c r="L584" i="14"/>
  <c r="K584" i="14"/>
  <c r="J584" i="14"/>
  <c r="I584" i="14"/>
  <c r="H584" i="14"/>
  <c r="F584" i="14"/>
  <c r="E584" i="14"/>
  <c r="D584" i="14"/>
  <c r="C584" i="14"/>
  <c r="B584" i="14"/>
  <c r="A584" i="14"/>
  <c r="G584" i="14" s="1"/>
  <c r="L583" i="14"/>
  <c r="K583" i="14"/>
  <c r="J583" i="14"/>
  <c r="I583" i="14"/>
  <c r="H583" i="14"/>
  <c r="F583" i="14"/>
  <c r="E583" i="14"/>
  <c r="D583" i="14"/>
  <c r="C583" i="14"/>
  <c r="B583" i="14"/>
  <c r="A583" i="14"/>
  <c r="G583" i="14" s="1"/>
  <c r="L582" i="14"/>
  <c r="K582" i="14"/>
  <c r="J582" i="14"/>
  <c r="I582" i="14"/>
  <c r="H582" i="14"/>
  <c r="F582" i="14"/>
  <c r="E582" i="14"/>
  <c r="D582" i="14"/>
  <c r="C582" i="14"/>
  <c r="B582" i="14"/>
  <c r="A582" i="14"/>
  <c r="G582" i="14" s="1"/>
  <c r="L581" i="14"/>
  <c r="K581" i="14"/>
  <c r="J581" i="14"/>
  <c r="I581" i="14"/>
  <c r="H581" i="14"/>
  <c r="F581" i="14"/>
  <c r="E581" i="14"/>
  <c r="D581" i="14"/>
  <c r="C581" i="14"/>
  <c r="B581" i="14"/>
  <c r="A581" i="14"/>
  <c r="G581" i="14" s="1"/>
  <c r="L580" i="14"/>
  <c r="K580" i="14"/>
  <c r="J580" i="14"/>
  <c r="I580" i="14"/>
  <c r="H580" i="14"/>
  <c r="F580" i="14"/>
  <c r="E580" i="14"/>
  <c r="D580" i="14"/>
  <c r="C580" i="14"/>
  <c r="B580" i="14"/>
  <c r="A580" i="14"/>
  <c r="G580" i="14" s="1"/>
  <c r="L579" i="14"/>
  <c r="K579" i="14"/>
  <c r="J579" i="14"/>
  <c r="I579" i="14"/>
  <c r="H579" i="14"/>
  <c r="F579" i="14"/>
  <c r="E579" i="14"/>
  <c r="D579" i="14"/>
  <c r="C579" i="14"/>
  <c r="B579" i="14"/>
  <c r="A579" i="14"/>
  <c r="G579" i="14" s="1"/>
  <c r="L578" i="14"/>
  <c r="K578" i="14"/>
  <c r="J578" i="14"/>
  <c r="I578" i="14"/>
  <c r="H578" i="14"/>
  <c r="F578" i="14"/>
  <c r="E578" i="14"/>
  <c r="D578" i="14"/>
  <c r="C578" i="14"/>
  <c r="B578" i="14"/>
  <c r="A578" i="14"/>
  <c r="G578" i="14" s="1"/>
  <c r="L577" i="14"/>
  <c r="K577" i="14"/>
  <c r="J577" i="14"/>
  <c r="I577" i="14"/>
  <c r="H577" i="14"/>
  <c r="F577" i="14"/>
  <c r="E577" i="14"/>
  <c r="D577" i="14"/>
  <c r="C577" i="14"/>
  <c r="B577" i="14"/>
  <c r="A577" i="14"/>
  <c r="G577" i="14" s="1"/>
  <c r="L576" i="14"/>
  <c r="K576" i="14"/>
  <c r="J576" i="14"/>
  <c r="I576" i="14"/>
  <c r="H576" i="14"/>
  <c r="F576" i="14"/>
  <c r="E576" i="14"/>
  <c r="D576" i="14"/>
  <c r="C576" i="14"/>
  <c r="B576" i="14"/>
  <c r="A576" i="14"/>
  <c r="G576" i="14" s="1"/>
  <c r="L575" i="14"/>
  <c r="K575" i="14"/>
  <c r="J575" i="14"/>
  <c r="I575" i="14"/>
  <c r="H575" i="14"/>
  <c r="F575" i="14"/>
  <c r="E575" i="14"/>
  <c r="D575" i="14"/>
  <c r="C575" i="14"/>
  <c r="B575" i="14"/>
  <c r="A575" i="14"/>
  <c r="G575" i="14" s="1"/>
  <c r="L574" i="14"/>
  <c r="K574" i="14"/>
  <c r="J574" i="14"/>
  <c r="I574" i="14"/>
  <c r="H574" i="14"/>
  <c r="F574" i="14"/>
  <c r="E574" i="14"/>
  <c r="D574" i="14"/>
  <c r="C574" i="14"/>
  <c r="B574" i="14"/>
  <c r="A574" i="14"/>
  <c r="G574" i="14" s="1"/>
  <c r="L573" i="14"/>
  <c r="K573" i="14"/>
  <c r="J573" i="14"/>
  <c r="I573" i="14"/>
  <c r="H573" i="14"/>
  <c r="F573" i="14"/>
  <c r="E573" i="14"/>
  <c r="D573" i="14"/>
  <c r="C573" i="14"/>
  <c r="B573" i="14"/>
  <c r="A573" i="14"/>
  <c r="G573" i="14" s="1"/>
  <c r="L572" i="14"/>
  <c r="K572" i="14"/>
  <c r="J572" i="14"/>
  <c r="I572" i="14"/>
  <c r="H572" i="14"/>
  <c r="F572" i="14"/>
  <c r="E572" i="14"/>
  <c r="D572" i="14"/>
  <c r="C572" i="14"/>
  <c r="B572" i="14"/>
  <c r="A572" i="14"/>
  <c r="G572" i="14" s="1"/>
  <c r="L571" i="14"/>
  <c r="K571" i="14"/>
  <c r="J571" i="14"/>
  <c r="I571" i="14"/>
  <c r="H571" i="14"/>
  <c r="F571" i="14"/>
  <c r="E571" i="14"/>
  <c r="D571" i="14"/>
  <c r="C571" i="14"/>
  <c r="B571" i="14"/>
  <c r="A571" i="14"/>
  <c r="G571" i="14" s="1"/>
  <c r="L570" i="14"/>
  <c r="K570" i="14"/>
  <c r="J570" i="14"/>
  <c r="I570" i="14"/>
  <c r="H570" i="14"/>
  <c r="F570" i="14"/>
  <c r="E570" i="14"/>
  <c r="D570" i="14"/>
  <c r="C570" i="14"/>
  <c r="B570" i="14"/>
  <c r="A570" i="14"/>
  <c r="G570" i="14" s="1"/>
  <c r="L569" i="14"/>
  <c r="K569" i="14"/>
  <c r="J569" i="14"/>
  <c r="I569" i="14"/>
  <c r="H569" i="14"/>
  <c r="F569" i="14"/>
  <c r="E569" i="14"/>
  <c r="D569" i="14"/>
  <c r="C569" i="14"/>
  <c r="B569" i="14"/>
  <c r="A569" i="14"/>
  <c r="G569" i="14" s="1"/>
  <c r="L568" i="14"/>
  <c r="K568" i="14"/>
  <c r="J568" i="14"/>
  <c r="I568" i="14"/>
  <c r="H568" i="14"/>
  <c r="F568" i="14"/>
  <c r="E568" i="14"/>
  <c r="D568" i="14"/>
  <c r="C568" i="14"/>
  <c r="B568" i="14"/>
  <c r="A568" i="14"/>
  <c r="G568" i="14" s="1"/>
  <c r="L567" i="14"/>
  <c r="K567" i="14"/>
  <c r="J567" i="14"/>
  <c r="I567" i="14"/>
  <c r="H567" i="14"/>
  <c r="F567" i="14"/>
  <c r="E567" i="14"/>
  <c r="D567" i="14"/>
  <c r="C567" i="14"/>
  <c r="B567" i="14"/>
  <c r="A567" i="14"/>
  <c r="G567" i="14" s="1"/>
  <c r="L566" i="14"/>
  <c r="K566" i="14"/>
  <c r="J566" i="14"/>
  <c r="I566" i="14"/>
  <c r="H566" i="14"/>
  <c r="F566" i="14"/>
  <c r="E566" i="14"/>
  <c r="D566" i="14"/>
  <c r="C566" i="14"/>
  <c r="B566" i="14"/>
  <c r="A566" i="14"/>
  <c r="G566" i="14" s="1"/>
  <c r="L565" i="14"/>
  <c r="K565" i="14"/>
  <c r="J565" i="14"/>
  <c r="I565" i="14"/>
  <c r="H565" i="14"/>
  <c r="F565" i="14"/>
  <c r="E565" i="14"/>
  <c r="D565" i="14"/>
  <c r="C565" i="14"/>
  <c r="B565" i="14"/>
  <c r="A565" i="14"/>
  <c r="G565" i="14" s="1"/>
  <c r="L564" i="14"/>
  <c r="K564" i="14"/>
  <c r="J564" i="14"/>
  <c r="I564" i="14"/>
  <c r="H564" i="14"/>
  <c r="F564" i="14"/>
  <c r="E564" i="14"/>
  <c r="D564" i="14"/>
  <c r="C564" i="14"/>
  <c r="B564" i="14"/>
  <c r="A564" i="14"/>
  <c r="G564" i="14" s="1"/>
  <c r="L563" i="14"/>
  <c r="K563" i="14"/>
  <c r="J563" i="14"/>
  <c r="I563" i="14"/>
  <c r="H563" i="14"/>
  <c r="F563" i="14"/>
  <c r="E563" i="14"/>
  <c r="D563" i="14"/>
  <c r="C563" i="14"/>
  <c r="B563" i="14"/>
  <c r="A563" i="14"/>
  <c r="G563" i="14" s="1"/>
  <c r="L562" i="14"/>
  <c r="K562" i="14"/>
  <c r="J562" i="14"/>
  <c r="I562" i="14"/>
  <c r="H562" i="14"/>
  <c r="F562" i="14"/>
  <c r="E562" i="14"/>
  <c r="D562" i="14"/>
  <c r="C562" i="14"/>
  <c r="B562" i="14"/>
  <c r="A562" i="14"/>
  <c r="G562" i="14" s="1"/>
  <c r="L561" i="14"/>
  <c r="K561" i="14"/>
  <c r="J561" i="14"/>
  <c r="I561" i="14"/>
  <c r="H561" i="14"/>
  <c r="F561" i="14"/>
  <c r="E561" i="14"/>
  <c r="D561" i="14"/>
  <c r="C561" i="14"/>
  <c r="B561" i="14"/>
  <c r="A561" i="14"/>
  <c r="G561" i="14" s="1"/>
  <c r="L560" i="14"/>
  <c r="K560" i="14"/>
  <c r="J560" i="14"/>
  <c r="I560" i="14"/>
  <c r="H560" i="14"/>
  <c r="F560" i="14"/>
  <c r="E560" i="14"/>
  <c r="D560" i="14"/>
  <c r="C560" i="14"/>
  <c r="B560" i="14"/>
  <c r="A560" i="14"/>
  <c r="G560" i="14" s="1"/>
  <c r="L559" i="14"/>
  <c r="K559" i="14"/>
  <c r="J559" i="14"/>
  <c r="I559" i="14"/>
  <c r="H559" i="14"/>
  <c r="F559" i="14"/>
  <c r="E559" i="14"/>
  <c r="D559" i="14"/>
  <c r="C559" i="14"/>
  <c r="B559" i="14"/>
  <c r="A559" i="14"/>
  <c r="G559" i="14" s="1"/>
  <c r="L558" i="14"/>
  <c r="K558" i="14"/>
  <c r="J558" i="14"/>
  <c r="I558" i="14"/>
  <c r="H558" i="14"/>
  <c r="F558" i="14"/>
  <c r="E558" i="14"/>
  <c r="D558" i="14"/>
  <c r="C558" i="14"/>
  <c r="B558" i="14"/>
  <c r="A558" i="14"/>
  <c r="G558" i="14" s="1"/>
  <c r="L557" i="14"/>
  <c r="K557" i="14"/>
  <c r="J557" i="14"/>
  <c r="I557" i="14"/>
  <c r="H557" i="14"/>
  <c r="F557" i="14"/>
  <c r="E557" i="14"/>
  <c r="D557" i="14"/>
  <c r="C557" i="14"/>
  <c r="B557" i="14"/>
  <c r="A557" i="14"/>
  <c r="G557" i="14" s="1"/>
  <c r="L556" i="14"/>
  <c r="K556" i="14"/>
  <c r="J556" i="14"/>
  <c r="I556" i="14"/>
  <c r="H556" i="14"/>
  <c r="F556" i="14"/>
  <c r="E556" i="14"/>
  <c r="D556" i="14"/>
  <c r="C556" i="14"/>
  <c r="B556" i="14"/>
  <c r="A556" i="14"/>
  <c r="G556" i="14" s="1"/>
  <c r="L555" i="14"/>
  <c r="K555" i="14"/>
  <c r="J555" i="14"/>
  <c r="I555" i="14"/>
  <c r="H555" i="14"/>
  <c r="F555" i="14"/>
  <c r="E555" i="14"/>
  <c r="D555" i="14"/>
  <c r="C555" i="14"/>
  <c r="B555" i="14"/>
  <c r="A555" i="14"/>
  <c r="G555" i="14" s="1"/>
  <c r="L554" i="14"/>
  <c r="K554" i="14"/>
  <c r="J554" i="14"/>
  <c r="I554" i="14"/>
  <c r="H554" i="14"/>
  <c r="F554" i="14"/>
  <c r="E554" i="14"/>
  <c r="D554" i="14"/>
  <c r="C554" i="14"/>
  <c r="B554" i="14"/>
  <c r="A554" i="14"/>
  <c r="G554" i="14" s="1"/>
  <c r="L553" i="14"/>
  <c r="K553" i="14"/>
  <c r="J553" i="14"/>
  <c r="I553" i="14"/>
  <c r="H553" i="14"/>
  <c r="F553" i="14"/>
  <c r="E553" i="14"/>
  <c r="D553" i="14"/>
  <c r="C553" i="14"/>
  <c r="B553" i="14"/>
  <c r="A553" i="14"/>
  <c r="G553" i="14" s="1"/>
  <c r="L552" i="14"/>
  <c r="K552" i="14"/>
  <c r="J552" i="14"/>
  <c r="I552" i="14"/>
  <c r="H552" i="14"/>
  <c r="F552" i="14"/>
  <c r="E552" i="14"/>
  <c r="D552" i="14"/>
  <c r="C552" i="14"/>
  <c r="B552" i="14"/>
  <c r="A552" i="14"/>
  <c r="G552" i="14" s="1"/>
  <c r="L551" i="14"/>
  <c r="K551" i="14"/>
  <c r="J551" i="14"/>
  <c r="I551" i="14"/>
  <c r="H551" i="14"/>
  <c r="F551" i="14"/>
  <c r="E551" i="14"/>
  <c r="D551" i="14"/>
  <c r="C551" i="14"/>
  <c r="B551" i="14"/>
  <c r="A551" i="14"/>
  <c r="G551" i="14" s="1"/>
  <c r="L550" i="14"/>
  <c r="K550" i="14"/>
  <c r="J550" i="14"/>
  <c r="I550" i="14"/>
  <c r="H550" i="14"/>
  <c r="F550" i="14"/>
  <c r="E550" i="14"/>
  <c r="D550" i="14"/>
  <c r="C550" i="14"/>
  <c r="B550" i="14"/>
  <c r="A550" i="14"/>
  <c r="G550" i="14" s="1"/>
  <c r="L549" i="14"/>
  <c r="K549" i="14"/>
  <c r="J549" i="14"/>
  <c r="I549" i="14"/>
  <c r="H549" i="14"/>
  <c r="F549" i="14"/>
  <c r="E549" i="14"/>
  <c r="D549" i="14"/>
  <c r="C549" i="14"/>
  <c r="B549" i="14"/>
  <c r="A549" i="14"/>
  <c r="G549" i="14" s="1"/>
  <c r="L548" i="14"/>
  <c r="K548" i="14"/>
  <c r="J548" i="14"/>
  <c r="I548" i="14"/>
  <c r="H548" i="14"/>
  <c r="F548" i="14"/>
  <c r="E548" i="14"/>
  <c r="D548" i="14"/>
  <c r="C548" i="14"/>
  <c r="B548" i="14"/>
  <c r="A548" i="14"/>
  <c r="G548" i="14" s="1"/>
  <c r="L547" i="14"/>
  <c r="K547" i="14"/>
  <c r="J547" i="14"/>
  <c r="I547" i="14"/>
  <c r="H547" i="14"/>
  <c r="F547" i="14"/>
  <c r="E547" i="14"/>
  <c r="D547" i="14"/>
  <c r="C547" i="14"/>
  <c r="B547" i="14"/>
  <c r="A547" i="14"/>
  <c r="G547" i="14" s="1"/>
  <c r="L546" i="14"/>
  <c r="K546" i="14"/>
  <c r="J546" i="14"/>
  <c r="I546" i="14"/>
  <c r="H546" i="14"/>
  <c r="F546" i="14"/>
  <c r="E546" i="14"/>
  <c r="D546" i="14"/>
  <c r="C546" i="14"/>
  <c r="B546" i="14"/>
  <c r="A546" i="14"/>
  <c r="G546" i="14" s="1"/>
  <c r="L545" i="14"/>
  <c r="K545" i="14"/>
  <c r="J545" i="14"/>
  <c r="I545" i="14"/>
  <c r="H545" i="14"/>
  <c r="F545" i="14"/>
  <c r="E545" i="14"/>
  <c r="D545" i="14"/>
  <c r="C545" i="14"/>
  <c r="B545" i="14"/>
  <c r="A545" i="14"/>
  <c r="G545" i="14" s="1"/>
  <c r="L544" i="14"/>
  <c r="K544" i="14"/>
  <c r="J544" i="14"/>
  <c r="I544" i="14"/>
  <c r="H544" i="14"/>
  <c r="F544" i="14"/>
  <c r="E544" i="14"/>
  <c r="D544" i="14"/>
  <c r="C544" i="14"/>
  <c r="B544" i="14"/>
  <c r="A544" i="14"/>
  <c r="G544" i="14" s="1"/>
  <c r="L543" i="14"/>
  <c r="K543" i="14"/>
  <c r="J543" i="14"/>
  <c r="I543" i="14"/>
  <c r="H543" i="14"/>
  <c r="F543" i="14"/>
  <c r="E543" i="14"/>
  <c r="D543" i="14"/>
  <c r="C543" i="14"/>
  <c r="B543" i="14"/>
  <c r="A543" i="14"/>
  <c r="G543" i="14" s="1"/>
  <c r="L542" i="14"/>
  <c r="K542" i="14"/>
  <c r="J542" i="14"/>
  <c r="I542" i="14"/>
  <c r="H542" i="14"/>
  <c r="F542" i="14"/>
  <c r="E542" i="14"/>
  <c r="D542" i="14"/>
  <c r="C542" i="14"/>
  <c r="B542" i="14"/>
  <c r="A542" i="14"/>
  <c r="G542" i="14" s="1"/>
  <c r="L541" i="14"/>
  <c r="K541" i="14"/>
  <c r="J541" i="14"/>
  <c r="I541" i="14"/>
  <c r="H541" i="14"/>
  <c r="F541" i="14"/>
  <c r="E541" i="14"/>
  <c r="D541" i="14"/>
  <c r="C541" i="14"/>
  <c r="B541" i="14"/>
  <c r="A541" i="14"/>
  <c r="G541" i="14" s="1"/>
  <c r="L540" i="14"/>
  <c r="K540" i="14"/>
  <c r="J540" i="14"/>
  <c r="I540" i="14"/>
  <c r="H540" i="14"/>
  <c r="F540" i="14"/>
  <c r="E540" i="14"/>
  <c r="D540" i="14"/>
  <c r="C540" i="14"/>
  <c r="B540" i="14"/>
  <c r="A540" i="14"/>
  <c r="G540" i="14" s="1"/>
  <c r="L539" i="14"/>
  <c r="K539" i="14"/>
  <c r="J539" i="14"/>
  <c r="I539" i="14"/>
  <c r="H539" i="14"/>
  <c r="F539" i="14"/>
  <c r="E539" i="14"/>
  <c r="D539" i="14"/>
  <c r="C539" i="14"/>
  <c r="B539" i="14"/>
  <c r="A539" i="14"/>
  <c r="G539" i="14" s="1"/>
  <c r="L538" i="14"/>
  <c r="K538" i="14"/>
  <c r="J538" i="14"/>
  <c r="I538" i="14"/>
  <c r="H538" i="14"/>
  <c r="F538" i="14"/>
  <c r="E538" i="14"/>
  <c r="D538" i="14"/>
  <c r="C538" i="14"/>
  <c r="B538" i="14"/>
  <c r="A538" i="14"/>
  <c r="G538" i="14" s="1"/>
  <c r="L537" i="14"/>
  <c r="K537" i="14"/>
  <c r="J537" i="14"/>
  <c r="I537" i="14"/>
  <c r="H537" i="14"/>
  <c r="F537" i="14"/>
  <c r="E537" i="14"/>
  <c r="D537" i="14"/>
  <c r="C537" i="14"/>
  <c r="B537" i="14"/>
  <c r="A537" i="14"/>
  <c r="G537" i="14" s="1"/>
  <c r="L536" i="14"/>
  <c r="K536" i="14"/>
  <c r="J536" i="14"/>
  <c r="I536" i="14"/>
  <c r="H536" i="14"/>
  <c r="F536" i="14"/>
  <c r="E536" i="14"/>
  <c r="D536" i="14"/>
  <c r="C536" i="14"/>
  <c r="B536" i="14"/>
  <c r="A536" i="14"/>
  <c r="G536" i="14" s="1"/>
  <c r="L535" i="14"/>
  <c r="K535" i="14"/>
  <c r="J535" i="14"/>
  <c r="I535" i="14"/>
  <c r="H535" i="14"/>
  <c r="F535" i="14"/>
  <c r="E535" i="14"/>
  <c r="D535" i="14"/>
  <c r="C535" i="14"/>
  <c r="B535" i="14"/>
  <c r="A535" i="14"/>
  <c r="G535" i="14" s="1"/>
  <c r="L534" i="14"/>
  <c r="K534" i="14"/>
  <c r="J534" i="14"/>
  <c r="I534" i="14"/>
  <c r="H534" i="14"/>
  <c r="F534" i="14"/>
  <c r="E534" i="14"/>
  <c r="D534" i="14"/>
  <c r="C534" i="14"/>
  <c r="B534" i="14"/>
  <c r="A534" i="14"/>
  <c r="G534" i="14" s="1"/>
  <c r="L533" i="14"/>
  <c r="K533" i="14"/>
  <c r="J533" i="14"/>
  <c r="I533" i="14"/>
  <c r="H533" i="14"/>
  <c r="F533" i="14"/>
  <c r="E533" i="14"/>
  <c r="D533" i="14"/>
  <c r="C533" i="14"/>
  <c r="B533" i="14"/>
  <c r="A533" i="14"/>
  <c r="G533" i="14" s="1"/>
  <c r="L532" i="14"/>
  <c r="K532" i="14"/>
  <c r="J532" i="14"/>
  <c r="I532" i="14"/>
  <c r="H532" i="14"/>
  <c r="F532" i="14"/>
  <c r="E532" i="14"/>
  <c r="D532" i="14"/>
  <c r="C532" i="14"/>
  <c r="B532" i="14"/>
  <c r="A532" i="14"/>
  <c r="G532" i="14" s="1"/>
  <c r="L531" i="14"/>
  <c r="K531" i="14"/>
  <c r="J531" i="14"/>
  <c r="I531" i="14"/>
  <c r="H531" i="14"/>
  <c r="F531" i="14"/>
  <c r="E531" i="14"/>
  <c r="D531" i="14"/>
  <c r="C531" i="14"/>
  <c r="B531" i="14"/>
  <c r="A531" i="14"/>
  <c r="G531" i="14" s="1"/>
  <c r="L530" i="14"/>
  <c r="K530" i="14"/>
  <c r="J530" i="14"/>
  <c r="I530" i="14"/>
  <c r="H530" i="14"/>
  <c r="F530" i="14"/>
  <c r="E530" i="14"/>
  <c r="D530" i="14"/>
  <c r="C530" i="14"/>
  <c r="B530" i="14"/>
  <c r="A530" i="14"/>
  <c r="G530" i="14" s="1"/>
  <c r="L529" i="14"/>
  <c r="K529" i="14"/>
  <c r="J529" i="14"/>
  <c r="I529" i="14"/>
  <c r="H529" i="14"/>
  <c r="F529" i="14"/>
  <c r="E529" i="14"/>
  <c r="D529" i="14"/>
  <c r="C529" i="14"/>
  <c r="B529" i="14"/>
  <c r="A529" i="14"/>
  <c r="G529" i="14" s="1"/>
  <c r="L528" i="14"/>
  <c r="K528" i="14"/>
  <c r="J528" i="14"/>
  <c r="I528" i="14"/>
  <c r="H528" i="14"/>
  <c r="F528" i="14"/>
  <c r="E528" i="14"/>
  <c r="D528" i="14"/>
  <c r="C528" i="14"/>
  <c r="B528" i="14"/>
  <c r="A528" i="14"/>
  <c r="G528" i="14" s="1"/>
  <c r="L527" i="14"/>
  <c r="K527" i="14"/>
  <c r="J527" i="14"/>
  <c r="I527" i="14"/>
  <c r="H527" i="14"/>
  <c r="F527" i="14"/>
  <c r="E527" i="14"/>
  <c r="D527" i="14"/>
  <c r="C527" i="14"/>
  <c r="B527" i="14"/>
  <c r="A527" i="14"/>
  <c r="G527" i="14" s="1"/>
  <c r="L526" i="14"/>
  <c r="K526" i="14"/>
  <c r="J526" i="14"/>
  <c r="I526" i="14"/>
  <c r="H526" i="14"/>
  <c r="F526" i="14"/>
  <c r="E526" i="14"/>
  <c r="D526" i="14"/>
  <c r="C526" i="14"/>
  <c r="B526" i="14"/>
  <c r="A526" i="14"/>
  <c r="G526" i="14" s="1"/>
  <c r="L525" i="14"/>
  <c r="K525" i="14"/>
  <c r="J525" i="14"/>
  <c r="I525" i="14"/>
  <c r="H525" i="14"/>
  <c r="F525" i="14"/>
  <c r="E525" i="14"/>
  <c r="D525" i="14"/>
  <c r="C525" i="14"/>
  <c r="B525" i="14"/>
  <c r="A525" i="14"/>
  <c r="G525" i="14" s="1"/>
  <c r="L524" i="14"/>
  <c r="K524" i="14"/>
  <c r="J524" i="14"/>
  <c r="I524" i="14"/>
  <c r="H524" i="14"/>
  <c r="F524" i="14"/>
  <c r="E524" i="14"/>
  <c r="D524" i="14"/>
  <c r="C524" i="14"/>
  <c r="B524" i="14"/>
  <c r="A524" i="14"/>
  <c r="G524" i="14" s="1"/>
  <c r="L523" i="14"/>
  <c r="K523" i="14"/>
  <c r="J523" i="14"/>
  <c r="I523" i="14"/>
  <c r="H523" i="14"/>
  <c r="F523" i="14"/>
  <c r="E523" i="14"/>
  <c r="D523" i="14"/>
  <c r="C523" i="14"/>
  <c r="B523" i="14"/>
  <c r="A523" i="14"/>
  <c r="G523" i="14" s="1"/>
  <c r="L522" i="14"/>
  <c r="K522" i="14"/>
  <c r="J522" i="14"/>
  <c r="I522" i="14"/>
  <c r="H522" i="14"/>
  <c r="F522" i="14"/>
  <c r="E522" i="14"/>
  <c r="D522" i="14"/>
  <c r="C522" i="14"/>
  <c r="B522" i="14"/>
  <c r="A522" i="14"/>
  <c r="G522" i="14" s="1"/>
  <c r="L521" i="14"/>
  <c r="K521" i="14"/>
  <c r="J521" i="14"/>
  <c r="I521" i="14"/>
  <c r="H521" i="14"/>
  <c r="F521" i="14"/>
  <c r="E521" i="14"/>
  <c r="D521" i="14"/>
  <c r="C521" i="14"/>
  <c r="B521" i="14"/>
  <c r="A521" i="14"/>
  <c r="G521" i="14" s="1"/>
  <c r="L520" i="14"/>
  <c r="K520" i="14"/>
  <c r="J520" i="14"/>
  <c r="I520" i="14"/>
  <c r="H520" i="14"/>
  <c r="F520" i="14"/>
  <c r="E520" i="14"/>
  <c r="D520" i="14"/>
  <c r="C520" i="14"/>
  <c r="B520" i="14"/>
  <c r="A520" i="14"/>
  <c r="G520" i="14" s="1"/>
  <c r="L519" i="14"/>
  <c r="K519" i="14"/>
  <c r="J519" i="14"/>
  <c r="I519" i="14"/>
  <c r="H519" i="14"/>
  <c r="F519" i="14"/>
  <c r="E519" i="14"/>
  <c r="D519" i="14"/>
  <c r="C519" i="14"/>
  <c r="B519" i="14"/>
  <c r="A519" i="14"/>
  <c r="G519" i="14" s="1"/>
  <c r="L518" i="14"/>
  <c r="K518" i="14"/>
  <c r="J518" i="14"/>
  <c r="I518" i="14"/>
  <c r="H518" i="14"/>
  <c r="F518" i="14"/>
  <c r="E518" i="14"/>
  <c r="D518" i="14"/>
  <c r="C518" i="14"/>
  <c r="B518" i="14"/>
  <c r="A518" i="14"/>
  <c r="G518" i="14" s="1"/>
  <c r="L517" i="14"/>
  <c r="K517" i="14"/>
  <c r="J517" i="14"/>
  <c r="I517" i="14"/>
  <c r="H517" i="14"/>
  <c r="F517" i="14"/>
  <c r="E517" i="14"/>
  <c r="D517" i="14"/>
  <c r="C517" i="14"/>
  <c r="B517" i="14"/>
  <c r="A517" i="14"/>
  <c r="G517" i="14" s="1"/>
  <c r="L516" i="14"/>
  <c r="K516" i="14"/>
  <c r="J516" i="14"/>
  <c r="I516" i="14"/>
  <c r="H516" i="14"/>
  <c r="F516" i="14"/>
  <c r="E516" i="14"/>
  <c r="D516" i="14"/>
  <c r="C516" i="14"/>
  <c r="B516" i="14"/>
  <c r="A516" i="14"/>
  <c r="G516" i="14" s="1"/>
  <c r="L515" i="14"/>
  <c r="K515" i="14"/>
  <c r="J515" i="14"/>
  <c r="I515" i="14"/>
  <c r="H515" i="14"/>
  <c r="F515" i="14"/>
  <c r="E515" i="14"/>
  <c r="D515" i="14"/>
  <c r="C515" i="14"/>
  <c r="B515" i="14"/>
  <c r="A515" i="14"/>
  <c r="G515" i="14" s="1"/>
  <c r="L514" i="14"/>
  <c r="K514" i="14"/>
  <c r="J514" i="14"/>
  <c r="I514" i="14"/>
  <c r="H514" i="14"/>
  <c r="F514" i="14"/>
  <c r="E514" i="14"/>
  <c r="D514" i="14"/>
  <c r="C514" i="14"/>
  <c r="B514" i="14"/>
  <c r="A514" i="14"/>
  <c r="G514" i="14" s="1"/>
  <c r="L513" i="14"/>
  <c r="K513" i="14"/>
  <c r="J513" i="14"/>
  <c r="I513" i="14"/>
  <c r="H513" i="14"/>
  <c r="F513" i="14"/>
  <c r="E513" i="14"/>
  <c r="D513" i="14"/>
  <c r="C513" i="14"/>
  <c r="B513" i="14"/>
  <c r="A513" i="14"/>
  <c r="G513" i="14" s="1"/>
  <c r="L512" i="14"/>
  <c r="K512" i="14"/>
  <c r="J512" i="14"/>
  <c r="I512" i="14"/>
  <c r="H512" i="14"/>
  <c r="F512" i="14"/>
  <c r="E512" i="14"/>
  <c r="D512" i="14"/>
  <c r="C512" i="14"/>
  <c r="B512" i="14"/>
  <c r="A512" i="14"/>
  <c r="G512" i="14" s="1"/>
  <c r="L511" i="14"/>
  <c r="K511" i="14"/>
  <c r="J511" i="14"/>
  <c r="I511" i="14"/>
  <c r="H511" i="14"/>
  <c r="F511" i="14"/>
  <c r="E511" i="14"/>
  <c r="D511" i="14"/>
  <c r="C511" i="14"/>
  <c r="B511" i="14"/>
  <c r="A511" i="14"/>
  <c r="G511" i="14" s="1"/>
  <c r="L510" i="14"/>
  <c r="K510" i="14"/>
  <c r="J510" i="14"/>
  <c r="I510" i="14"/>
  <c r="H510" i="14"/>
  <c r="F510" i="14"/>
  <c r="E510" i="14"/>
  <c r="D510" i="14"/>
  <c r="C510" i="14"/>
  <c r="B510" i="14"/>
  <c r="A510" i="14"/>
  <c r="G510" i="14" s="1"/>
  <c r="L509" i="14"/>
  <c r="K509" i="14"/>
  <c r="J509" i="14"/>
  <c r="I509" i="14"/>
  <c r="H509" i="14"/>
  <c r="F509" i="14"/>
  <c r="E509" i="14"/>
  <c r="D509" i="14"/>
  <c r="C509" i="14"/>
  <c r="B509" i="14"/>
  <c r="A509" i="14"/>
  <c r="G509" i="14" s="1"/>
  <c r="L508" i="14"/>
  <c r="K508" i="14"/>
  <c r="J508" i="14"/>
  <c r="I508" i="14"/>
  <c r="H508" i="14"/>
  <c r="F508" i="14"/>
  <c r="E508" i="14"/>
  <c r="D508" i="14"/>
  <c r="C508" i="14"/>
  <c r="B508" i="14"/>
  <c r="A508" i="14"/>
  <c r="G508" i="14" s="1"/>
  <c r="L507" i="14"/>
  <c r="K507" i="14"/>
  <c r="J507" i="14"/>
  <c r="I507" i="14"/>
  <c r="H507" i="14"/>
  <c r="F507" i="14"/>
  <c r="E507" i="14"/>
  <c r="D507" i="14"/>
  <c r="C507" i="14"/>
  <c r="B507" i="14"/>
  <c r="A507" i="14"/>
  <c r="G507" i="14" s="1"/>
  <c r="L506" i="14"/>
  <c r="K506" i="14"/>
  <c r="J506" i="14"/>
  <c r="I506" i="14"/>
  <c r="H506" i="14"/>
  <c r="F506" i="14"/>
  <c r="E506" i="14"/>
  <c r="D506" i="14"/>
  <c r="C506" i="14"/>
  <c r="B506" i="14"/>
  <c r="A506" i="14"/>
  <c r="G506" i="14" s="1"/>
  <c r="L505" i="14"/>
  <c r="K505" i="14"/>
  <c r="J505" i="14"/>
  <c r="I505" i="14"/>
  <c r="H505" i="14"/>
  <c r="F505" i="14"/>
  <c r="E505" i="14"/>
  <c r="D505" i="14"/>
  <c r="C505" i="14"/>
  <c r="B505" i="14"/>
  <c r="A505" i="14"/>
  <c r="G505" i="14" s="1"/>
  <c r="L504" i="14"/>
  <c r="K504" i="14"/>
  <c r="J504" i="14"/>
  <c r="I504" i="14"/>
  <c r="H504" i="14"/>
  <c r="F504" i="14"/>
  <c r="E504" i="14"/>
  <c r="D504" i="14"/>
  <c r="C504" i="14"/>
  <c r="B504" i="14"/>
  <c r="A504" i="14"/>
  <c r="G504" i="14" s="1"/>
  <c r="L503" i="14"/>
  <c r="K503" i="14"/>
  <c r="J503" i="14"/>
  <c r="I503" i="14"/>
  <c r="H503" i="14"/>
  <c r="F503" i="14"/>
  <c r="E503" i="14"/>
  <c r="D503" i="14"/>
  <c r="C503" i="14"/>
  <c r="B503" i="14"/>
  <c r="A503" i="14"/>
  <c r="G503" i="14" s="1"/>
  <c r="L502" i="14"/>
  <c r="K502" i="14"/>
  <c r="J502" i="14"/>
  <c r="I502" i="14"/>
  <c r="H502" i="14"/>
  <c r="F502" i="14"/>
  <c r="E502" i="14"/>
  <c r="D502" i="14"/>
  <c r="C502" i="14"/>
  <c r="B502" i="14"/>
  <c r="A502" i="14"/>
  <c r="G502" i="14" s="1"/>
  <c r="L501" i="14"/>
  <c r="K501" i="14"/>
  <c r="J501" i="14"/>
  <c r="I501" i="14"/>
  <c r="H501" i="14"/>
  <c r="F501" i="14"/>
  <c r="E501" i="14"/>
  <c r="D501" i="14"/>
  <c r="C501" i="14"/>
  <c r="B501" i="14"/>
  <c r="A501" i="14"/>
  <c r="G501" i="14" s="1"/>
  <c r="L500" i="14"/>
  <c r="K500" i="14"/>
  <c r="J500" i="14"/>
  <c r="I500" i="14"/>
  <c r="H500" i="14"/>
  <c r="F500" i="14"/>
  <c r="E500" i="14"/>
  <c r="D500" i="14"/>
  <c r="C500" i="14"/>
  <c r="B500" i="14"/>
  <c r="A500" i="14"/>
  <c r="G500" i="14" s="1"/>
  <c r="L499" i="14"/>
  <c r="K499" i="14"/>
  <c r="J499" i="14"/>
  <c r="I499" i="14"/>
  <c r="H499" i="14"/>
  <c r="F499" i="14"/>
  <c r="E499" i="14"/>
  <c r="D499" i="14"/>
  <c r="C499" i="14"/>
  <c r="B499" i="14"/>
  <c r="A499" i="14"/>
  <c r="G499" i="14" s="1"/>
  <c r="L498" i="14"/>
  <c r="K498" i="14"/>
  <c r="J498" i="14"/>
  <c r="I498" i="14"/>
  <c r="H498" i="14"/>
  <c r="F498" i="14"/>
  <c r="E498" i="14"/>
  <c r="D498" i="14"/>
  <c r="C498" i="14"/>
  <c r="B498" i="14"/>
  <c r="A498" i="14"/>
  <c r="G498" i="14" s="1"/>
  <c r="L497" i="14"/>
  <c r="K497" i="14"/>
  <c r="J497" i="14"/>
  <c r="I497" i="14"/>
  <c r="H497" i="14"/>
  <c r="F497" i="14"/>
  <c r="E497" i="14"/>
  <c r="D497" i="14"/>
  <c r="C497" i="14"/>
  <c r="B497" i="14"/>
  <c r="A497" i="14"/>
  <c r="G497" i="14" s="1"/>
  <c r="L496" i="14"/>
  <c r="K496" i="14"/>
  <c r="J496" i="14"/>
  <c r="I496" i="14"/>
  <c r="H496" i="14"/>
  <c r="F496" i="14"/>
  <c r="E496" i="14"/>
  <c r="D496" i="14"/>
  <c r="C496" i="14"/>
  <c r="B496" i="14"/>
  <c r="A496" i="14"/>
  <c r="G496" i="14" s="1"/>
  <c r="L495" i="14"/>
  <c r="K495" i="14"/>
  <c r="J495" i="14"/>
  <c r="I495" i="14"/>
  <c r="H495" i="14"/>
  <c r="F495" i="14"/>
  <c r="E495" i="14"/>
  <c r="D495" i="14"/>
  <c r="C495" i="14"/>
  <c r="B495" i="14"/>
  <c r="A495" i="14"/>
  <c r="G495" i="14" s="1"/>
  <c r="L494" i="14"/>
  <c r="K494" i="14"/>
  <c r="J494" i="14"/>
  <c r="I494" i="14"/>
  <c r="H494" i="14"/>
  <c r="F494" i="14"/>
  <c r="E494" i="14"/>
  <c r="D494" i="14"/>
  <c r="C494" i="14"/>
  <c r="B494" i="14"/>
  <c r="A494" i="14"/>
  <c r="G494" i="14" s="1"/>
  <c r="L493" i="14"/>
  <c r="K493" i="14"/>
  <c r="J493" i="14"/>
  <c r="I493" i="14"/>
  <c r="H493" i="14"/>
  <c r="F493" i="14"/>
  <c r="E493" i="14"/>
  <c r="D493" i="14"/>
  <c r="C493" i="14"/>
  <c r="B493" i="14"/>
  <c r="A493" i="14"/>
  <c r="G493" i="14" s="1"/>
  <c r="L492" i="14"/>
  <c r="K492" i="14"/>
  <c r="J492" i="14"/>
  <c r="I492" i="14"/>
  <c r="H492" i="14"/>
  <c r="F492" i="14"/>
  <c r="E492" i="14"/>
  <c r="D492" i="14"/>
  <c r="C492" i="14"/>
  <c r="B492" i="14"/>
  <c r="A492" i="14"/>
  <c r="G492" i="14" s="1"/>
  <c r="L491" i="14"/>
  <c r="K491" i="14"/>
  <c r="J491" i="14"/>
  <c r="I491" i="14"/>
  <c r="H491" i="14"/>
  <c r="F491" i="14"/>
  <c r="E491" i="14"/>
  <c r="D491" i="14"/>
  <c r="C491" i="14"/>
  <c r="B491" i="14"/>
  <c r="A491" i="14"/>
  <c r="G491" i="14" s="1"/>
  <c r="L490" i="14"/>
  <c r="K490" i="14"/>
  <c r="J490" i="14"/>
  <c r="I490" i="14"/>
  <c r="H490" i="14"/>
  <c r="F490" i="14"/>
  <c r="E490" i="14"/>
  <c r="D490" i="14"/>
  <c r="C490" i="14"/>
  <c r="B490" i="14"/>
  <c r="A490" i="14"/>
  <c r="G490" i="14" s="1"/>
  <c r="L489" i="14"/>
  <c r="K489" i="14"/>
  <c r="J489" i="14"/>
  <c r="I489" i="14"/>
  <c r="H489" i="14"/>
  <c r="F489" i="14"/>
  <c r="E489" i="14"/>
  <c r="D489" i="14"/>
  <c r="C489" i="14"/>
  <c r="B489" i="14"/>
  <c r="A489" i="14"/>
  <c r="G489" i="14" s="1"/>
  <c r="L488" i="14"/>
  <c r="K488" i="14"/>
  <c r="J488" i="14"/>
  <c r="I488" i="14"/>
  <c r="H488" i="14"/>
  <c r="F488" i="14"/>
  <c r="E488" i="14"/>
  <c r="D488" i="14"/>
  <c r="C488" i="14"/>
  <c r="B488" i="14"/>
  <c r="A488" i="14"/>
  <c r="G488" i="14" s="1"/>
  <c r="L487" i="14"/>
  <c r="K487" i="14"/>
  <c r="J487" i="14"/>
  <c r="I487" i="14"/>
  <c r="H487" i="14"/>
  <c r="F487" i="14"/>
  <c r="E487" i="14"/>
  <c r="D487" i="14"/>
  <c r="C487" i="14"/>
  <c r="B487" i="14"/>
  <c r="A487" i="14"/>
  <c r="G487" i="14" s="1"/>
  <c r="L486" i="14"/>
  <c r="K486" i="14"/>
  <c r="J486" i="14"/>
  <c r="I486" i="14"/>
  <c r="H486" i="14"/>
  <c r="F486" i="14"/>
  <c r="E486" i="14"/>
  <c r="D486" i="14"/>
  <c r="C486" i="14"/>
  <c r="B486" i="14"/>
  <c r="A486" i="14"/>
  <c r="G486" i="14" s="1"/>
  <c r="L485" i="14"/>
  <c r="K485" i="14"/>
  <c r="J485" i="14"/>
  <c r="I485" i="14"/>
  <c r="H485" i="14"/>
  <c r="F485" i="14"/>
  <c r="E485" i="14"/>
  <c r="D485" i="14"/>
  <c r="C485" i="14"/>
  <c r="B485" i="14"/>
  <c r="A485" i="14"/>
  <c r="G485" i="14" s="1"/>
  <c r="L484" i="14"/>
  <c r="K484" i="14"/>
  <c r="J484" i="14"/>
  <c r="I484" i="14"/>
  <c r="H484" i="14"/>
  <c r="F484" i="14"/>
  <c r="E484" i="14"/>
  <c r="D484" i="14"/>
  <c r="C484" i="14"/>
  <c r="B484" i="14"/>
  <c r="A484" i="14"/>
  <c r="G484" i="14" s="1"/>
  <c r="L483" i="14"/>
  <c r="K483" i="14"/>
  <c r="J483" i="14"/>
  <c r="I483" i="14"/>
  <c r="H483" i="14"/>
  <c r="F483" i="14"/>
  <c r="E483" i="14"/>
  <c r="D483" i="14"/>
  <c r="C483" i="14"/>
  <c r="B483" i="14"/>
  <c r="A483" i="14"/>
  <c r="G483" i="14" s="1"/>
  <c r="L482" i="14"/>
  <c r="K482" i="14"/>
  <c r="J482" i="14"/>
  <c r="I482" i="14"/>
  <c r="H482" i="14"/>
  <c r="F482" i="14"/>
  <c r="E482" i="14"/>
  <c r="D482" i="14"/>
  <c r="C482" i="14"/>
  <c r="B482" i="14"/>
  <c r="A482" i="14"/>
  <c r="G482" i="14" s="1"/>
  <c r="L481" i="14"/>
  <c r="K481" i="14"/>
  <c r="J481" i="14"/>
  <c r="I481" i="14"/>
  <c r="H481" i="14"/>
  <c r="F481" i="14"/>
  <c r="E481" i="14"/>
  <c r="D481" i="14"/>
  <c r="C481" i="14"/>
  <c r="B481" i="14"/>
  <c r="A481" i="14"/>
  <c r="G481" i="14" s="1"/>
  <c r="L480" i="14"/>
  <c r="K480" i="14"/>
  <c r="J480" i="14"/>
  <c r="I480" i="14"/>
  <c r="H480" i="14"/>
  <c r="F480" i="14"/>
  <c r="E480" i="14"/>
  <c r="D480" i="14"/>
  <c r="C480" i="14"/>
  <c r="B480" i="14"/>
  <c r="A480" i="14"/>
  <c r="G480" i="14" s="1"/>
  <c r="L479" i="14"/>
  <c r="K479" i="14"/>
  <c r="J479" i="14"/>
  <c r="I479" i="14"/>
  <c r="H479" i="14"/>
  <c r="F479" i="14"/>
  <c r="E479" i="14"/>
  <c r="D479" i="14"/>
  <c r="C479" i="14"/>
  <c r="B479" i="14"/>
  <c r="A479" i="14"/>
  <c r="G479" i="14" s="1"/>
  <c r="L478" i="14"/>
  <c r="K478" i="14"/>
  <c r="J478" i="14"/>
  <c r="I478" i="14"/>
  <c r="H478" i="14"/>
  <c r="F478" i="14"/>
  <c r="E478" i="14"/>
  <c r="D478" i="14"/>
  <c r="C478" i="14"/>
  <c r="B478" i="14"/>
  <c r="A478" i="14"/>
  <c r="G478" i="14" s="1"/>
  <c r="L477" i="14"/>
  <c r="K477" i="14"/>
  <c r="J477" i="14"/>
  <c r="I477" i="14"/>
  <c r="H477" i="14"/>
  <c r="F477" i="14"/>
  <c r="E477" i="14"/>
  <c r="D477" i="14"/>
  <c r="C477" i="14"/>
  <c r="B477" i="14"/>
  <c r="A477" i="14"/>
  <c r="G477" i="14" s="1"/>
  <c r="L476" i="14"/>
  <c r="K476" i="14"/>
  <c r="J476" i="14"/>
  <c r="I476" i="14"/>
  <c r="H476" i="14"/>
  <c r="F476" i="14"/>
  <c r="E476" i="14"/>
  <c r="D476" i="14"/>
  <c r="C476" i="14"/>
  <c r="B476" i="14"/>
  <c r="A476" i="14"/>
  <c r="G476" i="14" s="1"/>
  <c r="L475" i="14"/>
  <c r="K475" i="14"/>
  <c r="J475" i="14"/>
  <c r="I475" i="14"/>
  <c r="H475" i="14"/>
  <c r="F475" i="14"/>
  <c r="E475" i="14"/>
  <c r="D475" i="14"/>
  <c r="C475" i="14"/>
  <c r="B475" i="14"/>
  <c r="A475" i="14"/>
  <c r="G475" i="14" s="1"/>
  <c r="L474" i="14"/>
  <c r="K474" i="14"/>
  <c r="J474" i="14"/>
  <c r="I474" i="14"/>
  <c r="H474" i="14"/>
  <c r="F474" i="14"/>
  <c r="E474" i="14"/>
  <c r="D474" i="14"/>
  <c r="C474" i="14"/>
  <c r="B474" i="14"/>
  <c r="A474" i="14"/>
  <c r="G474" i="14" s="1"/>
  <c r="L473" i="14"/>
  <c r="K473" i="14"/>
  <c r="J473" i="14"/>
  <c r="I473" i="14"/>
  <c r="H473" i="14"/>
  <c r="F473" i="14"/>
  <c r="E473" i="14"/>
  <c r="D473" i="14"/>
  <c r="C473" i="14"/>
  <c r="B473" i="14"/>
  <c r="A473" i="14"/>
  <c r="G473" i="14" s="1"/>
  <c r="L472" i="14"/>
  <c r="K472" i="14"/>
  <c r="J472" i="14"/>
  <c r="I472" i="14"/>
  <c r="H472" i="14"/>
  <c r="F472" i="14"/>
  <c r="E472" i="14"/>
  <c r="D472" i="14"/>
  <c r="C472" i="14"/>
  <c r="B472" i="14"/>
  <c r="A472" i="14"/>
  <c r="G472" i="14" s="1"/>
  <c r="L471" i="14"/>
  <c r="K471" i="14"/>
  <c r="J471" i="14"/>
  <c r="I471" i="14"/>
  <c r="H471" i="14"/>
  <c r="F471" i="14"/>
  <c r="E471" i="14"/>
  <c r="D471" i="14"/>
  <c r="C471" i="14"/>
  <c r="B471" i="14"/>
  <c r="A471" i="14"/>
  <c r="G471" i="14" s="1"/>
  <c r="L470" i="14"/>
  <c r="K470" i="14"/>
  <c r="J470" i="14"/>
  <c r="I470" i="14"/>
  <c r="H470" i="14"/>
  <c r="F470" i="14"/>
  <c r="E470" i="14"/>
  <c r="D470" i="14"/>
  <c r="C470" i="14"/>
  <c r="B470" i="14"/>
  <c r="A470" i="14"/>
  <c r="G470" i="14" s="1"/>
  <c r="L469" i="14"/>
  <c r="K469" i="14"/>
  <c r="J469" i="14"/>
  <c r="I469" i="14"/>
  <c r="H469" i="14"/>
  <c r="F469" i="14"/>
  <c r="E469" i="14"/>
  <c r="D469" i="14"/>
  <c r="C469" i="14"/>
  <c r="B469" i="14"/>
  <c r="A469" i="14"/>
  <c r="G469" i="14" s="1"/>
  <c r="L468" i="14"/>
  <c r="K468" i="14"/>
  <c r="J468" i="14"/>
  <c r="I468" i="14"/>
  <c r="H468" i="14"/>
  <c r="F468" i="14"/>
  <c r="E468" i="14"/>
  <c r="D468" i="14"/>
  <c r="C468" i="14"/>
  <c r="B468" i="14"/>
  <c r="A468" i="14"/>
  <c r="G468" i="14" s="1"/>
  <c r="L467" i="14"/>
  <c r="K467" i="14"/>
  <c r="J467" i="14"/>
  <c r="I467" i="14"/>
  <c r="H467" i="14"/>
  <c r="F467" i="14"/>
  <c r="E467" i="14"/>
  <c r="D467" i="14"/>
  <c r="C467" i="14"/>
  <c r="B467" i="14"/>
  <c r="A467" i="14"/>
  <c r="G467" i="14" s="1"/>
  <c r="L466" i="14"/>
  <c r="K466" i="14"/>
  <c r="J466" i="14"/>
  <c r="I466" i="14"/>
  <c r="H466" i="14"/>
  <c r="F466" i="14"/>
  <c r="E466" i="14"/>
  <c r="D466" i="14"/>
  <c r="C466" i="14"/>
  <c r="B466" i="14"/>
  <c r="A466" i="14"/>
  <c r="G466" i="14" s="1"/>
  <c r="L465" i="14"/>
  <c r="K465" i="14"/>
  <c r="J465" i="14"/>
  <c r="I465" i="14"/>
  <c r="H465" i="14"/>
  <c r="F465" i="14"/>
  <c r="E465" i="14"/>
  <c r="D465" i="14"/>
  <c r="C465" i="14"/>
  <c r="B465" i="14"/>
  <c r="A465" i="14"/>
  <c r="G465" i="14" s="1"/>
  <c r="L464" i="14"/>
  <c r="K464" i="14"/>
  <c r="J464" i="14"/>
  <c r="I464" i="14"/>
  <c r="H464" i="14"/>
  <c r="F464" i="14"/>
  <c r="E464" i="14"/>
  <c r="D464" i="14"/>
  <c r="C464" i="14"/>
  <c r="B464" i="14"/>
  <c r="A464" i="14"/>
  <c r="G464" i="14" s="1"/>
  <c r="L463" i="14"/>
  <c r="K463" i="14"/>
  <c r="J463" i="14"/>
  <c r="I463" i="14"/>
  <c r="H463" i="14"/>
  <c r="F463" i="14"/>
  <c r="E463" i="14"/>
  <c r="D463" i="14"/>
  <c r="C463" i="14"/>
  <c r="B463" i="14"/>
  <c r="A463" i="14"/>
  <c r="G463" i="14" s="1"/>
  <c r="L462" i="14"/>
  <c r="K462" i="14"/>
  <c r="J462" i="14"/>
  <c r="I462" i="14"/>
  <c r="H462" i="14"/>
  <c r="F462" i="14"/>
  <c r="E462" i="14"/>
  <c r="D462" i="14"/>
  <c r="C462" i="14"/>
  <c r="B462" i="14"/>
  <c r="A462" i="14"/>
  <c r="G462" i="14" s="1"/>
  <c r="L461" i="14"/>
  <c r="K461" i="14"/>
  <c r="J461" i="14"/>
  <c r="I461" i="14"/>
  <c r="H461" i="14"/>
  <c r="F461" i="14"/>
  <c r="E461" i="14"/>
  <c r="D461" i="14"/>
  <c r="C461" i="14"/>
  <c r="B461" i="14"/>
  <c r="A461" i="14"/>
  <c r="G461" i="14" s="1"/>
  <c r="L460" i="14"/>
  <c r="K460" i="14"/>
  <c r="J460" i="14"/>
  <c r="I460" i="14"/>
  <c r="H460" i="14"/>
  <c r="F460" i="14"/>
  <c r="E460" i="14"/>
  <c r="D460" i="14"/>
  <c r="C460" i="14"/>
  <c r="B460" i="14"/>
  <c r="A460" i="14"/>
  <c r="G460" i="14" s="1"/>
  <c r="L459" i="14"/>
  <c r="K459" i="14"/>
  <c r="J459" i="14"/>
  <c r="I459" i="14"/>
  <c r="H459" i="14"/>
  <c r="F459" i="14"/>
  <c r="E459" i="14"/>
  <c r="D459" i="14"/>
  <c r="C459" i="14"/>
  <c r="B459" i="14"/>
  <c r="A459" i="14"/>
  <c r="G459" i="14" s="1"/>
  <c r="L458" i="14"/>
  <c r="K458" i="14"/>
  <c r="J458" i="14"/>
  <c r="I458" i="14"/>
  <c r="H458" i="14"/>
  <c r="F458" i="14"/>
  <c r="E458" i="14"/>
  <c r="D458" i="14"/>
  <c r="C458" i="14"/>
  <c r="B458" i="14"/>
  <c r="A458" i="14"/>
  <c r="G458" i="14" s="1"/>
  <c r="L457" i="14"/>
  <c r="K457" i="14"/>
  <c r="J457" i="14"/>
  <c r="I457" i="14"/>
  <c r="H457" i="14"/>
  <c r="F457" i="14"/>
  <c r="E457" i="14"/>
  <c r="D457" i="14"/>
  <c r="C457" i="14"/>
  <c r="B457" i="14"/>
  <c r="A457" i="14"/>
  <c r="G457" i="14" s="1"/>
  <c r="L456" i="14"/>
  <c r="K456" i="14"/>
  <c r="J456" i="14"/>
  <c r="I456" i="14"/>
  <c r="H456" i="14"/>
  <c r="F456" i="14"/>
  <c r="E456" i="14"/>
  <c r="D456" i="14"/>
  <c r="C456" i="14"/>
  <c r="B456" i="14"/>
  <c r="A456" i="14"/>
  <c r="G456" i="14" s="1"/>
  <c r="L455" i="14"/>
  <c r="K455" i="14"/>
  <c r="J455" i="14"/>
  <c r="I455" i="14"/>
  <c r="H455" i="14"/>
  <c r="F455" i="14"/>
  <c r="E455" i="14"/>
  <c r="D455" i="14"/>
  <c r="C455" i="14"/>
  <c r="B455" i="14"/>
  <c r="A455" i="14"/>
  <c r="G455" i="14" s="1"/>
  <c r="L454" i="14"/>
  <c r="K454" i="14"/>
  <c r="J454" i="14"/>
  <c r="I454" i="14"/>
  <c r="H454" i="14"/>
  <c r="F454" i="14"/>
  <c r="E454" i="14"/>
  <c r="D454" i="14"/>
  <c r="C454" i="14"/>
  <c r="B454" i="14"/>
  <c r="A454" i="14"/>
  <c r="G454" i="14" s="1"/>
  <c r="L453" i="14"/>
  <c r="K453" i="14"/>
  <c r="J453" i="14"/>
  <c r="I453" i="14"/>
  <c r="H453" i="14"/>
  <c r="F453" i="14"/>
  <c r="E453" i="14"/>
  <c r="D453" i="14"/>
  <c r="C453" i="14"/>
  <c r="B453" i="14"/>
  <c r="A453" i="14"/>
  <c r="G453" i="14" s="1"/>
  <c r="L452" i="14"/>
  <c r="K452" i="14"/>
  <c r="J452" i="14"/>
  <c r="I452" i="14"/>
  <c r="H452" i="14"/>
  <c r="F452" i="14"/>
  <c r="E452" i="14"/>
  <c r="D452" i="14"/>
  <c r="C452" i="14"/>
  <c r="B452" i="14"/>
  <c r="A452" i="14"/>
  <c r="G452" i="14" s="1"/>
  <c r="L451" i="14"/>
  <c r="K451" i="14"/>
  <c r="J451" i="14"/>
  <c r="I451" i="14"/>
  <c r="H451" i="14"/>
  <c r="F451" i="14"/>
  <c r="E451" i="14"/>
  <c r="D451" i="14"/>
  <c r="C451" i="14"/>
  <c r="B451" i="14"/>
  <c r="A451" i="14"/>
  <c r="G451" i="14" s="1"/>
  <c r="L450" i="14"/>
  <c r="K450" i="14"/>
  <c r="J450" i="14"/>
  <c r="I450" i="14"/>
  <c r="H450" i="14"/>
  <c r="F450" i="14"/>
  <c r="E450" i="14"/>
  <c r="D450" i="14"/>
  <c r="C450" i="14"/>
  <c r="B450" i="14"/>
  <c r="A450" i="14"/>
  <c r="G450" i="14" s="1"/>
  <c r="L449" i="14"/>
  <c r="K449" i="14"/>
  <c r="J449" i="14"/>
  <c r="I449" i="14"/>
  <c r="H449" i="14"/>
  <c r="F449" i="14"/>
  <c r="E449" i="14"/>
  <c r="D449" i="14"/>
  <c r="C449" i="14"/>
  <c r="B449" i="14"/>
  <c r="A449" i="14"/>
  <c r="G449" i="14" s="1"/>
  <c r="L448" i="14"/>
  <c r="K448" i="14"/>
  <c r="J448" i="14"/>
  <c r="I448" i="14"/>
  <c r="H448" i="14"/>
  <c r="F448" i="14"/>
  <c r="E448" i="14"/>
  <c r="D448" i="14"/>
  <c r="C448" i="14"/>
  <c r="B448" i="14"/>
  <c r="A448" i="14"/>
  <c r="G448" i="14" s="1"/>
  <c r="L447" i="14"/>
  <c r="K447" i="14"/>
  <c r="J447" i="14"/>
  <c r="I447" i="14"/>
  <c r="H447" i="14"/>
  <c r="F447" i="14"/>
  <c r="E447" i="14"/>
  <c r="D447" i="14"/>
  <c r="C447" i="14"/>
  <c r="B447" i="14"/>
  <c r="A447" i="14"/>
  <c r="G447" i="14" s="1"/>
  <c r="L446" i="14"/>
  <c r="K446" i="14"/>
  <c r="J446" i="14"/>
  <c r="I446" i="14"/>
  <c r="H446" i="14"/>
  <c r="F446" i="14"/>
  <c r="E446" i="14"/>
  <c r="D446" i="14"/>
  <c r="C446" i="14"/>
  <c r="B446" i="14"/>
  <c r="A446" i="14"/>
  <c r="G446" i="14" s="1"/>
  <c r="L445" i="14"/>
  <c r="K445" i="14"/>
  <c r="J445" i="14"/>
  <c r="I445" i="14"/>
  <c r="H445" i="14"/>
  <c r="F445" i="14"/>
  <c r="E445" i="14"/>
  <c r="D445" i="14"/>
  <c r="C445" i="14"/>
  <c r="B445" i="14"/>
  <c r="A445" i="14"/>
  <c r="G445" i="14" s="1"/>
  <c r="L444" i="14"/>
  <c r="K444" i="14"/>
  <c r="J444" i="14"/>
  <c r="I444" i="14"/>
  <c r="H444" i="14"/>
  <c r="F444" i="14"/>
  <c r="E444" i="14"/>
  <c r="D444" i="14"/>
  <c r="C444" i="14"/>
  <c r="B444" i="14"/>
  <c r="A444" i="14"/>
  <c r="G444" i="14" s="1"/>
  <c r="L443" i="14"/>
  <c r="K443" i="14"/>
  <c r="J443" i="14"/>
  <c r="I443" i="14"/>
  <c r="H443" i="14"/>
  <c r="F443" i="14"/>
  <c r="E443" i="14"/>
  <c r="D443" i="14"/>
  <c r="C443" i="14"/>
  <c r="B443" i="14"/>
  <c r="A443" i="14"/>
  <c r="G443" i="14" s="1"/>
  <c r="L442" i="14"/>
  <c r="K442" i="14"/>
  <c r="J442" i="14"/>
  <c r="I442" i="14"/>
  <c r="H442" i="14"/>
  <c r="F442" i="14"/>
  <c r="E442" i="14"/>
  <c r="D442" i="14"/>
  <c r="C442" i="14"/>
  <c r="B442" i="14"/>
  <c r="A442" i="14"/>
  <c r="G442" i="14" s="1"/>
  <c r="L441" i="14"/>
  <c r="K441" i="14"/>
  <c r="J441" i="14"/>
  <c r="I441" i="14"/>
  <c r="H441" i="14"/>
  <c r="F441" i="14"/>
  <c r="E441" i="14"/>
  <c r="D441" i="14"/>
  <c r="C441" i="14"/>
  <c r="B441" i="14"/>
  <c r="A441" i="14"/>
  <c r="G441" i="14" s="1"/>
  <c r="L440" i="14"/>
  <c r="K440" i="14"/>
  <c r="J440" i="14"/>
  <c r="I440" i="14"/>
  <c r="H440" i="14"/>
  <c r="F440" i="14"/>
  <c r="E440" i="14"/>
  <c r="D440" i="14"/>
  <c r="C440" i="14"/>
  <c r="B440" i="14"/>
  <c r="A440" i="14"/>
  <c r="G440" i="14" s="1"/>
  <c r="L439" i="14"/>
  <c r="K439" i="14"/>
  <c r="J439" i="14"/>
  <c r="I439" i="14"/>
  <c r="H439" i="14"/>
  <c r="F439" i="14"/>
  <c r="E439" i="14"/>
  <c r="D439" i="14"/>
  <c r="C439" i="14"/>
  <c r="B439" i="14"/>
  <c r="A439" i="14"/>
  <c r="G439" i="14" s="1"/>
  <c r="L438" i="14"/>
  <c r="K438" i="14"/>
  <c r="J438" i="14"/>
  <c r="I438" i="14"/>
  <c r="H438" i="14"/>
  <c r="F438" i="14"/>
  <c r="E438" i="14"/>
  <c r="D438" i="14"/>
  <c r="C438" i="14"/>
  <c r="B438" i="14"/>
  <c r="A438" i="14"/>
  <c r="G438" i="14" s="1"/>
  <c r="L437" i="14"/>
  <c r="K437" i="14"/>
  <c r="J437" i="14"/>
  <c r="I437" i="14"/>
  <c r="H437" i="14"/>
  <c r="F437" i="14"/>
  <c r="E437" i="14"/>
  <c r="D437" i="14"/>
  <c r="C437" i="14"/>
  <c r="B437" i="14"/>
  <c r="A437" i="14"/>
  <c r="G437" i="14" s="1"/>
  <c r="L436" i="14"/>
  <c r="K436" i="14"/>
  <c r="J436" i="14"/>
  <c r="I436" i="14"/>
  <c r="H436" i="14"/>
  <c r="F436" i="14"/>
  <c r="E436" i="14"/>
  <c r="D436" i="14"/>
  <c r="C436" i="14"/>
  <c r="B436" i="14"/>
  <c r="A436" i="14"/>
  <c r="G436" i="14" s="1"/>
  <c r="L435" i="14"/>
  <c r="K435" i="14"/>
  <c r="J435" i="14"/>
  <c r="I435" i="14"/>
  <c r="H435" i="14"/>
  <c r="F435" i="14"/>
  <c r="E435" i="14"/>
  <c r="D435" i="14"/>
  <c r="C435" i="14"/>
  <c r="B435" i="14"/>
  <c r="A435" i="14"/>
  <c r="G435" i="14" s="1"/>
  <c r="L434" i="14"/>
  <c r="K434" i="14"/>
  <c r="J434" i="14"/>
  <c r="I434" i="14"/>
  <c r="H434" i="14"/>
  <c r="F434" i="14"/>
  <c r="E434" i="14"/>
  <c r="D434" i="14"/>
  <c r="C434" i="14"/>
  <c r="B434" i="14"/>
  <c r="A434" i="14"/>
  <c r="G434" i="14" s="1"/>
  <c r="L433" i="14"/>
  <c r="K433" i="14"/>
  <c r="J433" i="14"/>
  <c r="I433" i="14"/>
  <c r="H433" i="14"/>
  <c r="F433" i="14"/>
  <c r="E433" i="14"/>
  <c r="D433" i="14"/>
  <c r="C433" i="14"/>
  <c r="B433" i="14"/>
  <c r="A433" i="14"/>
  <c r="G433" i="14" s="1"/>
  <c r="L432" i="14"/>
  <c r="K432" i="14"/>
  <c r="J432" i="14"/>
  <c r="I432" i="14"/>
  <c r="H432" i="14"/>
  <c r="F432" i="14"/>
  <c r="E432" i="14"/>
  <c r="D432" i="14"/>
  <c r="C432" i="14"/>
  <c r="B432" i="14"/>
  <c r="A432" i="14"/>
  <c r="G432" i="14" s="1"/>
  <c r="L431" i="14"/>
  <c r="K431" i="14"/>
  <c r="J431" i="14"/>
  <c r="I431" i="14"/>
  <c r="H431" i="14"/>
  <c r="F431" i="14"/>
  <c r="E431" i="14"/>
  <c r="D431" i="14"/>
  <c r="C431" i="14"/>
  <c r="B431" i="14"/>
  <c r="A431" i="14"/>
  <c r="G431" i="14" s="1"/>
  <c r="L430" i="14"/>
  <c r="K430" i="14"/>
  <c r="J430" i="14"/>
  <c r="I430" i="14"/>
  <c r="H430" i="14"/>
  <c r="F430" i="14"/>
  <c r="E430" i="14"/>
  <c r="D430" i="14"/>
  <c r="C430" i="14"/>
  <c r="B430" i="14"/>
  <c r="A430" i="14"/>
  <c r="G430" i="14" s="1"/>
  <c r="L429" i="14"/>
  <c r="K429" i="14"/>
  <c r="J429" i="14"/>
  <c r="I429" i="14"/>
  <c r="H429" i="14"/>
  <c r="F429" i="14"/>
  <c r="E429" i="14"/>
  <c r="D429" i="14"/>
  <c r="C429" i="14"/>
  <c r="B429" i="14"/>
  <c r="A429" i="14"/>
  <c r="G429" i="14" s="1"/>
  <c r="L428" i="14"/>
  <c r="K428" i="14"/>
  <c r="J428" i="14"/>
  <c r="I428" i="14"/>
  <c r="H428" i="14"/>
  <c r="F428" i="14"/>
  <c r="E428" i="14"/>
  <c r="D428" i="14"/>
  <c r="C428" i="14"/>
  <c r="B428" i="14"/>
  <c r="A428" i="14"/>
  <c r="G428" i="14" s="1"/>
  <c r="L427" i="14"/>
  <c r="K427" i="14"/>
  <c r="J427" i="14"/>
  <c r="I427" i="14"/>
  <c r="H427" i="14"/>
  <c r="F427" i="14"/>
  <c r="E427" i="14"/>
  <c r="D427" i="14"/>
  <c r="C427" i="14"/>
  <c r="B427" i="14"/>
  <c r="A427" i="14"/>
  <c r="G427" i="14" s="1"/>
  <c r="L426" i="14"/>
  <c r="K426" i="14"/>
  <c r="J426" i="14"/>
  <c r="I426" i="14"/>
  <c r="H426" i="14"/>
  <c r="F426" i="14"/>
  <c r="E426" i="14"/>
  <c r="D426" i="14"/>
  <c r="C426" i="14"/>
  <c r="B426" i="14"/>
  <c r="A426" i="14"/>
  <c r="G426" i="14" s="1"/>
  <c r="L425" i="14"/>
  <c r="K425" i="14"/>
  <c r="J425" i="14"/>
  <c r="I425" i="14"/>
  <c r="H425" i="14"/>
  <c r="F425" i="14"/>
  <c r="E425" i="14"/>
  <c r="D425" i="14"/>
  <c r="C425" i="14"/>
  <c r="B425" i="14"/>
  <c r="A425" i="14"/>
  <c r="G425" i="14" s="1"/>
  <c r="L424" i="14"/>
  <c r="K424" i="14"/>
  <c r="J424" i="14"/>
  <c r="I424" i="14"/>
  <c r="H424" i="14"/>
  <c r="F424" i="14"/>
  <c r="E424" i="14"/>
  <c r="D424" i="14"/>
  <c r="C424" i="14"/>
  <c r="B424" i="14"/>
  <c r="A424" i="14"/>
  <c r="G424" i="14" s="1"/>
  <c r="L423" i="14"/>
  <c r="K423" i="14"/>
  <c r="J423" i="14"/>
  <c r="I423" i="14"/>
  <c r="H423" i="14"/>
  <c r="F423" i="14"/>
  <c r="E423" i="14"/>
  <c r="D423" i="14"/>
  <c r="C423" i="14"/>
  <c r="B423" i="14"/>
  <c r="A423" i="14"/>
  <c r="G423" i="14" s="1"/>
  <c r="L422" i="14"/>
  <c r="K422" i="14"/>
  <c r="J422" i="14"/>
  <c r="I422" i="14"/>
  <c r="H422" i="14"/>
  <c r="F422" i="14"/>
  <c r="E422" i="14"/>
  <c r="D422" i="14"/>
  <c r="C422" i="14"/>
  <c r="B422" i="14"/>
  <c r="A422" i="14"/>
  <c r="G422" i="14" s="1"/>
  <c r="L421" i="14"/>
  <c r="K421" i="14"/>
  <c r="J421" i="14"/>
  <c r="I421" i="14"/>
  <c r="H421" i="14"/>
  <c r="F421" i="14"/>
  <c r="E421" i="14"/>
  <c r="D421" i="14"/>
  <c r="C421" i="14"/>
  <c r="B421" i="14"/>
  <c r="A421" i="14"/>
  <c r="G421" i="14" s="1"/>
  <c r="L420" i="14"/>
  <c r="K420" i="14"/>
  <c r="J420" i="14"/>
  <c r="I420" i="14"/>
  <c r="H420" i="14"/>
  <c r="F420" i="14"/>
  <c r="E420" i="14"/>
  <c r="D420" i="14"/>
  <c r="C420" i="14"/>
  <c r="B420" i="14"/>
  <c r="A420" i="14"/>
  <c r="G420" i="14" s="1"/>
  <c r="L419" i="14"/>
  <c r="K419" i="14"/>
  <c r="J419" i="14"/>
  <c r="I419" i="14"/>
  <c r="H419" i="14"/>
  <c r="F419" i="14"/>
  <c r="E419" i="14"/>
  <c r="D419" i="14"/>
  <c r="C419" i="14"/>
  <c r="B419" i="14"/>
  <c r="A419" i="14"/>
  <c r="G419" i="14" s="1"/>
  <c r="L418" i="14"/>
  <c r="K418" i="14"/>
  <c r="J418" i="14"/>
  <c r="I418" i="14"/>
  <c r="H418" i="14"/>
  <c r="F418" i="14"/>
  <c r="E418" i="14"/>
  <c r="D418" i="14"/>
  <c r="C418" i="14"/>
  <c r="B418" i="14"/>
  <c r="A418" i="14"/>
  <c r="G418" i="14" s="1"/>
  <c r="L417" i="14"/>
  <c r="K417" i="14"/>
  <c r="J417" i="14"/>
  <c r="I417" i="14"/>
  <c r="H417" i="14"/>
  <c r="F417" i="14"/>
  <c r="E417" i="14"/>
  <c r="D417" i="14"/>
  <c r="C417" i="14"/>
  <c r="B417" i="14"/>
  <c r="A417" i="14"/>
  <c r="G417" i="14" s="1"/>
  <c r="L416" i="14"/>
  <c r="K416" i="14"/>
  <c r="J416" i="14"/>
  <c r="I416" i="14"/>
  <c r="H416" i="14"/>
  <c r="F416" i="14"/>
  <c r="E416" i="14"/>
  <c r="D416" i="14"/>
  <c r="C416" i="14"/>
  <c r="B416" i="14"/>
  <c r="A416" i="14"/>
  <c r="G416" i="14" s="1"/>
  <c r="L415" i="14"/>
  <c r="K415" i="14"/>
  <c r="J415" i="14"/>
  <c r="I415" i="14"/>
  <c r="H415" i="14"/>
  <c r="F415" i="14"/>
  <c r="E415" i="14"/>
  <c r="D415" i="14"/>
  <c r="C415" i="14"/>
  <c r="B415" i="14"/>
  <c r="A415" i="14"/>
  <c r="G415" i="14" s="1"/>
  <c r="L414" i="14"/>
  <c r="K414" i="14"/>
  <c r="J414" i="14"/>
  <c r="I414" i="14"/>
  <c r="H414" i="14"/>
  <c r="F414" i="14"/>
  <c r="E414" i="14"/>
  <c r="D414" i="14"/>
  <c r="C414" i="14"/>
  <c r="B414" i="14"/>
  <c r="A414" i="14"/>
  <c r="G414" i="14" s="1"/>
  <c r="L413" i="14"/>
  <c r="K413" i="14"/>
  <c r="J413" i="14"/>
  <c r="I413" i="14"/>
  <c r="H413" i="14"/>
  <c r="F413" i="14"/>
  <c r="E413" i="14"/>
  <c r="D413" i="14"/>
  <c r="C413" i="14"/>
  <c r="B413" i="14"/>
  <c r="A413" i="14"/>
  <c r="G413" i="14" s="1"/>
  <c r="L412" i="14"/>
  <c r="K412" i="14"/>
  <c r="J412" i="14"/>
  <c r="I412" i="14"/>
  <c r="H412" i="14"/>
  <c r="F412" i="14"/>
  <c r="E412" i="14"/>
  <c r="D412" i="14"/>
  <c r="C412" i="14"/>
  <c r="B412" i="14"/>
  <c r="A412" i="14"/>
  <c r="G412" i="14" s="1"/>
  <c r="L411" i="14"/>
  <c r="K411" i="14"/>
  <c r="J411" i="14"/>
  <c r="I411" i="14"/>
  <c r="H411" i="14"/>
  <c r="F411" i="14"/>
  <c r="E411" i="14"/>
  <c r="D411" i="14"/>
  <c r="C411" i="14"/>
  <c r="B411" i="14"/>
  <c r="A411" i="14"/>
  <c r="G411" i="14" s="1"/>
  <c r="L410" i="14"/>
  <c r="K410" i="14"/>
  <c r="J410" i="14"/>
  <c r="I410" i="14"/>
  <c r="H410" i="14"/>
  <c r="F410" i="14"/>
  <c r="E410" i="14"/>
  <c r="D410" i="14"/>
  <c r="C410" i="14"/>
  <c r="B410" i="14"/>
  <c r="A410" i="14"/>
  <c r="G410" i="14" s="1"/>
  <c r="L409" i="14"/>
  <c r="K409" i="14"/>
  <c r="J409" i="14"/>
  <c r="I409" i="14"/>
  <c r="H409" i="14"/>
  <c r="F409" i="14"/>
  <c r="E409" i="14"/>
  <c r="D409" i="14"/>
  <c r="C409" i="14"/>
  <c r="B409" i="14"/>
  <c r="A409" i="14"/>
  <c r="G409" i="14" s="1"/>
  <c r="L408" i="14"/>
  <c r="K408" i="14"/>
  <c r="J408" i="14"/>
  <c r="I408" i="14"/>
  <c r="H408" i="14"/>
  <c r="F408" i="14"/>
  <c r="E408" i="14"/>
  <c r="D408" i="14"/>
  <c r="C408" i="14"/>
  <c r="B408" i="14"/>
  <c r="A408" i="14"/>
  <c r="G408" i="14" s="1"/>
  <c r="L407" i="14"/>
  <c r="K407" i="14"/>
  <c r="J407" i="14"/>
  <c r="I407" i="14"/>
  <c r="H407" i="14"/>
  <c r="F407" i="14"/>
  <c r="E407" i="14"/>
  <c r="D407" i="14"/>
  <c r="C407" i="14"/>
  <c r="B407" i="14"/>
  <c r="A407" i="14"/>
  <c r="G407" i="14" s="1"/>
  <c r="L406" i="14"/>
  <c r="K406" i="14"/>
  <c r="J406" i="14"/>
  <c r="I406" i="14"/>
  <c r="H406" i="14"/>
  <c r="F406" i="14"/>
  <c r="E406" i="14"/>
  <c r="D406" i="14"/>
  <c r="C406" i="14"/>
  <c r="B406" i="14"/>
  <c r="A406" i="14"/>
  <c r="G406" i="14" s="1"/>
  <c r="L405" i="14"/>
  <c r="K405" i="14"/>
  <c r="J405" i="14"/>
  <c r="I405" i="14"/>
  <c r="H405" i="14"/>
  <c r="F405" i="14"/>
  <c r="E405" i="14"/>
  <c r="D405" i="14"/>
  <c r="C405" i="14"/>
  <c r="B405" i="14"/>
  <c r="A405" i="14"/>
  <c r="G405" i="14" s="1"/>
  <c r="L404" i="14"/>
  <c r="K404" i="14"/>
  <c r="J404" i="14"/>
  <c r="I404" i="14"/>
  <c r="H404" i="14"/>
  <c r="F404" i="14"/>
  <c r="E404" i="14"/>
  <c r="D404" i="14"/>
  <c r="C404" i="14"/>
  <c r="B404" i="14"/>
  <c r="A404" i="14"/>
  <c r="G404" i="14" s="1"/>
  <c r="L403" i="14"/>
  <c r="K403" i="14"/>
  <c r="J403" i="14"/>
  <c r="I403" i="14"/>
  <c r="H403" i="14"/>
  <c r="F403" i="14"/>
  <c r="E403" i="14"/>
  <c r="D403" i="14"/>
  <c r="C403" i="14"/>
  <c r="B403" i="14"/>
  <c r="A403" i="14"/>
  <c r="G403" i="14" s="1"/>
  <c r="L402" i="14"/>
  <c r="K402" i="14"/>
  <c r="J402" i="14"/>
  <c r="I402" i="14"/>
  <c r="H402" i="14"/>
  <c r="F402" i="14"/>
  <c r="E402" i="14"/>
  <c r="D402" i="14"/>
  <c r="C402" i="14"/>
  <c r="B402" i="14"/>
  <c r="A402" i="14"/>
  <c r="G402" i="14" s="1"/>
  <c r="L401" i="14"/>
  <c r="K401" i="14"/>
  <c r="J401" i="14"/>
  <c r="I401" i="14"/>
  <c r="H401" i="14"/>
  <c r="F401" i="14"/>
  <c r="E401" i="14"/>
  <c r="D401" i="14"/>
  <c r="C401" i="14"/>
  <c r="B401" i="14"/>
  <c r="A401" i="14"/>
  <c r="G401" i="14" s="1"/>
  <c r="L400" i="14"/>
  <c r="K400" i="14"/>
  <c r="J400" i="14"/>
  <c r="I400" i="14"/>
  <c r="H400" i="14"/>
  <c r="F400" i="14"/>
  <c r="E400" i="14"/>
  <c r="D400" i="14"/>
  <c r="C400" i="14"/>
  <c r="B400" i="14"/>
  <c r="A400" i="14"/>
  <c r="G400" i="14" s="1"/>
  <c r="L399" i="14"/>
  <c r="K399" i="14"/>
  <c r="J399" i="14"/>
  <c r="I399" i="14"/>
  <c r="H399" i="14"/>
  <c r="F399" i="14"/>
  <c r="E399" i="14"/>
  <c r="D399" i="14"/>
  <c r="C399" i="14"/>
  <c r="B399" i="14"/>
  <c r="A399" i="14"/>
  <c r="G399" i="14" s="1"/>
  <c r="L398" i="14"/>
  <c r="K398" i="14"/>
  <c r="J398" i="14"/>
  <c r="I398" i="14"/>
  <c r="H398" i="14"/>
  <c r="F398" i="14"/>
  <c r="E398" i="14"/>
  <c r="D398" i="14"/>
  <c r="C398" i="14"/>
  <c r="B398" i="14"/>
  <c r="A398" i="14"/>
  <c r="G398" i="14" s="1"/>
  <c r="L397" i="14"/>
  <c r="K397" i="14"/>
  <c r="J397" i="14"/>
  <c r="I397" i="14"/>
  <c r="H397" i="14"/>
  <c r="F397" i="14"/>
  <c r="E397" i="14"/>
  <c r="D397" i="14"/>
  <c r="C397" i="14"/>
  <c r="B397" i="14"/>
  <c r="A397" i="14"/>
  <c r="G397" i="14" s="1"/>
  <c r="L396" i="14"/>
  <c r="K396" i="14"/>
  <c r="J396" i="14"/>
  <c r="I396" i="14"/>
  <c r="H396" i="14"/>
  <c r="F396" i="14"/>
  <c r="E396" i="14"/>
  <c r="D396" i="14"/>
  <c r="C396" i="14"/>
  <c r="B396" i="14"/>
  <c r="A396" i="14"/>
  <c r="G396" i="14" s="1"/>
  <c r="L395" i="14"/>
  <c r="K395" i="14"/>
  <c r="J395" i="14"/>
  <c r="I395" i="14"/>
  <c r="H395" i="14"/>
  <c r="F395" i="14"/>
  <c r="E395" i="14"/>
  <c r="D395" i="14"/>
  <c r="C395" i="14"/>
  <c r="B395" i="14"/>
  <c r="A395" i="14"/>
  <c r="G395" i="14" s="1"/>
  <c r="L394" i="14"/>
  <c r="K394" i="14"/>
  <c r="J394" i="14"/>
  <c r="I394" i="14"/>
  <c r="H394" i="14"/>
  <c r="F394" i="14"/>
  <c r="E394" i="14"/>
  <c r="D394" i="14"/>
  <c r="C394" i="14"/>
  <c r="B394" i="14"/>
  <c r="A394" i="14"/>
  <c r="G394" i="14" s="1"/>
  <c r="L393" i="14"/>
  <c r="K393" i="14"/>
  <c r="J393" i="14"/>
  <c r="I393" i="14"/>
  <c r="H393" i="14"/>
  <c r="F393" i="14"/>
  <c r="E393" i="14"/>
  <c r="D393" i="14"/>
  <c r="C393" i="14"/>
  <c r="B393" i="14"/>
  <c r="A393" i="14"/>
  <c r="G393" i="14" s="1"/>
  <c r="L392" i="14"/>
  <c r="K392" i="14"/>
  <c r="J392" i="14"/>
  <c r="I392" i="14"/>
  <c r="H392" i="14"/>
  <c r="F392" i="14"/>
  <c r="E392" i="14"/>
  <c r="D392" i="14"/>
  <c r="C392" i="14"/>
  <c r="B392" i="14"/>
  <c r="A392" i="14"/>
  <c r="G392" i="14" s="1"/>
  <c r="L391" i="14"/>
  <c r="K391" i="14"/>
  <c r="J391" i="14"/>
  <c r="I391" i="14"/>
  <c r="H391" i="14"/>
  <c r="F391" i="14"/>
  <c r="E391" i="14"/>
  <c r="D391" i="14"/>
  <c r="C391" i="14"/>
  <c r="B391" i="14"/>
  <c r="A391" i="14"/>
  <c r="G391" i="14" s="1"/>
  <c r="L390" i="14"/>
  <c r="K390" i="14"/>
  <c r="J390" i="14"/>
  <c r="I390" i="14"/>
  <c r="H390" i="14"/>
  <c r="F390" i="14"/>
  <c r="E390" i="14"/>
  <c r="D390" i="14"/>
  <c r="C390" i="14"/>
  <c r="B390" i="14"/>
  <c r="A390" i="14"/>
  <c r="G390" i="14" s="1"/>
  <c r="L389" i="14"/>
  <c r="K389" i="14"/>
  <c r="J389" i="14"/>
  <c r="I389" i="14"/>
  <c r="H389" i="14"/>
  <c r="F389" i="14"/>
  <c r="E389" i="14"/>
  <c r="D389" i="14"/>
  <c r="C389" i="14"/>
  <c r="B389" i="14"/>
  <c r="A389" i="14"/>
  <c r="G389" i="14" s="1"/>
  <c r="L388" i="14"/>
  <c r="K388" i="14"/>
  <c r="J388" i="14"/>
  <c r="I388" i="14"/>
  <c r="H388" i="14"/>
  <c r="F388" i="14"/>
  <c r="E388" i="14"/>
  <c r="D388" i="14"/>
  <c r="C388" i="14"/>
  <c r="B388" i="14"/>
  <c r="A388" i="14"/>
  <c r="G388" i="14" s="1"/>
  <c r="L387" i="14"/>
  <c r="K387" i="14"/>
  <c r="J387" i="14"/>
  <c r="I387" i="14"/>
  <c r="H387" i="14"/>
  <c r="F387" i="14"/>
  <c r="E387" i="14"/>
  <c r="D387" i="14"/>
  <c r="C387" i="14"/>
  <c r="B387" i="14"/>
  <c r="A387" i="14"/>
  <c r="G387" i="14" s="1"/>
  <c r="L386" i="14"/>
  <c r="K386" i="14"/>
  <c r="J386" i="14"/>
  <c r="I386" i="14"/>
  <c r="H386" i="14"/>
  <c r="F386" i="14"/>
  <c r="E386" i="14"/>
  <c r="D386" i="14"/>
  <c r="C386" i="14"/>
  <c r="B386" i="14"/>
  <c r="A386" i="14"/>
  <c r="G386" i="14" s="1"/>
  <c r="L385" i="14"/>
  <c r="K385" i="14"/>
  <c r="J385" i="14"/>
  <c r="I385" i="14"/>
  <c r="H385" i="14"/>
  <c r="F385" i="14"/>
  <c r="E385" i="14"/>
  <c r="D385" i="14"/>
  <c r="C385" i="14"/>
  <c r="B385" i="14"/>
  <c r="A385" i="14"/>
  <c r="G385" i="14" s="1"/>
  <c r="L384" i="14"/>
  <c r="K384" i="14"/>
  <c r="J384" i="14"/>
  <c r="I384" i="14"/>
  <c r="H384" i="14"/>
  <c r="F384" i="14"/>
  <c r="E384" i="14"/>
  <c r="D384" i="14"/>
  <c r="C384" i="14"/>
  <c r="B384" i="14"/>
  <c r="A384" i="14"/>
  <c r="G384" i="14" s="1"/>
  <c r="L383" i="14"/>
  <c r="K383" i="14"/>
  <c r="J383" i="14"/>
  <c r="I383" i="14"/>
  <c r="H383" i="14"/>
  <c r="F383" i="14"/>
  <c r="E383" i="14"/>
  <c r="D383" i="14"/>
  <c r="C383" i="14"/>
  <c r="B383" i="14"/>
  <c r="A383" i="14"/>
  <c r="G383" i="14" s="1"/>
  <c r="L382" i="14"/>
  <c r="K382" i="14"/>
  <c r="J382" i="14"/>
  <c r="I382" i="14"/>
  <c r="H382" i="14"/>
  <c r="F382" i="14"/>
  <c r="E382" i="14"/>
  <c r="D382" i="14"/>
  <c r="C382" i="14"/>
  <c r="B382" i="14"/>
  <c r="A382" i="14"/>
  <c r="G382" i="14" s="1"/>
  <c r="L381" i="14"/>
  <c r="K381" i="14"/>
  <c r="J381" i="14"/>
  <c r="I381" i="14"/>
  <c r="H381" i="14"/>
  <c r="F381" i="14"/>
  <c r="E381" i="14"/>
  <c r="D381" i="14"/>
  <c r="C381" i="14"/>
  <c r="B381" i="14"/>
  <c r="A381" i="14"/>
  <c r="G381" i="14" s="1"/>
  <c r="L380" i="14"/>
  <c r="K380" i="14"/>
  <c r="J380" i="14"/>
  <c r="I380" i="14"/>
  <c r="H380" i="14"/>
  <c r="F380" i="14"/>
  <c r="E380" i="14"/>
  <c r="D380" i="14"/>
  <c r="C380" i="14"/>
  <c r="B380" i="14"/>
  <c r="A380" i="14"/>
  <c r="G380" i="14" s="1"/>
  <c r="L379" i="14"/>
  <c r="K379" i="14"/>
  <c r="J379" i="14"/>
  <c r="I379" i="14"/>
  <c r="H379" i="14"/>
  <c r="F379" i="14"/>
  <c r="E379" i="14"/>
  <c r="D379" i="14"/>
  <c r="C379" i="14"/>
  <c r="B379" i="14"/>
  <c r="A379" i="14"/>
  <c r="G379" i="14" s="1"/>
  <c r="L378" i="14"/>
  <c r="K378" i="14"/>
  <c r="J378" i="14"/>
  <c r="I378" i="14"/>
  <c r="H378" i="14"/>
  <c r="F378" i="14"/>
  <c r="E378" i="14"/>
  <c r="D378" i="14"/>
  <c r="C378" i="14"/>
  <c r="B378" i="14"/>
  <c r="A378" i="14"/>
  <c r="G378" i="14" s="1"/>
  <c r="L377" i="14"/>
  <c r="K377" i="14"/>
  <c r="J377" i="14"/>
  <c r="I377" i="14"/>
  <c r="H377" i="14"/>
  <c r="F377" i="14"/>
  <c r="E377" i="14"/>
  <c r="D377" i="14"/>
  <c r="C377" i="14"/>
  <c r="B377" i="14"/>
  <c r="A377" i="14"/>
  <c r="G377" i="14" s="1"/>
  <c r="L376" i="14"/>
  <c r="K376" i="14"/>
  <c r="J376" i="14"/>
  <c r="I376" i="14"/>
  <c r="H376" i="14"/>
  <c r="F376" i="14"/>
  <c r="E376" i="14"/>
  <c r="D376" i="14"/>
  <c r="C376" i="14"/>
  <c r="B376" i="14"/>
  <c r="A376" i="14"/>
  <c r="G376" i="14" s="1"/>
  <c r="L375" i="14"/>
  <c r="K375" i="14"/>
  <c r="J375" i="14"/>
  <c r="I375" i="14"/>
  <c r="H375" i="14"/>
  <c r="F375" i="14"/>
  <c r="E375" i="14"/>
  <c r="D375" i="14"/>
  <c r="C375" i="14"/>
  <c r="B375" i="14"/>
  <c r="A375" i="14"/>
  <c r="G375" i="14" s="1"/>
  <c r="L374" i="14"/>
  <c r="K374" i="14"/>
  <c r="J374" i="14"/>
  <c r="I374" i="14"/>
  <c r="H374" i="14"/>
  <c r="F374" i="14"/>
  <c r="E374" i="14"/>
  <c r="D374" i="14"/>
  <c r="C374" i="14"/>
  <c r="B374" i="14"/>
  <c r="A374" i="14"/>
  <c r="G374" i="14" s="1"/>
  <c r="L373" i="14"/>
  <c r="K373" i="14"/>
  <c r="J373" i="14"/>
  <c r="I373" i="14"/>
  <c r="H373" i="14"/>
  <c r="F373" i="14"/>
  <c r="E373" i="14"/>
  <c r="D373" i="14"/>
  <c r="C373" i="14"/>
  <c r="B373" i="14"/>
  <c r="A373" i="14"/>
  <c r="G373" i="14" s="1"/>
  <c r="L372" i="14"/>
  <c r="K372" i="14"/>
  <c r="J372" i="14"/>
  <c r="I372" i="14"/>
  <c r="H372" i="14"/>
  <c r="F372" i="14"/>
  <c r="E372" i="14"/>
  <c r="D372" i="14"/>
  <c r="C372" i="14"/>
  <c r="B372" i="14"/>
  <c r="A372" i="14"/>
  <c r="G372" i="14" s="1"/>
  <c r="L371" i="14"/>
  <c r="K371" i="14"/>
  <c r="J371" i="14"/>
  <c r="I371" i="14"/>
  <c r="H371" i="14"/>
  <c r="F371" i="14"/>
  <c r="E371" i="14"/>
  <c r="D371" i="14"/>
  <c r="C371" i="14"/>
  <c r="B371" i="14"/>
  <c r="A371" i="14"/>
  <c r="G371" i="14" s="1"/>
  <c r="L370" i="14"/>
  <c r="K370" i="14"/>
  <c r="J370" i="14"/>
  <c r="I370" i="14"/>
  <c r="H370" i="14"/>
  <c r="F370" i="14"/>
  <c r="E370" i="14"/>
  <c r="D370" i="14"/>
  <c r="C370" i="14"/>
  <c r="B370" i="14"/>
  <c r="A370" i="14"/>
  <c r="G370" i="14" s="1"/>
  <c r="L369" i="14"/>
  <c r="K369" i="14"/>
  <c r="J369" i="14"/>
  <c r="I369" i="14"/>
  <c r="H369" i="14"/>
  <c r="F369" i="14"/>
  <c r="E369" i="14"/>
  <c r="D369" i="14"/>
  <c r="C369" i="14"/>
  <c r="B369" i="14"/>
  <c r="A369" i="14"/>
  <c r="G369" i="14" s="1"/>
  <c r="L368" i="14"/>
  <c r="K368" i="14"/>
  <c r="J368" i="14"/>
  <c r="I368" i="14"/>
  <c r="H368" i="14"/>
  <c r="F368" i="14"/>
  <c r="E368" i="14"/>
  <c r="D368" i="14"/>
  <c r="C368" i="14"/>
  <c r="B368" i="14"/>
  <c r="A368" i="14"/>
  <c r="G368" i="14" s="1"/>
  <c r="L367" i="14"/>
  <c r="K367" i="14"/>
  <c r="J367" i="14"/>
  <c r="I367" i="14"/>
  <c r="H367" i="14"/>
  <c r="F367" i="14"/>
  <c r="E367" i="14"/>
  <c r="D367" i="14"/>
  <c r="C367" i="14"/>
  <c r="B367" i="14"/>
  <c r="A367" i="14"/>
  <c r="G367" i="14" s="1"/>
  <c r="L366" i="14"/>
  <c r="K366" i="14"/>
  <c r="J366" i="14"/>
  <c r="I366" i="14"/>
  <c r="H366" i="14"/>
  <c r="F366" i="14"/>
  <c r="E366" i="14"/>
  <c r="D366" i="14"/>
  <c r="C366" i="14"/>
  <c r="B366" i="14"/>
  <c r="A366" i="14"/>
  <c r="G366" i="14" s="1"/>
  <c r="L365" i="14"/>
  <c r="K365" i="14"/>
  <c r="J365" i="14"/>
  <c r="I365" i="14"/>
  <c r="H365" i="14"/>
  <c r="F365" i="14"/>
  <c r="E365" i="14"/>
  <c r="D365" i="14"/>
  <c r="C365" i="14"/>
  <c r="B365" i="14"/>
  <c r="A365" i="14"/>
  <c r="G365" i="14" s="1"/>
  <c r="L364" i="14"/>
  <c r="K364" i="14"/>
  <c r="J364" i="14"/>
  <c r="I364" i="14"/>
  <c r="H364" i="14"/>
  <c r="F364" i="14"/>
  <c r="E364" i="14"/>
  <c r="D364" i="14"/>
  <c r="C364" i="14"/>
  <c r="B364" i="14"/>
  <c r="A364" i="14"/>
  <c r="G364" i="14" s="1"/>
  <c r="L363" i="14"/>
  <c r="K363" i="14"/>
  <c r="J363" i="14"/>
  <c r="I363" i="14"/>
  <c r="H363" i="14"/>
  <c r="F363" i="14"/>
  <c r="E363" i="14"/>
  <c r="D363" i="14"/>
  <c r="C363" i="14"/>
  <c r="B363" i="14"/>
  <c r="A363" i="14"/>
  <c r="G363" i="14" s="1"/>
  <c r="L362" i="14"/>
  <c r="K362" i="14"/>
  <c r="J362" i="14"/>
  <c r="I362" i="14"/>
  <c r="H362" i="14"/>
  <c r="F362" i="14"/>
  <c r="E362" i="14"/>
  <c r="D362" i="14"/>
  <c r="C362" i="14"/>
  <c r="B362" i="14"/>
  <c r="A362" i="14"/>
  <c r="G362" i="14" s="1"/>
  <c r="L361" i="14"/>
  <c r="K361" i="14"/>
  <c r="J361" i="14"/>
  <c r="I361" i="14"/>
  <c r="H361" i="14"/>
  <c r="F361" i="14"/>
  <c r="E361" i="14"/>
  <c r="D361" i="14"/>
  <c r="C361" i="14"/>
  <c r="B361" i="14"/>
  <c r="A361" i="14"/>
  <c r="G361" i="14" s="1"/>
  <c r="L360" i="14"/>
  <c r="K360" i="14"/>
  <c r="J360" i="14"/>
  <c r="I360" i="14"/>
  <c r="H360" i="14"/>
  <c r="F360" i="14"/>
  <c r="E360" i="14"/>
  <c r="D360" i="14"/>
  <c r="C360" i="14"/>
  <c r="B360" i="14"/>
  <c r="A360" i="14"/>
  <c r="G360" i="14" s="1"/>
  <c r="L359" i="14"/>
  <c r="K359" i="14"/>
  <c r="J359" i="14"/>
  <c r="I359" i="14"/>
  <c r="H359" i="14"/>
  <c r="F359" i="14"/>
  <c r="E359" i="14"/>
  <c r="D359" i="14"/>
  <c r="C359" i="14"/>
  <c r="B359" i="14"/>
  <c r="A359" i="14"/>
  <c r="G359" i="14" s="1"/>
  <c r="L358" i="14"/>
  <c r="K358" i="14"/>
  <c r="J358" i="14"/>
  <c r="I358" i="14"/>
  <c r="H358" i="14"/>
  <c r="F358" i="14"/>
  <c r="E358" i="14"/>
  <c r="D358" i="14"/>
  <c r="C358" i="14"/>
  <c r="B358" i="14"/>
  <c r="A358" i="14"/>
  <c r="G358" i="14" s="1"/>
  <c r="L357" i="14"/>
  <c r="K357" i="14"/>
  <c r="J357" i="14"/>
  <c r="I357" i="14"/>
  <c r="H357" i="14"/>
  <c r="F357" i="14"/>
  <c r="E357" i="14"/>
  <c r="D357" i="14"/>
  <c r="C357" i="14"/>
  <c r="B357" i="14"/>
  <c r="A357" i="14"/>
  <c r="G357" i="14" s="1"/>
  <c r="L356" i="14"/>
  <c r="K356" i="14"/>
  <c r="J356" i="14"/>
  <c r="I356" i="14"/>
  <c r="H356" i="14"/>
  <c r="F356" i="14"/>
  <c r="E356" i="14"/>
  <c r="D356" i="14"/>
  <c r="C356" i="14"/>
  <c r="B356" i="14"/>
  <c r="A356" i="14"/>
  <c r="G356" i="14" s="1"/>
  <c r="L355" i="14"/>
  <c r="K355" i="14"/>
  <c r="J355" i="14"/>
  <c r="I355" i="14"/>
  <c r="H355" i="14"/>
  <c r="F355" i="14"/>
  <c r="E355" i="14"/>
  <c r="D355" i="14"/>
  <c r="C355" i="14"/>
  <c r="B355" i="14"/>
  <c r="A355" i="14"/>
  <c r="G355" i="14" s="1"/>
  <c r="L354" i="14"/>
  <c r="K354" i="14"/>
  <c r="J354" i="14"/>
  <c r="I354" i="14"/>
  <c r="H354" i="14"/>
  <c r="F354" i="14"/>
  <c r="E354" i="14"/>
  <c r="D354" i="14"/>
  <c r="C354" i="14"/>
  <c r="B354" i="14"/>
  <c r="A354" i="14"/>
  <c r="G354" i="14" s="1"/>
  <c r="L353" i="14"/>
  <c r="K353" i="14"/>
  <c r="J353" i="14"/>
  <c r="I353" i="14"/>
  <c r="H353" i="14"/>
  <c r="F353" i="14"/>
  <c r="E353" i="14"/>
  <c r="D353" i="14"/>
  <c r="C353" i="14"/>
  <c r="B353" i="14"/>
  <c r="A353" i="14"/>
  <c r="G353" i="14" s="1"/>
  <c r="L352" i="14"/>
  <c r="K352" i="14"/>
  <c r="J352" i="14"/>
  <c r="I352" i="14"/>
  <c r="H352" i="14"/>
  <c r="F352" i="14"/>
  <c r="E352" i="14"/>
  <c r="D352" i="14"/>
  <c r="C352" i="14"/>
  <c r="B352" i="14"/>
  <c r="A352" i="14"/>
  <c r="G352" i="14" s="1"/>
  <c r="L351" i="14"/>
  <c r="K351" i="14"/>
  <c r="J351" i="14"/>
  <c r="I351" i="14"/>
  <c r="H351" i="14"/>
  <c r="F351" i="14"/>
  <c r="E351" i="14"/>
  <c r="D351" i="14"/>
  <c r="C351" i="14"/>
  <c r="B351" i="14"/>
  <c r="A351" i="14"/>
  <c r="G351" i="14" s="1"/>
  <c r="L350" i="14"/>
  <c r="K350" i="14"/>
  <c r="J350" i="14"/>
  <c r="I350" i="14"/>
  <c r="H350" i="14"/>
  <c r="F350" i="14"/>
  <c r="E350" i="14"/>
  <c r="D350" i="14"/>
  <c r="C350" i="14"/>
  <c r="B350" i="14"/>
  <c r="A350" i="14"/>
  <c r="G350" i="14" s="1"/>
  <c r="L349" i="14"/>
  <c r="K349" i="14"/>
  <c r="J349" i="14"/>
  <c r="I349" i="14"/>
  <c r="H349" i="14"/>
  <c r="F349" i="14"/>
  <c r="E349" i="14"/>
  <c r="D349" i="14"/>
  <c r="C349" i="14"/>
  <c r="B349" i="14"/>
  <c r="A349" i="14"/>
  <c r="G349" i="14" s="1"/>
  <c r="L348" i="14"/>
  <c r="K348" i="14"/>
  <c r="J348" i="14"/>
  <c r="I348" i="14"/>
  <c r="H348" i="14"/>
  <c r="F348" i="14"/>
  <c r="E348" i="14"/>
  <c r="D348" i="14"/>
  <c r="C348" i="14"/>
  <c r="B348" i="14"/>
  <c r="A348" i="14"/>
  <c r="G348" i="14" s="1"/>
  <c r="L347" i="14"/>
  <c r="K347" i="14"/>
  <c r="J347" i="14"/>
  <c r="I347" i="14"/>
  <c r="H347" i="14"/>
  <c r="F347" i="14"/>
  <c r="E347" i="14"/>
  <c r="D347" i="14"/>
  <c r="C347" i="14"/>
  <c r="B347" i="14"/>
  <c r="A347" i="14"/>
  <c r="G347" i="14" s="1"/>
  <c r="L346" i="14"/>
  <c r="K346" i="14"/>
  <c r="J346" i="14"/>
  <c r="I346" i="14"/>
  <c r="H346" i="14"/>
  <c r="F346" i="14"/>
  <c r="E346" i="14"/>
  <c r="D346" i="14"/>
  <c r="C346" i="14"/>
  <c r="B346" i="14"/>
  <c r="A346" i="14"/>
  <c r="G346" i="14" s="1"/>
  <c r="L345" i="14"/>
  <c r="K345" i="14"/>
  <c r="J345" i="14"/>
  <c r="I345" i="14"/>
  <c r="H345" i="14"/>
  <c r="F345" i="14"/>
  <c r="E345" i="14"/>
  <c r="D345" i="14"/>
  <c r="C345" i="14"/>
  <c r="B345" i="14"/>
  <c r="A345" i="14"/>
  <c r="G345" i="14" s="1"/>
  <c r="L344" i="14"/>
  <c r="K344" i="14"/>
  <c r="J344" i="14"/>
  <c r="I344" i="14"/>
  <c r="H344" i="14"/>
  <c r="F344" i="14"/>
  <c r="E344" i="14"/>
  <c r="D344" i="14"/>
  <c r="C344" i="14"/>
  <c r="B344" i="14"/>
  <c r="A344" i="14"/>
  <c r="G344" i="14" s="1"/>
  <c r="L343" i="14"/>
  <c r="K343" i="14"/>
  <c r="J343" i="14"/>
  <c r="I343" i="14"/>
  <c r="H343" i="14"/>
  <c r="F343" i="14"/>
  <c r="E343" i="14"/>
  <c r="D343" i="14"/>
  <c r="C343" i="14"/>
  <c r="B343" i="14"/>
  <c r="A343" i="14"/>
  <c r="G343" i="14" s="1"/>
  <c r="L342" i="14"/>
  <c r="K342" i="14"/>
  <c r="J342" i="14"/>
  <c r="I342" i="14"/>
  <c r="H342" i="14"/>
  <c r="F342" i="14"/>
  <c r="E342" i="14"/>
  <c r="D342" i="14"/>
  <c r="C342" i="14"/>
  <c r="B342" i="14"/>
  <c r="A342" i="14"/>
  <c r="G342" i="14" s="1"/>
  <c r="L341" i="14"/>
  <c r="K341" i="14"/>
  <c r="J341" i="14"/>
  <c r="I341" i="14"/>
  <c r="H341" i="14"/>
  <c r="F341" i="14"/>
  <c r="E341" i="14"/>
  <c r="D341" i="14"/>
  <c r="C341" i="14"/>
  <c r="B341" i="14"/>
  <c r="A341" i="14"/>
  <c r="G341" i="14" s="1"/>
  <c r="L340" i="14"/>
  <c r="K340" i="14"/>
  <c r="J340" i="14"/>
  <c r="I340" i="14"/>
  <c r="H340" i="14"/>
  <c r="F340" i="14"/>
  <c r="E340" i="14"/>
  <c r="D340" i="14"/>
  <c r="C340" i="14"/>
  <c r="B340" i="14"/>
  <c r="A340" i="14"/>
  <c r="G340" i="14" s="1"/>
  <c r="L339" i="14"/>
  <c r="K339" i="14"/>
  <c r="J339" i="14"/>
  <c r="I339" i="14"/>
  <c r="H339" i="14"/>
  <c r="F339" i="14"/>
  <c r="E339" i="14"/>
  <c r="D339" i="14"/>
  <c r="C339" i="14"/>
  <c r="B339" i="14"/>
  <c r="A339" i="14"/>
  <c r="G339" i="14" s="1"/>
  <c r="L338" i="14"/>
  <c r="K338" i="14"/>
  <c r="J338" i="14"/>
  <c r="I338" i="14"/>
  <c r="H338" i="14"/>
  <c r="F338" i="14"/>
  <c r="E338" i="14"/>
  <c r="D338" i="14"/>
  <c r="C338" i="14"/>
  <c r="B338" i="14"/>
  <c r="A338" i="14"/>
  <c r="G338" i="14" s="1"/>
  <c r="L337" i="14"/>
  <c r="K337" i="14"/>
  <c r="J337" i="14"/>
  <c r="I337" i="14"/>
  <c r="H337" i="14"/>
  <c r="F337" i="14"/>
  <c r="E337" i="14"/>
  <c r="D337" i="14"/>
  <c r="C337" i="14"/>
  <c r="B337" i="14"/>
  <c r="A337" i="14"/>
  <c r="G337" i="14" s="1"/>
  <c r="L336" i="14"/>
  <c r="K336" i="14"/>
  <c r="J336" i="14"/>
  <c r="I336" i="14"/>
  <c r="H336" i="14"/>
  <c r="F336" i="14"/>
  <c r="E336" i="14"/>
  <c r="D336" i="14"/>
  <c r="C336" i="14"/>
  <c r="B336" i="14"/>
  <c r="A336" i="14"/>
  <c r="G336" i="14" s="1"/>
  <c r="L335" i="14"/>
  <c r="K335" i="14"/>
  <c r="J335" i="14"/>
  <c r="I335" i="14"/>
  <c r="H335" i="14"/>
  <c r="F335" i="14"/>
  <c r="E335" i="14"/>
  <c r="D335" i="14"/>
  <c r="C335" i="14"/>
  <c r="B335" i="14"/>
  <c r="A335" i="14"/>
  <c r="G335" i="14" s="1"/>
  <c r="L334" i="14"/>
  <c r="K334" i="14"/>
  <c r="J334" i="14"/>
  <c r="I334" i="14"/>
  <c r="H334" i="14"/>
  <c r="F334" i="14"/>
  <c r="E334" i="14"/>
  <c r="D334" i="14"/>
  <c r="C334" i="14"/>
  <c r="B334" i="14"/>
  <c r="A334" i="14"/>
  <c r="G334" i="14" s="1"/>
  <c r="L333" i="14"/>
  <c r="K333" i="14"/>
  <c r="J333" i="14"/>
  <c r="I333" i="14"/>
  <c r="H333" i="14"/>
  <c r="F333" i="14"/>
  <c r="E333" i="14"/>
  <c r="D333" i="14"/>
  <c r="C333" i="14"/>
  <c r="B333" i="14"/>
  <c r="A333" i="14"/>
  <c r="G333" i="14" s="1"/>
  <c r="L332" i="14"/>
  <c r="K332" i="14"/>
  <c r="J332" i="14"/>
  <c r="I332" i="14"/>
  <c r="H332" i="14"/>
  <c r="F332" i="14"/>
  <c r="E332" i="14"/>
  <c r="D332" i="14"/>
  <c r="C332" i="14"/>
  <c r="B332" i="14"/>
  <c r="A332" i="14"/>
  <c r="G332" i="14" s="1"/>
  <c r="L331" i="14"/>
  <c r="K331" i="14"/>
  <c r="J331" i="14"/>
  <c r="I331" i="14"/>
  <c r="H331" i="14"/>
  <c r="F331" i="14"/>
  <c r="E331" i="14"/>
  <c r="D331" i="14"/>
  <c r="C331" i="14"/>
  <c r="B331" i="14"/>
  <c r="A331" i="14"/>
  <c r="G331" i="14" s="1"/>
  <c r="L330" i="14"/>
  <c r="K330" i="14"/>
  <c r="J330" i="14"/>
  <c r="I330" i="14"/>
  <c r="H330" i="14"/>
  <c r="F330" i="14"/>
  <c r="E330" i="14"/>
  <c r="D330" i="14"/>
  <c r="C330" i="14"/>
  <c r="B330" i="14"/>
  <c r="A330" i="14"/>
  <c r="G330" i="14" s="1"/>
  <c r="L329" i="14"/>
  <c r="K329" i="14"/>
  <c r="J329" i="14"/>
  <c r="I329" i="14"/>
  <c r="H329" i="14"/>
  <c r="F329" i="14"/>
  <c r="E329" i="14"/>
  <c r="D329" i="14"/>
  <c r="C329" i="14"/>
  <c r="B329" i="14"/>
  <c r="A329" i="14"/>
  <c r="G329" i="14" s="1"/>
  <c r="L328" i="14"/>
  <c r="K328" i="14"/>
  <c r="J328" i="14"/>
  <c r="I328" i="14"/>
  <c r="H328" i="14"/>
  <c r="F328" i="14"/>
  <c r="E328" i="14"/>
  <c r="D328" i="14"/>
  <c r="C328" i="14"/>
  <c r="B328" i="14"/>
  <c r="A328" i="14"/>
  <c r="G328" i="14" s="1"/>
  <c r="L327" i="14"/>
  <c r="K327" i="14"/>
  <c r="J327" i="14"/>
  <c r="I327" i="14"/>
  <c r="H327" i="14"/>
  <c r="F327" i="14"/>
  <c r="E327" i="14"/>
  <c r="D327" i="14"/>
  <c r="C327" i="14"/>
  <c r="B327" i="14"/>
  <c r="A327" i="14"/>
  <c r="G327" i="14" s="1"/>
  <c r="L326" i="14"/>
  <c r="K326" i="14"/>
  <c r="J326" i="14"/>
  <c r="I326" i="14"/>
  <c r="H326" i="14"/>
  <c r="F326" i="14"/>
  <c r="E326" i="14"/>
  <c r="D326" i="14"/>
  <c r="C326" i="14"/>
  <c r="B326" i="14"/>
  <c r="A326" i="14"/>
  <c r="G326" i="14" s="1"/>
  <c r="L325" i="14"/>
  <c r="K325" i="14"/>
  <c r="J325" i="14"/>
  <c r="I325" i="14"/>
  <c r="H325" i="14"/>
  <c r="F325" i="14"/>
  <c r="E325" i="14"/>
  <c r="D325" i="14"/>
  <c r="C325" i="14"/>
  <c r="B325" i="14"/>
  <c r="A325" i="14"/>
  <c r="G325" i="14" s="1"/>
  <c r="L324" i="14"/>
  <c r="K324" i="14"/>
  <c r="J324" i="14"/>
  <c r="I324" i="14"/>
  <c r="H324" i="14"/>
  <c r="F324" i="14"/>
  <c r="E324" i="14"/>
  <c r="D324" i="14"/>
  <c r="C324" i="14"/>
  <c r="B324" i="14"/>
  <c r="A324" i="14"/>
  <c r="G324" i="14" s="1"/>
  <c r="L323" i="14"/>
  <c r="K323" i="14"/>
  <c r="J323" i="14"/>
  <c r="I323" i="14"/>
  <c r="H323" i="14"/>
  <c r="F323" i="14"/>
  <c r="E323" i="14"/>
  <c r="D323" i="14"/>
  <c r="C323" i="14"/>
  <c r="B323" i="14"/>
  <c r="A323" i="14"/>
  <c r="G323" i="14" s="1"/>
  <c r="L322" i="14"/>
  <c r="K322" i="14"/>
  <c r="J322" i="14"/>
  <c r="I322" i="14"/>
  <c r="H322" i="14"/>
  <c r="F322" i="14"/>
  <c r="E322" i="14"/>
  <c r="D322" i="14"/>
  <c r="C322" i="14"/>
  <c r="B322" i="14"/>
  <c r="A322" i="14"/>
  <c r="G322" i="14" s="1"/>
  <c r="L321" i="14"/>
  <c r="K321" i="14"/>
  <c r="J321" i="14"/>
  <c r="I321" i="14"/>
  <c r="H321" i="14"/>
  <c r="F321" i="14"/>
  <c r="E321" i="14"/>
  <c r="D321" i="14"/>
  <c r="C321" i="14"/>
  <c r="B321" i="14"/>
  <c r="A321" i="14"/>
  <c r="G321" i="14" s="1"/>
  <c r="L320" i="14"/>
  <c r="K320" i="14"/>
  <c r="J320" i="14"/>
  <c r="I320" i="14"/>
  <c r="H320" i="14"/>
  <c r="F320" i="14"/>
  <c r="E320" i="14"/>
  <c r="D320" i="14"/>
  <c r="C320" i="14"/>
  <c r="B320" i="14"/>
  <c r="A320" i="14"/>
  <c r="G320" i="14" s="1"/>
  <c r="L319" i="14"/>
  <c r="K319" i="14"/>
  <c r="J319" i="14"/>
  <c r="I319" i="14"/>
  <c r="H319" i="14"/>
  <c r="F319" i="14"/>
  <c r="E319" i="14"/>
  <c r="D319" i="14"/>
  <c r="C319" i="14"/>
  <c r="B319" i="14"/>
  <c r="A319" i="14"/>
  <c r="G319" i="14" s="1"/>
  <c r="L318" i="14"/>
  <c r="K318" i="14"/>
  <c r="J318" i="14"/>
  <c r="I318" i="14"/>
  <c r="H318" i="14"/>
  <c r="F318" i="14"/>
  <c r="E318" i="14"/>
  <c r="D318" i="14"/>
  <c r="C318" i="14"/>
  <c r="B318" i="14"/>
  <c r="A318" i="14"/>
  <c r="G318" i="14" s="1"/>
  <c r="L317" i="14"/>
  <c r="K317" i="14"/>
  <c r="J317" i="14"/>
  <c r="I317" i="14"/>
  <c r="H317" i="14"/>
  <c r="F317" i="14"/>
  <c r="E317" i="14"/>
  <c r="D317" i="14"/>
  <c r="C317" i="14"/>
  <c r="B317" i="14"/>
  <c r="A317" i="14"/>
  <c r="G317" i="14" s="1"/>
  <c r="L316" i="14"/>
  <c r="K316" i="14"/>
  <c r="J316" i="14"/>
  <c r="I316" i="14"/>
  <c r="H316" i="14"/>
  <c r="F316" i="14"/>
  <c r="E316" i="14"/>
  <c r="D316" i="14"/>
  <c r="C316" i="14"/>
  <c r="B316" i="14"/>
  <c r="A316" i="14"/>
  <c r="G316" i="14" s="1"/>
  <c r="L315" i="14"/>
  <c r="K315" i="14"/>
  <c r="J315" i="14"/>
  <c r="I315" i="14"/>
  <c r="H315" i="14"/>
  <c r="F315" i="14"/>
  <c r="E315" i="14"/>
  <c r="D315" i="14"/>
  <c r="C315" i="14"/>
  <c r="B315" i="14"/>
  <c r="A315" i="14"/>
  <c r="G315" i="14" s="1"/>
  <c r="L314" i="14"/>
  <c r="K314" i="14"/>
  <c r="J314" i="14"/>
  <c r="I314" i="14"/>
  <c r="H314" i="14"/>
  <c r="F314" i="14"/>
  <c r="E314" i="14"/>
  <c r="D314" i="14"/>
  <c r="C314" i="14"/>
  <c r="B314" i="14"/>
  <c r="A314" i="14"/>
  <c r="G314" i="14" s="1"/>
  <c r="L313" i="14"/>
  <c r="K313" i="14"/>
  <c r="J313" i="14"/>
  <c r="I313" i="14"/>
  <c r="H313" i="14"/>
  <c r="F313" i="14"/>
  <c r="E313" i="14"/>
  <c r="D313" i="14"/>
  <c r="C313" i="14"/>
  <c r="B313" i="14"/>
  <c r="A313" i="14"/>
  <c r="G313" i="14" s="1"/>
  <c r="L312" i="14"/>
  <c r="K312" i="14"/>
  <c r="J312" i="14"/>
  <c r="I312" i="14"/>
  <c r="H312" i="14"/>
  <c r="F312" i="14"/>
  <c r="E312" i="14"/>
  <c r="D312" i="14"/>
  <c r="C312" i="14"/>
  <c r="B312" i="14"/>
  <c r="A312" i="14"/>
  <c r="G312" i="14" s="1"/>
  <c r="L311" i="14"/>
  <c r="K311" i="14"/>
  <c r="J311" i="14"/>
  <c r="I311" i="14"/>
  <c r="H311" i="14"/>
  <c r="F311" i="14"/>
  <c r="E311" i="14"/>
  <c r="D311" i="14"/>
  <c r="C311" i="14"/>
  <c r="B311" i="14"/>
  <c r="A311" i="14"/>
  <c r="G311" i="14" s="1"/>
  <c r="L310" i="14"/>
  <c r="K310" i="14"/>
  <c r="J310" i="14"/>
  <c r="I310" i="14"/>
  <c r="H310" i="14"/>
  <c r="F310" i="14"/>
  <c r="E310" i="14"/>
  <c r="D310" i="14"/>
  <c r="C310" i="14"/>
  <c r="B310" i="14"/>
  <c r="A310" i="14"/>
  <c r="G310" i="14" s="1"/>
  <c r="L309" i="14"/>
  <c r="K309" i="14"/>
  <c r="J309" i="14"/>
  <c r="I309" i="14"/>
  <c r="H309" i="14"/>
  <c r="F309" i="14"/>
  <c r="E309" i="14"/>
  <c r="D309" i="14"/>
  <c r="C309" i="14"/>
  <c r="B309" i="14"/>
  <c r="A309" i="14"/>
  <c r="G309" i="14" s="1"/>
  <c r="L308" i="14"/>
  <c r="K308" i="14"/>
  <c r="J308" i="14"/>
  <c r="I308" i="14"/>
  <c r="H308" i="14"/>
  <c r="F308" i="14"/>
  <c r="E308" i="14"/>
  <c r="D308" i="14"/>
  <c r="C308" i="14"/>
  <c r="B308" i="14"/>
  <c r="A308" i="14"/>
  <c r="G308" i="14" s="1"/>
  <c r="L307" i="14"/>
  <c r="K307" i="14"/>
  <c r="J307" i="14"/>
  <c r="I307" i="14"/>
  <c r="H307" i="14"/>
  <c r="F307" i="14"/>
  <c r="E307" i="14"/>
  <c r="D307" i="14"/>
  <c r="C307" i="14"/>
  <c r="B307" i="14"/>
  <c r="A307" i="14"/>
  <c r="G307" i="14" s="1"/>
  <c r="L306" i="14"/>
  <c r="K306" i="14"/>
  <c r="J306" i="14"/>
  <c r="I306" i="14"/>
  <c r="H306" i="14"/>
  <c r="F306" i="14"/>
  <c r="E306" i="14"/>
  <c r="D306" i="14"/>
  <c r="C306" i="14"/>
  <c r="B306" i="14"/>
  <c r="A306" i="14"/>
  <c r="G306" i="14" s="1"/>
  <c r="L305" i="14"/>
  <c r="K305" i="14"/>
  <c r="J305" i="14"/>
  <c r="I305" i="14"/>
  <c r="H305" i="14"/>
  <c r="F305" i="14"/>
  <c r="E305" i="14"/>
  <c r="D305" i="14"/>
  <c r="C305" i="14"/>
  <c r="B305" i="14"/>
  <c r="A305" i="14"/>
  <c r="G305" i="14" s="1"/>
  <c r="L304" i="14"/>
  <c r="K304" i="14"/>
  <c r="J304" i="14"/>
  <c r="I304" i="14"/>
  <c r="H304" i="14"/>
  <c r="F304" i="14"/>
  <c r="E304" i="14"/>
  <c r="D304" i="14"/>
  <c r="C304" i="14"/>
  <c r="B304" i="14"/>
  <c r="A304" i="14"/>
  <c r="G304" i="14" s="1"/>
  <c r="L303" i="14"/>
  <c r="K303" i="14"/>
  <c r="J303" i="14"/>
  <c r="I303" i="14"/>
  <c r="H303" i="14"/>
  <c r="F303" i="14"/>
  <c r="E303" i="14"/>
  <c r="D303" i="14"/>
  <c r="C303" i="14"/>
  <c r="B303" i="14"/>
  <c r="A303" i="14"/>
  <c r="G303" i="14" s="1"/>
  <c r="L302" i="14"/>
  <c r="K302" i="14"/>
  <c r="J302" i="14"/>
  <c r="I302" i="14"/>
  <c r="H302" i="14"/>
  <c r="F302" i="14"/>
  <c r="E302" i="14"/>
  <c r="D302" i="14"/>
  <c r="C302" i="14"/>
  <c r="B302" i="14"/>
  <c r="A302" i="14"/>
  <c r="G302" i="14" s="1"/>
  <c r="L301" i="14"/>
  <c r="K301" i="14"/>
  <c r="J301" i="14"/>
  <c r="I301" i="14"/>
  <c r="H301" i="14"/>
  <c r="F301" i="14"/>
  <c r="E301" i="14"/>
  <c r="D301" i="14"/>
  <c r="C301" i="14"/>
  <c r="B301" i="14"/>
  <c r="A301" i="14"/>
  <c r="G301" i="14" s="1"/>
  <c r="L300" i="14"/>
  <c r="K300" i="14"/>
  <c r="J300" i="14"/>
  <c r="I300" i="14"/>
  <c r="H300" i="14"/>
  <c r="F300" i="14"/>
  <c r="E300" i="14"/>
  <c r="D300" i="14"/>
  <c r="C300" i="14"/>
  <c r="B300" i="14"/>
  <c r="A300" i="14"/>
  <c r="G300" i="14" s="1"/>
  <c r="L299" i="14"/>
  <c r="K299" i="14"/>
  <c r="J299" i="14"/>
  <c r="I299" i="14"/>
  <c r="H299" i="14"/>
  <c r="F299" i="14"/>
  <c r="E299" i="14"/>
  <c r="D299" i="14"/>
  <c r="C299" i="14"/>
  <c r="B299" i="14"/>
  <c r="A299" i="14"/>
  <c r="G299" i="14" s="1"/>
  <c r="L298" i="14"/>
  <c r="K298" i="14"/>
  <c r="J298" i="14"/>
  <c r="I298" i="14"/>
  <c r="H298" i="14"/>
  <c r="F298" i="14"/>
  <c r="E298" i="14"/>
  <c r="D298" i="14"/>
  <c r="C298" i="14"/>
  <c r="B298" i="14"/>
  <c r="A298" i="14"/>
  <c r="G298" i="14" s="1"/>
  <c r="L297" i="14"/>
  <c r="K297" i="14"/>
  <c r="J297" i="14"/>
  <c r="I297" i="14"/>
  <c r="H297" i="14"/>
  <c r="F297" i="14"/>
  <c r="E297" i="14"/>
  <c r="D297" i="14"/>
  <c r="C297" i="14"/>
  <c r="B297" i="14"/>
  <c r="A297" i="14"/>
  <c r="G297" i="14" s="1"/>
  <c r="L296" i="14"/>
  <c r="K296" i="14"/>
  <c r="J296" i="14"/>
  <c r="I296" i="14"/>
  <c r="H296" i="14"/>
  <c r="F296" i="14"/>
  <c r="E296" i="14"/>
  <c r="D296" i="14"/>
  <c r="C296" i="14"/>
  <c r="B296" i="14"/>
  <c r="A296" i="14"/>
  <c r="G296" i="14" s="1"/>
  <c r="L295" i="14"/>
  <c r="K295" i="14"/>
  <c r="J295" i="14"/>
  <c r="I295" i="14"/>
  <c r="H295" i="14"/>
  <c r="F295" i="14"/>
  <c r="E295" i="14"/>
  <c r="D295" i="14"/>
  <c r="C295" i="14"/>
  <c r="B295" i="14"/>
  <c r="A295" i="14"/>
  <c r="G295" i="14" s="1"/>
  <c r="L294" i="14"/>
  <c r="K294" i="14"/>
  <c r="J294" i="14"/>
  <c r="I294" i="14"/>
  <c r="H294" i="14"/>
  <c r="F294" i="14"/>
  <c r="E294" i="14"/>
  <c r="D294" i="14"/>
  <c r="C294" i="14"/>
  <c r="B294" i="14"/>
  <c r="A294" i="14"/>
  <c r="G294" i="14" s="1"/>
  <c r="L293" i="14"/>
  <c r="K293" i="14"/>
  <c r="J293" i="14"/>
  <c r="I293" i="14"/>
  <c r="H293" i="14"/>
  <c r="F293" i="14"/>
  <c r="E293" i="14"/>
  <c r="D293" i="14"/>
  <c r="C293" i="14"/>
  <c r="B293" i="14"/>
  <c r="A293" i="14"/>
  <c r="G293" i="14" s="1"/>
  <c r="L292" i="14"/>
  <c r="K292" i="14"/>
  <c r="J292" i="14"/>
  <c r="I292" i="14"/>
  <c r="H292" i="14"/>
  <c r="F292" i="14"/>
  <c r="E292" i="14"/>
  <c r="D292" i="14"/>
  <c r="C292" i="14"/>
  <c r="B292" i="14"/>
  <c r="A292" i="14"/>
  <c r="G292" i="14" s="1"/>
  <c r="L291" i="14"/>
  <c r="K291" i="14"/>
  <c r="J291" i="14"/>
  <c r="I291" i="14"/>
  <c r="H291" i="14"/>
  <c r="F291" i="14"/>
  <c r="E291" i="14"/>
  <c r="D291" i="14"/>
  <c r="C291" i="14"/>
  <c r="B291" i="14"/>
  <c r="A291" i="14"/>
  <c r="G291" i="14" s="1"/>
  <c r="L290" i="14"/>
  <c r="K290" i="14"/>
  <c r="J290" i="14"/>
  <c r="I290" i="14"/>
  <c r="H290" i="14"/>
  <c r="F290" i="14"/>
  <c r="E290" i="14"/>
  <c r="D290" i="14"/>
  <c r="C290" i="14"/>
  <c r="B290" i="14"/>
  <c r="A290" i="14"/>
  <c r="G290" i="14" s="1"/>
  <c r="L289" i="14"/>
  <c r="K289" i="14"/>
  <c r="J289" i="14"/>
  <c r="I289" i="14"/>
  <c r="H289" i="14"/>
  <c r="F289" i="14"/>
  <c r="E289" i="14"/>
  <c r="D289" i="14"/>
  <c r="C289" i="14"/>
  <c r="B289" i="14"/>
  <c r="A289" i="14"/>
  <c r="G289" i="14" s="1"/>
  <c r="L288" i="14"/>
  <c r="K288" i="14"/>
  <c r="J288" i="14"/>
  <c r="I288" i="14"/>
  <c r="H288" i="14"/>
  <c r="F288" i="14"/>
  <c r="E288" i="14"/>
  <c r="D288" i="14"/>
  <c r="C288" i="14"/>
  <c r="B288" i="14"/>
  <c r="A288" i="14"/>
  <c r="G288" i="14" s="1"/>
  <c r="L287" i="14"/>
  <c r="K287" i="14"/>
  <c r="J287" i="14"/>
  <c r="I287" i="14"/>
  <c r="H287" i="14"/>
  <c r="F287" i="14"/>
  <c r="E287" i="14"/>
  <c r="D287" i="14"/>
  <c r="C287" i="14"/>
  <c r="B287" i="14"/>
  <c r="A287" i="14"/>
  <c r="G287" i="14" s="1"/>
  <c r="L286" i="14"/>
  <c r="K286" i="14"/>
  <c r="J286" i="14"/>
  <c r="I286" i="14"/>
  <c r="H286" i="14"/>
  <c r="F286" i="14"/>
  <c r="E286" i="14"/>
  <c r="D286" i="14"/>
  <c r="C286" i="14"/>
  <c r="B286" i="14"/>
  <c r="A286" i="14"/>
  <c r="G286" i="14" s="1"/>
  <c r="L285" i="14"/>
  <c r="K285" i="14"/>
  <c r="J285" i="14"/>
  <c r="I285" i="14"/>
  <c r="H285" i="14"/>
  <c r="F285" i="14"/>
  <c r="E285" i="14"/>
  <c r="D285" i="14"/>
  <c r="C285" i="14"/>
  <c r="B285" i="14"/>
  <c r="A285" i="14"/>
  <c r="G285" i="14" s="1"/>
  <c r="L284" i="14"/>
  <c r="K284" i="14"/>
  <c r="J284" i="14"/>
  <c r="I284" i="14"/>
  <c r="H284" i="14"/>
  <c r="F284" i="14"/>
  <c r="E284" i="14"/>
  <c r="D284" i="14"/>
  <c r="C284" i="14"/>
  <c r="B284" i="14"/>
  <c r="A284" i="14"/>
  <c r="G284" i="14" s="1"/>
  <c r="L283" i="14"/>
  <c r="K283" i="14"/>
  <c r="J283" i="14"/>
  <c r="I283" i="14"/>
  <c r="H283" i="14"/>
  <c r="F283" i="14"/>
  <c r="E283" i="14"/>
  <c r="D283" i="14"/>
  <c r="C283" i="14"/>
  <c r="B283" i="14"/>
  <c r="A283" i="14"/>
  <c r="G283" i="14" s="1"/>
  <c r="L282" i="14"/>
  <c r="K282" i="14"/>
  <c r="J282" i="14"/>
  <c r="I282" i="14"/>
  <c r="H282" i="14"/>
  <c r="F282" i="14"/>
  <c r="E282" i="14"/>
  <c r="D282" i="14"/>
  <c r="C282" i="14"/>
  <c r="B282" i="14"/>
  <c r="A282" i="14"/>
  <c r="G282" i="14" s="1"/>
  <c r="L281" i="14"/>
  <c r="K281" i="14"/>
  <c r="J281" i="14"/>
  <c r="I281" i="14"/>
  <c r="H281" i="14"/>
  <c r="F281" i="14"/>
  <c r="E281" i="14"/>
  <c r="D281" i="14"/>
  <c r="C281" i="14"/>
  <c r="B281" i="14"/>
  <c r="A281" i="14"/>
  <c r="G281" i="14" s="1"/>
  <c r="L280" i="14"/>
  <c r="K280" i="14"/>
  <c r="J280" i="14"/>
  <c r="I280" i="14"/>
  <c r="H280" i="14"/>
  <c r="F280" i="14"/>
  <c r="E280" i="14"/>
  <c r="D280" i="14"/>
  <c r="C280" i="14"/>
  <c r="B280" i="14"/>
  <c r="A280" i="14"/>
  <c r="G280" i="14" s="1"/>
  <c r="L279" i="14"/>
  <c r="K279" i="14"/>
  <c r="J279" i="14"/>
  <c r="I279" i="14"/>
  <c r="H279" i="14"/>
  <c r="F279" i="14"/>
  <c r="E279" i="14"/>
  <c r="D279" i="14"/>
  <c r="C279" i="14"/>
  <c r="B279" i="14"/>
  <c r="A279" i="14"/>
  <c r="G279" i="14" s="1"/>
  <c r="L278" i="14"/>
  <c r="K278" i="14"/>
  <c r="J278" i="14"/>
  <c r="I278" i="14"/>
  <c r="H278" i="14"/>
  <c r="F278" i="14"/>
  <c r="E278" i="14"/>
  <c r="D278" i="14"/>
  <c r="C278" i="14"/>
  <c r="B278" i="14"/>
  <c r="A278" i="14"/>
  <c r="G278" i="14" s="1"/>
  <c r="L277" i="14"/>
  <c r="K277" i="14"/>
  <c r="J277" i="14"/>
  <c r="I277" i="14"/>
  <c r="H277" i="14"/>
  <c r="F277" i="14"/>
  <c r="E277" i="14"/>
  <c r="D277" i="14"/>
  <c r="C277" i="14"/>
  <c r="B277" i="14"/>
  <c r="A277" i="14"/>
  <c r="G277" i="14" s="1"/>
  <c r="L276" i="14"/>
  <c r="K276" i="14"/>
  <c r="J276" i="14"/>
  <c r="I276" i="14"/>
  <c r="H276" i="14"/>
  <c r="F276" i="14"/>
  <c r="E276" i="14"/>
  <c r="D276" i="14"/>
  <c r="C276" i="14"/>
  <c r="B276" i="14"/>
  <c r="A276" i="14"/>
  <c r="G276" i="14" s="1"/>
  <c r="L275" i="14"/>
  <c r="K275" i="14"/>
  <c r="J275" i="14"/>
  <c r="I275" i="14"/>
  <c r="H275" i="14"/>
  <c r="F275" i="14"/>
  <c r="E275" i="14"/>
  <c r="D275" i="14"/>
  <c r="C275" i="14"/>
  <c r="B275" i="14"/>
  <c r="A275" i="14"/>
  <c r="G275" i="14" s="1"/>
  <c r="L274" i="14"/>
  <c r="K274" i="14"/>
  <c r="J274" i="14"/>
  <c r="I274" i="14"/>
  <c r="H274" i="14"/>
  <c r="F274" i="14"/>
  <c r="E274" i="14"/>
  <c r="D274" i="14"/>
  <c r="C274" i="14"/>
  <c r="B274" i="14"/>
  <c r="A274" i="14"/>
  <c r="G274" i="14" s="1"/>
  <c r="L273" i="14"/>
  <c r="K273" i="14"/>
  <c r="J273" i="14"/>
  <c r="I273" i="14"/>
  <c r="H273" i="14"/>
  <c r="F273" i="14"/>
  <c r="E273" i="14"/>
  <c r="D273" i="14"/>
  <c r="C273" i="14"/>
  <c r="B273" i="14"/>
  <c r="A273" i="14"/>
  <c r="G273" i="14" s="1"/>
  <c r="L272" i="14"/>
  <c r="K272" i="14"/>
  <c r="J272" i="14"/>
  <c r="I272" i="14"/>
  <c r="H272" i="14"/>
  <c r="F272" i="14"/>
  <c r="E272" i="14"/>
  <c r="D272" i="14"/>
  <c r="C272" i="14"/>
  <c r="B272" i="14"/>
  <c r="A272" i="14"/>
  <c r="G272" i="14" s="1"/>
  <c r="L271" i="14"/>
  <c r="K271" i="14"/>
  <c r="J271" i="14"/>
  <c r="I271" i="14"/>
  <c r="H271" i="14"/>
  <c r="F271" i="14"/>
  <c r="E271" i="14"/>
  <c r="D271" i="14"/>
  <c r="C271" i="14"/>
  <c r="B271" i="14"/>
  <c r="A271" i="14"/>
  <c r="G271" i="14" s="1"/>
  <c r="L270" i="14"/>
  <c r="K270" i="14"/>
  <c r="J270" i="14"/>
  <c r="I270" i="14"/>
  <c r="H270" i="14"/>
  <c r="F270" i="14"/>
  <c r="E270" i="14"/>
  <c r="D270" i="14"/>
  <c r="C270" i="14"/>
  <c r="B270" i="14"/>
  <c r="A270" i="14"/>
  <c r="G270" i="14" s="1"/>
  <c r="L269" i="14"/>
  <c r="K269" i="14"/>
  <c r="J269" i="14"/>
  <c r="I269" i="14"/>
  <c r="H269" i="14"/>
  <c r="F269" i="14"/>
  <c r="E269" i="14"/>
  <c r="D269" i="14"/>
  <c r="C269" i="14"/>
  <c r="B269" i="14"/>
  <c r="A269" i="14"/>
  <c r="G269" i="14" s="1"/>
  <c r="L268" i="14"/>
  <c r="K268" i="14"/>
  <c r="J268" i="14"/>
  <c r="I268" i="14"/>
  <c r="H268" i="14"/>
  <c r="F268" i="14"/>
  <c r="E268" i="14"/>
  <c r="D268" i="14"/>
  <c r="C268" i="14"/>
  <c r="B268" i="14"/>
  <c r="A268" i="14"/>
  <c r="G268" i="14" s="1"/>
  <c r="L267" i="14"/>
  <c r="K267" i="14"/>
  <c r="J267" i="14"/>
  <c r="I267" i="14"/>
  <c r="H267" i="14"/>
  <c r="F267" i="14"/>
  <c r="E267" i="14"/>
  <c r="D267" i="14"/>
  <c r="C267" i="14"/>
  <c r="B267" i="14"/>
  <c r="A267" i="14"/>
  <c r="G267" i="14" s="1"/>
  <c r="L266" i="14"/>
  <c r="K266" i="14"/>
  <c r="J266" i="14"/>
  <c r="I266" i="14"/>
  <c r="H266" i="14"/>
  <c r="F266" i="14"/>
  <c r="E266" i="14"/>
  <c r="D266" i="14"/>
  <c r="C266" i="14"/>
  <c r="B266" i="14"/>
  <c r="A266" i="14"/>
  <c r="G266" i="14" s="1"/>
  <c r="L265" i="14"/>
  <c r="K265" i="14"/>
  <c r="J265" i="14"/>
  <c r="I265" i="14"/>
  <c r="H265" i="14"/>
  <c r="F265" i="14"/>
  <c r="E265" i="14"/>
  <c r="D265" i="14"/>
  <c r="C265" i="14"/>
  <c r="B265" i="14"/>
  <c r="A265" i="14"/>
  <c r="G265" i="14" s="1"/>
  <c r="L264" i="14"/>
  <c r="K264" i="14"/>
  <c r="J264" i="14"/>
  <c r="I264" i="14"/>
  <c r="H264" i="14"/>
  <c r="F264" i="14"/>
  <c r="E264" i="14"/>
  <c r="D264" i="14"/>
  <c r="C264" i="14"/>
  <c r="B264" i="14"/>
  <c r="A264" i="14"/>
  <c r="G264" i="14" s="1"/>
  <c r="L263" i="14"/>
  <c r="K263" i="14"/>
  <c r="J263" i="14"/>
  <c r="I263" i="14"/>
  <c r="H263" i="14"/>
  <c r="F263" i="14"/>
  <c r="E263" i="14"/>
  <c r="D263" i="14"/>
  <c r="C263" i="14"/>
  <c r="B263" i="14"/>
  <c r="A263" i="14"/>
  <c r="G263" i="14" s="1"/>
  <c r="L262" i="14"/>
  <c r="K262" i="14"/>
  <c r="J262" i="14"/>
  <c r="I262" i="14"/>
  <c r="H262" i="14"/>
  <c r="F262" i="14"/>
  <c r="E262" i="14"/>
  <c r="D262" i="14"/>
  <c r="C262" i="14"/>
  <c r="B262" i="14"/>
  <c r="A262" i="14"/>
  <c r="G262" i="14" s="1"/>
  <c r="L261" i="14"/>
  <c r="K261" i="14"/>
  <c r="J261" i="14"/>
  <c r="I261" i="14"/>
  <c r="H261" i="14"/>
  <c r="F261" i="14"/>
  <c r="E261" i="14"/>
  <c r="D261" i="14"/>
  <c r="C261" i="14"/>
  <c r="B261" i="14"/>
  <c r="A261" i="14"/>
  <c r="G261" i="14" s="1"/>
  <c r="L260" i="14"/>
  <c r="K260" i="14"/>
  <c r="J260" i="14"/>
  <c r="I260" i="14"/>
  <c r="H260" i="14"/>
  <c r="F260" i="14"/>
  <c r="E260" i="14"/>
  <c r="D260" i="14"/>
  <c r="C260" i="14"/>
  <c r="B260" i="14"/>
  <c r="A260" i="14"/>
  <c r="G260" i="14" s="1"/>
  <c r="L259" i="14"/>
  <c r="K259" i="14"/>
  <c r="J259" i="14"/>
  <c r="I259" i="14"/>
  <c r="H259" i="14"/>
  <c r="F259" i="14"/>
  <c r="E259" i="14"/>
  <c r="D259" i="14"/>
  <c r="C259" i="14"/>
  <c r="B259" i="14"/>
  <c r="A259" i="14"/>
  <c r="G259" i="14" s="1"/>
  <c r="L258" i="14"/>
  <c r="K258" i="14"/>
  <c r="J258" i="14"/>
  <c r="I258" i="14"/>
  <c r="H258" i="14"/>
  <c r="F258" i="14"/>
  <c r="E258" i="14"/>
  <c r="D258" i="14"/>
  <c r="C258" i="14"/>
  <c r="B258" i="14"/>
  <c r="A258" i="14"/>
  <c r="G258" i="14" s="1"/>
  <c r="L257" i="14"/>
  <c r="K257" i="14"/>
  <c r="J257" i="14"/>
  <c r="I257" i="14"/>
  <c r="H257" i="14"/>
  <c r="F257" i="14"/>
  <c r="E257" i="14"/>
  <c r="D257" i="14"/>
  <c r="C257" i="14"/>
  <c r="B257" i="14"/>
  <c r="A257" i="14"/>
  <c r="G257" i="14" s="1"/>
  <c r="L256" i="14"/>
  <c r="K256" i="14"/>
  <c r="J256" i="14"/>
  <c r="I256" i="14"/>
  <c r="H256" i="14"/>
  <c r="F256" i="14"/>
  <c r="E256" i="14"/>
  <c r="D256" i="14"/>
  <c r="C256" i="14"/>
  <c r="B256" i="14"/>
  <c r="A256" i="14"/>
  <c r="G256" i="14" s="1"/>
  <c r="L255" i="14"/>
  <c r="K255" i="14"/>
  <c r="J255" i="14"/>
  <c r="I255" i="14"/>
  <c r="H255" i="14"/>
  <c r="F255" i="14"/>
  <c r="E255" i="14"/>
  <c r="D255" i="14"/>
  <c r="C255" i="14"/>
  <c r="B255" i="14"/>
  <c r="A255" i="14"/>
  <c r="G255" i="14" s="1"/>
  <c r="L254" i="14"/>
  <c r="K254" i="14"/>
  <c r="J254" i="14"/>
  <c r="I254" i="14"/>
  <c r="H254" i="14"/>
  <c r="F254" i="14"/>
  <c r="E254" i="14"/>
  <c r="D254" i="14"/>
  <c r="C254" i="14"/>
  <c r="B254" i="14"/>
  <c r="A254" i="14"/>
  <c r="G254" i="14" s="1"/>
  <c r="L253" i="14"/>
  <c r="K253" i="14"/>
  <c r="J253" i="14"/>
  <c r="I253" i="14"/>
  <c r="H253" i="14"/>
  <c r="F253" i="14"/>
  <c r="E253" i="14"/>
  <c r="D253" i="14"/>
  <c r="C253" i="14"/>
  <c r="B253" i="14"/>
  <c r="A253" i="14"/>
  <c r="G253" i="14" s="1"/>
  <c r="L252" i="14"/>
  <c r="K252" i="14"/>
  <c r="J252" i="14"/>
  <c r="I252" i="14"/>
  <c r="H252" i="14"/>
  <c r="F252" i="14"/>
  <c r="E252" i="14"/>
  <c r="D252" i="14"/>
  <c r="C252" i="14"/>
  <c r="B252" i="14"/>
  <c r="A252" i="14"/>
  <c r="G252" i="14" s="1"/>
  <c r="L251" i="14"/>
  <c r="K251" i="14"/>
  <c r="J251" i="14"/>
  <c r="I251" i="14"/>
  <c r="H251" i="14"/>
  <c r="F251" i="14"/>
  <c r="E251" i="14"/>
  <c r="D251" i="14"/>
  <c r="C251" i="14"/>
  <c r="B251" i="14"/>
  <c r="A251" i="14"/>
  <c r="G251" i="14" s="1"/>
  <c r="L250" i="14"/>
  <c r="K250" i="14"/>
  <c r="J250" i="14"/>
  <c r="I250" i="14"/>
  <c r="H250" i="14"/>
  <c r="F250" i="14"/>
  <c r="E250" i="14"/>
  <c r="D250" i="14"/>
  <c r="C250" i="14"/>
  <c r="B250" i="14"/>
  <c r="A250" i="14"/>
  <c r="G250" i="14" s="1"/>
  <c r="L249" i="14"/>
  <c r="K249" i="14"/>
  <c r="J249" i="14"/>
  <c r="I249" i="14"/>
  <c r="H249" i="14"/>
  <c r="F249" i="14"/>
  <c r="E249" i="14"/>
  <c r="D249" i="14"/>
  <c r="C249" i="14"/>
  <c r="B249" i="14"/>
  <c r="A249" i="14"/>
  <c r="G249" i="14" s="1"/>
  <c r="L248" i="14"/>
  <c r="K248" i="14"/>
  <c r="J248" i="14"/>
  <c r="I248" i="14"/>
  <c r="H248" i="14"/>
  <c r="F248" i="14"/>
  <c r="E248" i="14"/>
  <c r="D248" i="14"/>
  <c r="C248" i="14"/>
  <c r="B248" i="14"/>
  <c r="A248" i="14"/>
  <c r="G248" i="14" s="1"/>
  <c r="L247" i="14"/>
  <c r="K247" i="14"/>
  <c r="J247" i="14"/>
  <c r="I247" i="14"/>
  <c r="H247" i="14"/>
  <c r="F247" i="14"/>
  <c r="E247" i="14"/>
  <c r="D247" i="14"/>
  <c r="C247" i="14"/>
  <c r="B247" i="14"/>
  <c r="A247" i="14"/>
  <c r="G247" i="14" s="1"/>
  <c r="L246" i="14"/>
  <c r="K246" i="14"/>
  <c r="J246" i="14"/>
  <c r="I246" i="14"/>
  <c r="H246" i="14"/>
  <c r="F246" i="14"/>
  <c r="E246" i="14"/>
  <c r="D246" i="14"/>
  <c r="C246" i="14"/>
  <c r="B246" i="14"/>
  <c r="A246" i="14"/>
  <c r="G246" i="14" s="1"/>
  <c r="L245" i="14"/>
  <c r="K245" i="14"/>
  <c r="J245" i="14"/>
  <c r="I245" i="14"/>
  <c r="H245" i="14"/>
  <c r="F245" i="14"/>
  <c r="E245" i="14"/>
  <c r="D245" i="14"/>
  <c r="C245" i="14"/>
  <c r="B245" i="14"/>
  <c r="A245" i="14"/>
  <c r="G245" i="14" s="1"/>
  <c r="L244" i="14"/>
  <c r="K244" i="14"/>
  <c r="J244" i="14"/>
  <c r="I244" i="14"/>
  <c r="H244" i="14"/>
  <c r="F244" i="14"/>
  <c r="E244" i="14"/>
  <c r="D244" i="14"/>
  <c r="C244" i="14"/>
  <c r="B244" i="14"/>
  <c r="A244" i="14"/>
  <c r="G244" i="14" s="1"/>
  <c r="L243" i="14"/>
  <c r="K243" i="14"/>
  <c r="J243" i="14"/>
  <c r="I243" i="14"/>
  <c r="H243" i="14"/>
  <c r="F243" i="14"/>
  <c r="E243" i="14"/>
  <c r="D243" i="14"/>
  <c r="C243" i="14"/>
  <c r="B243" i="14"/>
  <c r="A243" i="14"/>
  <c r="G243" i="14" s="1"/>
  <c r="L242" i="14"/>
  <c r="K242" i="14"/>
  <c r="J242" i="14"/>
  <c r="I242" i="14"/>
  <c r="H242" i="14"/>
  <c r="F242" i="14"/>
  <c r="E242" i="14"/>
  <c r="D242" i="14"/>
  <c r="C242" i="14"/>
  <c r="B242" i="14"/>
  <c r="A242" i="14"/>
  <c r="G242" i="14" s="1"/>
  <c r="L241" i="14"/>
  <c r="K241" i="14"/>
  <c r="J241" i="14"/>
  <c r="I241" i="14"/>
  <c r="H241" i="14"/>
  <c r="F241" i="14"/>
  <c r="E241" i="14"/>
  <c r="D241" i="14"/>
  <c r="C241" i="14"/>
  <c r="B241" i="14"/>
  <c r="A241" i="14"/>
  <c r="G241" i="14" s="1"/>
  <c r="L240" i="14"/>
  <c r="K240" i="14"/>
  <c r="J240" i="14"/>
  <c r="I240" i="14"/>
  <c r="H240" i="14"/>
  <c r="F240" i="14"/>
  <c r="E240" i="14"/>
  <c r="D240" i="14"/>
  <c r="C240" i="14"/>
  <c r="B240" i="14"/>
  <c r="A240" i="14"/>
  <c r="G240" i="14" s="1"/>
  <c r="L239" i="14"/>
  <c r="K239" i="14"/>
  <c r="J239" i="14"/>
  <c r="I239" i="14"/>
  <c r="H239" i="14"/>
  <c r="F239" i="14"/>
  <c r="E239" i="14"/>
  <c r="D239" i="14"/>
  <c r="C239" i="14"/>
  <c r="B239" i="14"/>
  <c r="A239" i="14"/>
  <c r="G239" i="14" s="1"/>
  <c r="L238" i="14"/>
  <c r="K238" i="14"/>
  <c r="J238" i="14"/>
  <c r="I238" i="14"/>
  <c r="H238" i="14"/>
  <c r="F238" i="14"/>
  <c r="E238" i="14"/>
  <c r="D238" i="14"/>
  <c r="C238" i="14"/>
  <c r="B238" i="14"/>
  <c r="A238" i="14"/>
  <c r="G238" i="14" s="1"/>
  <c r="L237" i="14"/>
  <c r="K237" i="14"/>
  <c r="J237" i="14"/>
  <c r="I237" i="14"/>
  <c r="H237" i="14"/>
  <c r="F237" i="14"/>
  <c r="E237" i="14"/>
  <c r="D237" i="14"/>
  <c r="C237" i="14"/>
  <c r="B237" i="14"/>
  <c r="A237" i="14"/>
  <c r="G237" i="14" s="1"/>
  <c r="L236" i="14"/>
  <c r="K236" i="14"/>
  <c r="J236" i="14"/>
  <c r="I236" i="14"/>
  <c r="H236" i="14"/>
  <c r="F236" i="14"/>
  <c r="E236" i="14"/>
  <c r="D236" i="14"/>
  <c r="C236" i="14"/>
  <c r="B236" i="14"/>
  <c r="A236" i="14"/>
  <c r="G236" i="14" s="1"/>
  <c r="L235" i="14"/>
  <c r="K235" i="14"/>
  <c r="J235" i="14"/>
  <c r="I235" i="14"/>
  <c r="H235" i="14"/>
  <c r="F235" i="14"/>
  <c r="E235" i="14"/>
  <c r="D235" i="14"/>
  <c r="C235" i="14"/>
  <c r="B235" i="14"/>
  <c r="A235" i="14"/>
  <c r="G235" i="14" s="1"/>
  <c r="L234" i="14"/>
  <c r="K234" i="14"/>
  <c r="J234" i="14"/>
  <c r="I234" i="14"/>
  <c r="H234" i="14"/>
  <c r="F234" i="14"/>
  <c r="E234" i="14"/>
  <c r="D234" i="14"/>
  <c r="C234" i="14"/>
  <c r="B234" i="14"/>
  <c r="A234" i="14"/>
  <c r="G234" i="14" s="1"/>
  <c r="L233" i="14"/>
  <c r="K233" i="14"/>
  <c r="J233" i="14"/>
  <c r="I233" i="14"/>
  <c r="H233" i="14"/>
  <c r="F233" i="14"/>
  <c r="E233" i="14"/>
  <c r="D233" i="14"/>
  <c r="C233" i="14"/>
  <c r="B233" i="14"/>
  <c r="A233" i="14"/>
  <c r="G233" i="14" s="1"/>
  <c r="L232" i="14"/>
  <c r="K232" i="14"/>
  <c r="J232" i="14"/>
  <c r="I232" i="14"/>
  <c r="H232" i="14"/>
  <c r="F232" i="14"/>
  <c r="E232" i="14"/>
  <c r="D232" i="14"/>
  <c r="C232" i="14"/>
  <c r="B232" i="14"/>
  <c r="A232" i="14"/>
  <c r="G232" i="14" s="1"/>
  <c r="L231" i="14"/>
  <c r="K231" i="14"/>
  <c r="J231" i="14"/>
  <c r="I231" i="14"/>
  <c r="H231" i="14"/>
  <c r="F231" i="14"/>
  <c r="E231" i="14"/>
  <c r="D231" i="14"/>
  <c r="C231" i="14"/>
  <c r="B231" i="14"/>
  <c r="A231" i="14"/>
  <c r="G231" i="14" s="1"/>
  <c r="L230" i="14"/>
  <c r="K230" i="14"/>
  <c r="J230" i="14"/>
  <c r="I230" i="14"/>
  <c r="H230" i="14"/>
  <c r="F230" i="14"/>
  <c r="E230" i="14"/>
  <c r="D230" i="14"/>
  <c r="C230" i="14"/>
  <c r="B230" i="14"/>
  <c r="A230" i="14"/>
  <c r="G230" i="14" s="1"/>
  <c r="L229" i="14"/>
  <c r="K229" i="14"/>
  <c r="J229" i="14"/>
  <c r="I229" i="14"/>
  <c r="H229" i="14"/>
  <c r="F229" i="14"/>
  <c r="E229" i="14"/>
  <c r="D229" i="14"/>
  <c r="C229" i="14"/>
  <c r="B229" i="14"/>
  <c r="A229" i="14"/>
  <c r="G229" i="14" s="1"/>
  <c r="L228" i="14"/>
  <c r="K228" i="14"/>
  <c r="J228" i="14"/>
  <c r="I228" i="14"/>
  <c r="H228" i="14"/>
  <c r="F228" i="14"/>
  <c r="E228" i="14"/>
  <c r="D228" i="14"/>
  <c r="C228" i="14"/>
  <c r="B228" i="14"/>
  <c r="A228" i="14"/>
  <c r="G228" i="14" s="1"/>
  <c r="L227" i="14"/>
  <c r="K227" i="14"/>
  <c r="J227" i="14"/>
  <c r="I227" i="14"/>
  <c r="H227" i="14"/>
  <c r="F227" i="14"/>
  <c r="E227" i="14"/>
  <c r="D227" i="14"/>
  <c r="C227" i="14"/>
  <c r="B227" i="14"/>
  <c r="A227" i="14"/>
  <c r="G227" i="14" s="1"/>
  <c r="L226" i="14"/>
  <c r="K226" i="14"/>
  <c r="J226" i="14"/>
  <c r="I226" i="14"/>
  <c r="H226" i="14"/>
  <c r="F226" i="14"/>
  <c r="E226" i="14"/>
  <c r="D226" i="14"/>
  <c r="C226" i="14"/>
  <c r="B226" i="14"/>
  <c r="A226" i="14"/>
  <c r="G226" i="14" s="1"/>
  <c r="L225" i="14"/>
  <c r="K225" i="14"/>
  <c r="J225" i="14"/>
  <c r="I225" i="14"/>
  <c r="H225" i="14"/>
  <c r="F225" i="14"/>
  <c r="E225" i="14"/>
  <c r="D225" i="14"/>
  <c r="C225" i="14"/>
  <c r="B225" i="14"/>
  <c r="A225" i="14"/>
  <c r="G225" i="14" s="1"/>
  <c r="L224" i="14"/>
  <c r="K224" i="14"/>
  <c r="J224" i="14"/>
  <c r="I224" i="14"/>
  <c r="H224" i="14"/>
  <c r="F224" i="14"/>
  <c r="E224" i="14"/>
  <c r="D224" i="14"/>
  <c r="C224" i="14"/>
  <c r="B224" i="14"/>
  <c r="A224" i="14"/>
  <c r="G224" i="14" s="1"/>
  <c r="L223" i="14"/>
  <c r="K223" i="14"/>
  <c r="J223" i="14"/>
  <c r="I223" i="14"/>
  <c r="H223" i="14"/>
  <c r="F223" i="14"/>
  <c r="E223" i="14"/>
  <c r="D223" i="14"/>
  <c r="C223" i="14"/>
  <c r="B223" i="14"/>
  <c r="A223" i="14"/>
  <c r="G223" i="14" s="1"/>
  <c r="L222" i="14"/>
  <c r="K222" i="14"/>
  <c r="J222" i="14"/>
  <c r="I222" i="14"/>
  <c r="H222" i="14"/>
  <c r="F222" i="14"/>
  <c r="E222" i="14"/>
  <c r="D222" i="14"/>
  <c r="C222" i="14"/>
  <c r="B222" i="14"/>
  <c r="A222" i="14"/>
  <c r="G222" i="14" s="1"/>
  <c r="L221" i="14"/>
  <c r="K221" i="14"/>
  <c r="J221" i="14"/>
  <c r="I221" i="14"/>
  <c r="H221" i="14"/>
  <c r="F221" i="14"/>
  <c r="E221" i="14"/>
  <c r="D221" i="14"/>
  <c r="C221" i="14"/>
  <c r="B221" i="14"/>
  <c r="A221" i="14"/>
  <c r="G221" i="14" s="1"/>
  <c r="L220" i="14"/>
  <c r="K220" i="14"/>
  <c r="J220" i="14"/>
  <c r="I220" i="14"/>
  <c r="H220" i="14"/>
  <c r="F220" i="14"/>
  <c r="E220" i="14"/>
  <c r="D220" i="14"/>
  <c r="C220" i="14"/>
  <c r="B220" i="14"/>
  <c r="A220" i="14"/>
  <c r="G220" i="14" s="1"/>
  <c r="L219" i="14"/>
  <c r="K219" i="14"/>
  <c r="J219" i="14"/>
  <c r="I219" i="14"/>
  <c r="H219" i="14"/>
  <c r="F219" i="14"/>
  <c r="E219" i="14"/>
  <c r="D219" i="14"/>
  <c r="C219" i="14"/>
  <c r="B219" i="14"/>
  <c r="A219" i="14"/>
  <c r="G219" i="14" s="1"/>
  <c r="L218" i="14"/>
  <c r="K218" i="14"/>
  <c r="J218" i="14"/>
  <c r="I218" i="14"/>
  <c r="H218" i="14"/>
  <c r="F218" i="14"/>
  <c r="E218" i="14"/>
  <c r="D218" i="14"/>
  <c r="C218" i="14"/>
  <c r="B218" i="14"/>
  <c r="A218" i="14"/>
  <c r="G218" i="14" s="1"/>
  <c r="L217" i="14"/>
  <c r="K217" i="14"/>
  <c r="J217" i="14"/>
  <c r="I217" i="14"/>
  <c r="H217" i="14"/>
  <c r="F217" i="14"/>
  <c r="E217" i="14"/>
  <c r="D217" i="14"/>
  <c r="C217" i="14"/>
  <c r="B217" i="14"/>
  <c r="A217" i="14"/>
  <c r="G217" i="14" s="1"/>
  <c r="L216" i="14"/>
  <c r="K216" i="14"/>
  <c r="J216" i="14"/>
  <c r="I216" i="14"/>
  <c r="H216" i="14"/>
  <c r="F216" i="14"/>
  <c r="E216" i="14"/>
  <c r="D216" i="14"/>
  <c r="C216" i="14"/>
  <c r="B216" i="14"/>
  <c r="A216" i="14"/>
  <c r="G216" i="14" s="1"/>
  <c r="L215" i="14"/>
  <c r="K215" i="14"/>
  <c r="J215" i="14"/>
  <c r="I215" i="14"/>
  <c r="H215" i="14"/>
  <c r="F215" i="14"/>
  <c r="E215" i="14"/>
  <c r="D215" i="14"/>
  <c r="C215" i="14"/>
  <c r="B215" i="14"/>
  <c r="A215" i="14"/>
  <c r="G215" i="14" s="1"/>
  <c r="L214" i="14"/>
  <c r="K214" i="14"/>
  <c r="J214" i="14"/>
  <c r="I214" i="14"/>
  <c r="H214" i="14"/>
  <c r="F214" i="14"/>
  <c r="E214" i="14"/>
  <c r="D214" i="14"/>
  <c r="C214" i="14"/>
  <c r="B214" i="14"/>
  <c r="A214" i="14"/>
  <c r="G214" i="14" s="1"/>
  <c r="L213" i="14"/>
  <c r="K213" i="14"/>
  <c r="J213" i="14"/>
  <c r="I213" i="14"/>
  <c r="H213" i="14"/>
  <c r="F213" i="14"/>
  <c r="E213" i="14"/>
  <c r="D213" i="14"/>
  <c r="C213" i="14"/>
  <c r="B213" i="14"/>
  <c r="A213" i="14"/>
  <c r="G213" i="14" s="1"/>
  <c r="L212" i="14"/>
  <c r="K212" i="14"/>
  <c r="J212" i="14"/>
  <c r="I212" i="14"/>
  <c r="H212" i="14"/>
  <c r="F212" i="14"/>
  <c r="E212" i="14"/>
  <c r="D212" i="14"/>
  <c r="C212" i="14"/>
  <c r="B212" i="14"/>
  <c r="A212" i="14"/>
  <c r="G212" i="14" s="1"/>
  <c r="L211" i="14"/>
  <c r="K211" i="14"/>
  <c r="J211" i="14"/>
  <c r="I211" i="14"/>
  <c r="H211" i="14"/>
  <c r="F211" i="14"/>
  <c r="E211" i="14"/>
  <c r="D211" i="14"/>
  <c r="C211" i="14"/>
  <c r="B211" i="14"/>
  <c r="A211" i="14"/>
  <c r="G211" i="14" s="1"/>
  <c r="L210" i="14"/>
  <c r="K210" i="14"/>
  <c r="J210" i="14"/>
  <c r="I210" i="14"/>
  <c r="H210" i="14"/>
  <c r="F210" i="14"/>
  <c r="E210" i="14"/>
  <c r="D210" i="14"/>
  <c r="C210" i="14"/>
  <c r="B210" i="14"/>
  <c r="A210" i="14"/>
  <c r="G210" i="14" s="1"/>
  <c r="L209" i="14"/>
  <c r="K209" i="14"/>
  <c r="J209" i="14"/>
  <c r="I209" i="14"/>
  <c r="H209" i="14"/>
  <c r="F209" i="14"/>
  <c r="E209" i="14"/>
  <c r="D209" i="14"/>
  <c r="C209" i="14"/>
  <c r="B209" i="14"/>
  <c r="A209" i="14"/>
  <c r="G209" i="14" s="1"/>
  <c r="L208" i="14"/>
  <c r="K208" i="14"/>
  <c r="J208" i="14"/>
  <c r="I208" i="14"/>
  <c r="H208" i="14"/>
  <c r="F208" i="14"/>
  <c r="E208" i="14"/>
  <c r="D208" i="14"/>
  <c r="C208" i="14"/>
  <c r="B208" i="14"/>
  <c r="A208" i="14"/>
  <c r="G208" i="14" s="1"/>
  <c r="L207" i="14"/>
  <c r="K207" i="14"/>
  <c r="J207" i="14"/>
  <c r="I207" i="14"/>
  <c r="H207" i="14"/>
  <c r="F207" i="14"/>
  <c r="E207" i="14"/>
  <c r="D207" i="14"/>
  <c r="C207" i="14"/>
  <c r="B207" i="14"/>
  <c r="A207" i="14"/>
  <c r="G207" i="14" s="1"/>
  <c r="L206" i="14"/>
  <c r="K206" i="14"/>
  <c r="J206" i="14"/>
  <c r="I206" i="14"/>
  <c r="H206" i="14"/>
  <c r="F206" i="14"/>
  <c r="E206" i="14"/>
  <c r="D206" i="14"/>
  <c r="C206" i="14"/>
  <c r="B206" i="14"/>
  <c r="A206" i="14"/>
  <c r="G206" i="14" s="1"/>
  <c r="L205" i="14"/>
  <c r="K205" i="14"/>
  <c r="J205" i="14"/>
  <c r="I205" i="14"/>
  <c r="H205" i="14"/>
  <c r="F205" i="14"/>
  <c r="E205" i="14"/>
  <c r="D205" i="14"/>
  <c r="C205" i="14"/>
  <c r="B205" i="14"/>
  <c r="A205" i="14"/>
  <c r="G205" i="14" s="1"/>
  <c r="L204" i="14"/>
  <c r="K204" i="14"/>
  <c r="J204" i="14"/>
  <c r="I204" i="14"/>
  <c r="H204" i="14"/>
  <c r="F204" i="14"/>
  <c r="E204" i="14"/>
  <c r="D204" i="14"/>
  <c r="C204" i="14"/>
  <c r="B204" i="14"/>
  <c r="A204" i="14"/>
  <c r="G204" i="14" s="1"/>
  <c r="L203" i="14"/>
  <c r="K203" i="14"/>
  <c r="J203" i="14"/>
  <c r="I203" i="14"/>
  <c r="H203" i="14"/>
  <c r="F203" i="14"/>
  <c r="E203" i="14"/>
  <c r="D203" i="14"/>
  <c r="C203" i="14"/>
  <c r="B203" i="14"/>
  <c r="A203" i="14"/>
  <c r="G203" i="14" s="1"/>
  <c r="L202" i="14"/>
  <c r="K202" i="14"/>
  <c r="J202" i="14"/>
  <c r="I202" i="14"/>
  <c r="H202" i="14"/>
  <c r="F202" i="14"/>
  <c r="E202" i="14"/>
  <c r="D202" i="14"/>
  <c r="C202" i="14"/>
  <c r="B202" i="14"/>
  <c r="A202" i="14"/>
  <c r="G202" i="14" s="1"/>
  <c r="L201" i="14"/>
  <c r="K201" i="14"/>
  <c r="J201" i="14"/>
  <c r="I201" i="14"/>
  <c r="H201" i="14"/>
  <c r="F201" i="14"/>
  <c r="E201" i="14"/>
  <c r="D201" i="14"/>
  <c r="C201" i="14"/>
  <c r="B201" i="14"/>
  <c r="A201" i="14"/>
  <c r="G201" i="14" s="1"/>
  <c r="L200" i="14"/>
  <c r="K200" i="14"/>
  <c r="J200" i="14"/>
  <c r="I200" i="14"/>
  <c r="H200" i="14"/>
  <c r="F200" i="14"/>
  <c r="E200" i="14"/>
  <c r="D200" i="14"/>
  <c r="C200" i="14"/>
  <c r="B200" i="14"/>
  <c r="A200" i="14"/>
  <c r="G200" i="14" s="1"/>
  <c r="L199" i="14"/>
  <c r="K199" i="14"/>
  <c r="J199" i="14"/>
  <c r="I199" i="14"/>
  <c r="H199" i="14"/>
  <c r="F199" i="14"/>
  <c r="E199" i="14"/>
  <c r="D199" i="14"/>
  <c r="C199" i="14"/>
  <c r="B199" i="14"/>
  <c r="A199" i="14"/>
  <c r="G199" i="14" s="1"/>
  <c r="L198" i="14"/>
  <c r="K198" i="14"/>
  <c r="J198" i="14"/>
  <c r="I198" i="14"/>
  <c r="H198" i="14"/>
  <c r="F198" i="14"/>
  <c r="E198" i="14"/>
  <c r="D198" i="14"/>
  <c r="C198" i="14"/>
  <c r="B198" i="14"/>
  <c r="A198" i="14"/>
  <c r="G198" i="14" s="1"/>
  <c r="L197" i="14"/>
  <c r="K197" i="14"/>
  <c r="J197" i="14"/>
  <c r="I197" i="14"/>
  <c r="H197" i="14"/>
  <c r="F197" i="14"/>
  <c r="E197" i="14"/>
  <c r="D197" i="14"/>
  <c r="C197" i="14"/>
  <c r="B197" i="14"/>
  <c r="A197" i="14"/>
  <c r="G197" i="14" s="1"/>
  <c r="L196" i="14"/>
  <c r="K196" i="14"/>
  <c r="J196" i="14"/>
  <c r="I196" i="14"/>
  <c r="H196" i="14"/>
  <c r="F196" i="14"/>
  <c r="E196" i="14"/>
  <c r="D196" i="14"/>
  <c r="C196" i="14"/>
  <c r="B196" i="14"/>
  <c r="A196" i="14"/>
  <c r="G196" i="14" s="1"/>
  <c r="L195" i="14"/>
  <c r="K195" i="14"/>
  <c r="J195" i="14"/>
  <c r="I195" i="14"/>
  <c r="H195" i="14"/>
  <c r="F195" i="14"/>
  <c r="E195" i="14"/>
  <c r="D195" i="14"/>
  <c r="C195" i="14"/>
  <c r="B195" i="14"/>
  <c r="A195" i="14"/>
  <c r="G195" i="14" s="1"/>
  <c r="L194" i="14"/>
  <c r="K194" i="14"/>
  <c r="J194" i="14"/>
  <c r="I194" i="14"/>
  <c r="H194" i="14"/>
  <c r="F194" i="14"/>
  <c r="E194" i="14"/>
  <c r="D194" i="14"/>
  <c r="C194" i="14"/>
  <c r="B194" i="14"/>
  <c r="A194" i="14"/>
  <c r="G194" i="14" s="1"/>
  <c r="L193" i="14"/>
  <c r="K193" i="14"/>
  <c r="J193" i="14"/>
  <c r="I193" i="14"/>
  <c r="H193" i="14"/>
  <c r="F193" i="14"/>
  <c r="E193" i="14"/>
  <c r="D193" i="14"/>
  <c r="C193" i="14"/>
  <c r="B193" i="14"/>
  <c r="A193" i="14"/>
  <c r="G193" i="14" s="1"/>
  <c r="L192" i="14"/>
  <c r="K192" i="14"/>
  <c r="J192" i="14"/>
  <c r="I192" i="14"/>
  <c r="H192" i="14"/>
  <c r="F192" i="14"/>
  <c r="E192" i="14"/>
  <c r="D192" i="14"/>
  <c r="C192" i="14"/>
  <c r="B192" i="14"/>
  <c r="A192" i="14"/>
  <c r="G192" i="14" s="1"/>
  <c r="L191" i="14"/>
  <c r="K191" i="14"/>
  <c r="J191" i="14"/>
  <c r="I191" i="14"/>
  <c r="H191" i="14"/>
  <c r="F191" i="14"/>
  <c r="E191" i="14"/>
  <c r="D191" i="14"/>
  <c r="C191" i="14"/>
  <c r="B191" i="14"/>
  <c r="A191" i="14"/>
  <c r="G191" i="14" s="1"/>
  <c r="L190" i="14"/>
  <c r="K190" i="14"/>
  <c r="J190" i="14"/>
  <c r="I190" i="14"/>
  <c r="H190" i="14"/>
  <c r="F190" i="14"/>
  <c r="E190" i="14"/>
  <c r="D190" i="14"/>
  <c r="C190" i="14"/>
  <c r="B190" i="14"/>
  <c r="A190" i="14"/>
  <c r="G190" i="14" s="1"/>
  <c r="L189" i="14"/>
  <c r="K189" i="14"/>
  <c r="J189" i="14"/>
  <c r="I189" i="14"/>
  <c r="H189" i="14"/>
  <c r="F189" i="14"/>
  <c r="E189" i="14"/>
  <c r="D189" i="14"/>
  <c r="C189" i="14"/>
  <c r="B189" i="14"/>
  <c r="A189" i="14"/>
  <c r="G189" i="14" s="1"/>
  <c r="L188" i="14"/>
  <c r="K188" i="14"/>
  <c r="J188" i="14"/>
  <c r="I188" i="14"/>
  <c r="H188" i="14"/>
  <c r="F188" i="14"/>
  <c r="E188" i="14"/>
  <c r="D188" i="14"/>
  <c r="C188" i="14"/>
  <c r="B188" i="14"/>
  <c r="A188" i="14"/>
  <c r="G188" i="14" s="1"/>
  <c r="L187" i="14"/>
  <c r="K187" i="14"/>
  <c r="J187" i="14"/>
  <c r="I187" i="14"/>
  <c r="H187" i="14"/>
  <c r="F187" i="14"/>
  <c r="E187" i="14"/>
  <c r="D187" i="14"/>
  <c r="C187" i="14"/>
  <c r="B187" i="14"/>
  <c r="A187" i="14"/>
  <c r="G187" i="14" s="1"/>
  <c r="L186" i="14"/>
  <c r="K186" i="14"/>
  <c r="J186" i="14"/>
  <c r="I186" i="14"/>
  <c r="H186" i="14"/>
  <c r="F186" i="14"/>
  <c r="E186" i="14"/>
  <c r="D186" i="14"/>
  <c r="C186" i="14"/>
  <c r="B186" i="14"/>
  <c r="A186" i="14"/>
  <c r="G186" i="14" s="1"/>
  <c r="L185" i="14"/>
  <c r="K185" i="14"/>
  <c r="J185" i="14"/>
  <c r="I185" i="14"/>
  <c r="H185" i="14"/>
  <c r="F185" i="14"/>
  <c r="E185" i="14"/>
  <c r="D185" i="14"/>
  <c r="C185" i="14"/>
  <c r="B185" i="14"/>
  <c r="A185" i="14"/>
  <c r="G185" i="14" s="1"/>
  <c r="L184" i="14"/>
  <c r="K184" i="14"/>
  <c r="J184" i="14"/>
  <c r="I184" i="14"/>
  <c r="H184" i="14"/>
  <c r="F184" i="14"/>
  <c r="E184" i="14"/>
  <c r="D184" i="14"/>
  <c r="C184" i="14"/>
  <c r="B184" i="14"/>
  <c r="A184" i="14"/>
  <c r="G184" i="14" s="1"/>
  <c r="L183" i="14"/>
  <c r="K183" i="14"/>
  <c r="J183" i="14"/>
  <c r="I183" i="14"/>
  <c r="H183" i="14"/>
  <c r="F183" i="14"/>
  <c r="E183" i="14"/>
  <c r="D183" i="14"/>
  <c r="C183" i="14"/>
  <c r="B183" i="14"/>
  <c r="A183" i="14"/>
  <c r="G183" i="14" s="1"/>
  <c r="L182" i="14"/>
  <c r="K182" i="14"/>
  <c r="J182" i="14"/>
  <c r="I182" i="14"/>
  <c r="H182" i="14"/>
  <c r="F182" i="14"/>
  <c r="E182" i="14"/>
  <c r="D182" i="14"/>
  <c r="C182" i="14"/>
  <c r="B182" i="14"/>
  <c r="A182" i="14"/>
  <c r="G182" i="14" s="1"/>
  <c r="L181" i="14"/>
  <c r="K181" i="14"/>
  <c r="J181" i="14"/>
  <c r="I181" i="14"/>
  <c r="H181" i="14"/>
  <c r="F181" i="14"/>
  <c r="E181" i="14"/>
  <c r="D181" i="14"/>
  <c r="C181" i="14"/>
  <c r="B181" i="14"/>
  <c r="A181" i="14"/>
  <c r="G181" i="14" s="1"/>
  <c r="L180" i="14"/>
  <c r="K180" i="14"/>
  <c r="J180" i="14"/>
  <c r="I180" i="14"/>
  <c r="H180" i="14"/>
  <c r="F180" i="14"/>
  <c r="E180" i="14"/>
  <c r="D180" i="14"/>
  <c r="C180" i="14"/>
  <c r="B180" i="14"/>
  <c r="A180" i="14"/>
  <c r="G180" i="14" s="1"/>
  <c r="L179" i="14"/>
  <c r="K179" i="14"/>
  <c r="J179" i="14"/>
  <c r="I179" i="14"/>
  <c r="H179" i="14"/>
  <c r="F179" i="14"/>
  <c r="E179" i="14"/>
  <c r="D179" i="14"/>
  <c r="C179" i="14"/>
  <c r="B179" i="14"/>
  <c r="A179" i="14"/>
  <c r="G179" i="14" s="1"/>
  <c r="L178" i="14"/>
  <c r="K178" i="14"/>
  <c r="J178" i="14"/>
  <c r="I178" i="14"/>
  <c r="H178" i="14"/>
  <c r="F178" i="14"/>
  <c r="E178" i="14"/>
  <c r="D178" i="14"/>
  <c r="C178" i="14"/>
  <c r="B178" i="14"/>
  <c r="A178" i="14"/>
  <c r="G178" i="14" s="1"/>
  <c r="L177" i="14"/>
  <c r="K177" i="14"/>
  <c r="J177" i="14"/>
  <c r="I177" i="14"/>
  <c r="H177" i="14"/>
  <c r="F177" i="14"/>
  <c r="E177" i="14"/>
  <c r="D177" i="14"/>
  <c r="C177" i="14"/>
  <c r="B177" i="14"/>
  <c r="A177" i="14"/>
  <c r="G177" i="14" s="1"/>
  <c r="L176" i="14"/>
  <c r="K176" i="14"/>
  <c r="J176" i="14"/>
  <c r="I176" i="14"/>
  <c r="H176" i="14"/>
  <c r="F176" i="14"/>
  <c r="E176" i="14"/>
  <c r="D176" i="14"/>
  <c r="C176" i="14"/>
  <c r="B176" i="14"/>
  <c r="A176" i="14"/>
  <c r="G176" i="14" s="1"/>
  <c r="L175" i="14"/>
  <c r="K175" i="14"/>
  <c r="J175" i="14"/>
  <c r="I175" i="14"/>
  <c r="H175" i="14"/>
  <c r="F175" i="14"/>
  <c r="E175" i="14"/>
  <c r="D175" i="14"/>
  <c r="C175" i="14"/>
  <c r="B175" i="14"/>
  <c r="A175" i="14"/>
  <c r="G175" i="14" s="1"/>
  <c r="L174" i="14"/>
  <c r="K174" i="14"/>
  <c r="J174" i="14"/>
  <c r="I174" i="14"/>
  <c r="H174" i="14"/>
  <c r="F174" i="14"/>
  <c r="E174" i="14"/>
  <c r="D174" i="14"/>
  <c r="C174" i="14"/>
  <c r="B174" i="14"/>
  <c r="A174" i="14"/>
  <c r="G174" i="14" s="1"/>
  <c r="L173" i="14"/>
  <c r="K173" i="14"/>
  <c r="J173" i="14"/>
  <c r="I173" i="14"/>
  <c r="H173" i="14"/>
  <c r="F173" i="14"/>
  <c r="E173" i="14"/>
  <c r="D173" i="14"/>
  <c r="C173" i="14"/>
  <c r="B173" i="14"/>
  <c r="A173" i="14"/>
  <c r="G173" i="14" s="1"/>
  <c r="L172" i="14"/>
  <c r="K172" i="14"/>
  <c r="J172" i="14"/>
  <c r="I172" i="14"/>
  <c r="H172" i="14"/>
  <c r="F172" i="14"/>
  <c r="E172" i="14"/>
  <c r="D172" i="14"/>
  <c r="C172" i="14"/>
  <c r="B172" i="14"/>
  <c r="A172" i="14"/>
  <c r="G172" i="14" s="1"/>
  <c r="L171" i="14"/>
  <c r="K171" i="14"/>
  <c r="J171" i="14"/>
  <c r="I171" i="14"/>
  <c r="H171" i="14"/>
  <c r="F171" i="14"/>
  <c r="E171" i="14"/>
  <c r="D171" i="14"/>
  <c r="C171" i="14"/>
  <c r="B171" i="14"/>
  <c r="A171" i="14"/>
  <c r="G171" i="14" s="1"/>
  <c r="L170" i="14"/>
  <c r="K170" i="14"/>
  <c r="J170" i="14"/>
  <c r="I170" i="14"/>
  <c r="H170" i="14"/>
  <c r="F170" i="14"/>
  <c r="E170" i="14"/>
  <c r="D170" i="14"/>
  <c r="C170" i="14"/>
  <c r="B170" i="14"/>
  <c r="A170" i="14"/>
  <c r="G170" i="14" s="1"/>
  <c r="L169" i="14"/>
  <c r="K169" i="14"/>
  <c r="J169" i="14"/>
  <c r="I169" i="14"/>
  <c r="H169" i="14"/>
  <c r="F169" i="14"/>
  <c r="E169" i="14"/>
  <c r="D169" i="14"/>
  <c r="C169" i="14"/>
  <c r="B169" i="14"/>
  <c r="A169" i="14"/>
  <c r="G169" i="14" s="1"/>
  <c r="L168" i="14"/>
  <c r="K168" i="14"/>
  <c r="J168" i="14"/>
  <c r="I168" i="14"/>
  <c r="H168" i="14"/>
  <c r="F168" i="14"/>
  <c r="E168" i="14"/>
  <c r="D168" i="14"/>
  <c r="C168" i="14"/>
  <c r="B168" i="14"/>
  <c r="A168" i="14"/>
  <c r="G168" i="14" s="1"/>
  <c r="L167" i="14"/>
  <c r="K167" i="14"/>
  <c r="J167" i="14"/>
  <c r="I167" i="14"/>
  <c r="H167" i="14"/>
  <c r="F167" i="14"/>
  <c r="E167" i="14"/>
  <c r="D167" i="14"/>
  <c r="C167" i="14"/>
  <c r="B167" i="14"/>
  <c r="A167" i="14"/>
  <c r="G167" i="14" s="1"/>
  <c r="L166" i="14"/>
  <c r="K166" i="14"/>
  <c r="J166" i="14"/>
  <c r="I166" i="14"/>
  <c r="H166" i="14"/>
  <c r="F166" i="14"/>
  <c r="E166" i="14"/>
  <c r="D166" i="14"/>
  <c r="C166" i="14"/>
  <c r="B166" i="14"/>
  <c r="A166" i="14"/>
  <c r="G166" i="14" s="1"/>
  <c r="L165" i="14"/>
  <c r="K165" i="14"/>
  <c r="J165" i="14"/>
  <c r="I165" i="14"/>
  <c r="H165" i="14"/>
  <c r="F165" i="14"/>
  <c r="E165" i="14"/>
  <c r="D165" i="14"/>
  <c r="C165" i="14"/>
  <c r="B165" i="14"/>
  <c r="A165" i="14"/>
  <c r="G165" i="14" s="1"/>
  <c r="L164" i="14"/>
  <c r="K164" i="14"/>
  <c r="J164" i="14"/>
  <c r="I164" i="14"/>
  <c r="H164" i="14"/>
  <c r="F164" i="14"/>
  <c r="E164" i="14"/>
  <c r="D164" i="14"/>
  <c r="C164" i="14"/>
  <c r="B164" i="14"/>
  <c r="A164" i="14"/>
  <c r="G164" i="14" s="1"/>
  <c r="L163" i="14"/>
  <c r="K163" i="14"/>
  <c r="J163" i="14"/>
  <c r="I163" i="14"/>
  <c r="H163" i="14"/>
  <c r="F163" i="14"/>
  <c r="E163" i="14"/>
  <c r="D163" i="14"/>
  <c r="C163" i="14"/>
  <c r="B163" i="14"/>
  <c r="A163" i="14"/>
  <c r="G163" i="14" s="1"/>
  <c r="L162" i="14"/>
  <c r="K162" i="14"/>
  <c r="J162" i="14"/>
  <c r="I162" i="14"/>
  <c r="H162" i="14"/>
  <c r="F162" i="14"/>
  <c r="E162" i="14"/>
  <c r="D162" i="14"/>
  <c r="C162" i="14"/>
  <c r="B162" i="14"/>
  <c r="A162" i="14"/>
  <c r="G162" i="14" s="1"/>
  <c r="L161" i="14"/>
  <c r="K161" i="14"/>
  <c r="J161" i="14"/>
  <c r="I161" i="14"/>
  <c r="H161" i="14"/>
  <c r="F161" i="14"/>
  <c r="E161" i="14"/>
  <c r="D161" i="14"/>
  <c r="C161" i="14"/>
  <c r="B161" i="14"/>
  <c r="A161" i="14"/>
  <c r="G161" i="14" s="1"/>
  <c r="L160" i="14"/>
  <c r="K160" i="14"/>
  <c r="J160" i="14"/>
  <c r="I160" i="14"/>
  <c r="H160" i="14"/>
  <c r="F160" i="14"/>
  <c r="E160" i="14"/>
  <c r="D160" i="14"/>
  <c r="C160" i="14"/>
  <c r="B160" i="14"/>
  <c r="A160" i="14"/>
  <c r="G160" i="14" s="1"/>
  <c r="L159" i="14"/>
  <c r="K159" i="14"/>
  <c r="J159" i="14"/>
  <c r="I159" i="14"/>
  <c r="H159" i="14"/>
  <c r="F159" i="14"/>
  <c r="E159" i="14"/>
  <c r="D159" i="14"/>
  <c r="C159" i="14"/>
  <c r="B159" i="14"/>
  <c r="A159" i="14"/>
  <c r="G159" i="14" s="1"/>
  <c r="L158" i="14"/>
  <c r="K158" i="14"/>
  <c r="J158" i="14"/>
  <c r="I158" i="14"/>
  <c r="H158" i="14"/>
  <c r="F158" i="14"/>
  <c r="E158" i="14"/>
  <c r="D158" i="14"/>
  <c r="C158" i="14"/>
  <c r="B158" i="14"/>
  <c r="A158" i="14"/>
  <c r="G158" i="14" s="1"/>
  <c r="L157" i="14"/>
  <c r="K157" i="14"/>
  <c r="J157" i="14"/>
  <c r="I157" i="14"/>
  <c r="H157" i="14"/>
  <c r="F157" i="14"/>
  <c r="E157" i="14"/>
  <c r="D157" i="14"/>
  <c r="C157" i="14"/>
  <c r="B157" i="14"/>
  <c r="A157" i="14"/>
  <c r="G157" i="14" s="1"/>
  <c r="L156" i="14"/>
  <c r="K156" i="14"/>
  <c r="J156" i="14"/>
  <c r="I156" i="14"/>
  <c r="H156" i="14"/>
  <c r="F156" i="14"/>
  <c r="E156" i="14"/>
  <c r="D156" i="14"/>
  <c r="C156" i="14"/>
  <c r="B156" i="14"/>
  <c r="A156" i="14"/>
  <c r="G156" i="14" s="1"/>
  <c r="L155" i="14"/>
  <c r="K155" i="14"/>
  <c r="J155" i="14"/>
  <c r="I155" i="14"/>
  <c r="H155" i="14"/>
  <c r="F155" i="14"/>
  <c r="E155" i="14"/>
  <c r="D155" i="14"/>
  <c r="C155" i="14"/>
  <c r="B155" i="14"/>
  <c r="A155" i="14"/>
  <c r="G155" i="14" s="1"/>
  <c r="L154" i="14"/>
  <c r="K154" i="14"/>
  <c r="J154" i="14"/>
  <c r="I154" i="14"/>
  <c r="H154" i="14"/>
  <c r="F154" i="14"/>
  <c r="E154" i="14"/>
  <c r="D154" i="14"/>
  <c r="C154" i="14"/>
  <c r="B154" i="14"/>
  <c r="A154" i="14"/>
  <c r="G154" i="14" s="1"/>
  <c r="L153" i="14"/>
  <c r="K153" i="14"/>
  <c r="J153" i="14"/>
  <c r="I153" i="14"/>
  <c r="H153" i="14"/>
  <c r="F153" i="14"/>
  <c r="E153" i="14"/>
  <c r="D153" i="14"/>
  <c r="C153" i="14"/>
  <c r="B153" i="14"/>
  <c r="A153" i="14"/>
  <c r="G153" i="14" s="1"/>
  <c r="L152" i="14"/>
  <c r="K152" i="14"/>
  <c r="J152" i="14"/>
  <c r="I152" i="14"/>
  <c r="H152" i="14"/>
  <c r="F152" i="14"/>
  <c r="E152" i="14"/>
  <c r="D152" i="14"/>
  <c r="C152" i="14"/>
  <c r="B152" i="14"/>
  <c r="A152" i="14"/>
  <c r="G152" i="14" s="1"/>
  <c r="L151" i="14"/>
  <c r="K151" i="14"/>
  <c r="J151" i="14"/>
  <c r="I151" i="14"/>
  <c r="H151" i="14"/>
  <c r="F151" i="14"/>
  <c r="E151" i="14"/>
  <c r="D151" i="14"/>
  <c r="C151" i="14"/>
  <c r="B151" i="14"/>
  <c r="A151" i="14"/>
  <c r="G151" i="14" s="1"/>
  <c r="L150" i="14"/>
  <c r="K150" i="14"/>
  <c r="J150" i="14"/>
  <c r="I150" i="14"/>
  <c r="H150" i="14"/>
  <c r="F150" i="14"/>
  <c r="E150" i="14"/>
  <c r="D150" i="14"/>
  <c r="C150" i="14"/>
  <c r="B150" i="14"/>
  <c r="A150" i="14"/>
  <c r="G150" i="14" s="1"/>
  <c r="L149" i="14"/>
  <c r="K149" i="14"/>
  <c r="J149" i="14"/>
  <c r="I149" i="14"/>
  <c r="H149" i="14"/>
  <c r="F149" i="14"/>
  <c r="E149" i="14"/>
  <c r="D149" i="14"/>
  <c r="C149" i="14"/>
  <c r="B149" i="14"/>
  <c r="A149" i="14"/>
  <c r="G149" i="14" s="1"/>
  <c r="L148" i="14"/>
  <c r="K148" i="14"/>
  <c r="J148" i="14"/>
  <c r="I148" i="14"/>
  <c r="H148" i="14"/>
  <c r="F148" i="14"/>
  <c r="E148" i="14"/>
  <c r="D148" i="14"/>
  <c r="C148" i="14"/>
  <c r="B148" i="14"/>
  <c r="A148" i="14"/>
  <c r="G148" i="14" s="1"/>
  <c r="L147" i="14"/>
  <c r="K147" i="14"/>
  <c r="J147" i="14"/>
  <c r="I147" i="14"/>
  <c r="H147" i="14"/>
  <c r="F147" i="14"/>
  <c r="E147" i="14"/>
  <c r="D147" i="14"/>
  <c r="C147" i="14"/>
  <c r="B147" i="14"/>
  <c r="A147" i="14"/>
  <c r="G147" i="14" s="1"/>
  <c r="L146" i="14"/>
  <c r="K146" i="14"/>
  <c r="J146" i="14"/>
  <c r="I146" i="14"/>
  <c r="H146" i="14"/>
  <c r="F146" i="14"/>
  <c r="E146" i="14"/>
  <c r="D146" i="14"/>
  <c r="C146" i="14"/>
  <c r="B146" i="14"/>
  <c r="A146" i="14"/>
  <c r="G146" i="14" s="1"/>
  <c r="L145" i="14"/>
  <c r="K145" i="14"/>
  <c r="J145" i="14"/>
  <c r="I145" i="14"/>
  <c r="H145" i="14"/>
  <c r="F145" i="14"/>
  <c r="E145" i="14"/>
  <c r="D145" i="14"/>
  <c r="C145" i="14"/>
  <c r="B145" i="14"/>
  <c r="A145" i="14"/>
  <c r="G145" i="14" s="1"/>
  <c r="L144" i="14"/>
  <c r="K144" i="14"/>
  <c r="J144" i="14"/>
  <c r="I144" i="14"/>
  <c r="H144" i="14"/>
  <c r="F144" i="14"/>
  <c r="E144" i="14"/>
  <c r="D144" i="14"/>
  <c r="C144" i="14"/>
  <c r="B144" i="14"/>
  <c r="A144" i="14"/>
  <c r="G144" i="14" s="1"/>
  <c r="L143" i="14"/>
  <c r="K143" i="14"/>
  <c r="J143" i="14"/>
  <c r="I143" i="14"/>
  <c r="H143" i="14"/>
  <c r="F143" i="14"/>
  <c r="E143" i="14"/>
  <c r="D143" i="14"/>
  <c r="C143" i="14"/>
  <c r="B143" i="14"/>
  <c r="A143" i="14"/>
  <c r="G143" i="14" s="1"/>
  <c r="L142" i="14"/>
  <c r="K142" i="14"/>
  <c r="J142" i="14"/>
  <c r="I142" i="14"/>
  <c r="H142" i="14"/>
  <c r="F142" i="14"/>
  <c r="E142" i="14"/>
  <c r="D142" i="14"/>
  <c r="C142" i="14"/>
  <c r="B142" i="14"/>
  <c r="A142" i="14"/>
  <c r="G142" i="14" s="1"/>
  <c r="L141" i="14"/>
  <c r="K141" i="14"/>
  <c r="J141" i="14"/>
  <c r="I141" i="14"/>
  <c r="H141" i="14"/>
  <c r="F141" i="14"/>
  <c r="E141" i="14"/>
  <c r="D141" i="14"/>
  <c r="C141" i="14"/>
  <c r="B141" i="14"/>
  <c r="A141" i="14"/>
  <c r="G141" i="14" s="1"/>
  <c r="L140" i="14"/>
  <c r="K140" i="14"/>
  <c r="J140" i="14"/>
  <c r="I140" i="14"/>
  <c r="H140" i="14"/>
  <c r="F140" i="14"/>
  <c r="E140" i="14"/>
  <c r="D140" i="14"/>
  <c r="C140" i="14"/>
  <c r="B140" i="14"/>
  <c r="A140" i="14"/>
  <c r="G140" i="14" s="1"/>
  <c r="L139" i="14"/>
  <c r="K139" i="14"/>
  <c r="J139" i="14"/>
  <c r="I139" i="14"/>
  <c r="H139" i="14"/>
  <c r="F139" i="14"/>
  <c r="E139" i="14"/>
  <c r="D139" i="14"/>
  <c r="C139" i="14"/>
  <c r="B139" i="14"/>
  <c r="A139" i="14"/>
  <c r="G139" i="14" s="1"/>
  <c r="L138" i="14"/>
  <c r="K138" i="14"/>
  <c r="J138" i="14"/>
  <c r="I138" i="14"/>
  <c r="H138" i="14"/>
  <c r="F138" i="14"/>
  <c r="E138" i="14"/>
  <c r="D138" i="14"/>
  <c r="C138" i="14"/>
  <c r="B138" i="14"/>
  <c r="A138" i="14"/>
  <c r="G138" i="14" s="1"/>
  <c r="L137" i="14"/>
  <c r="K137" i="14"/>
  <c r="J137" i="14"/>
  <c r="I137" i="14"/>
  <c r="H137" i="14"/>
  <c r="F137" i="14"/>
  <c r="E137" i="14"/>
  <c r="D137" i="14"/>
  <c r="C137" i="14"/>
  <c r="B137" i="14"/>
  <c r="A137" i="14"/>
  <c r="G137" i="14" s="1"/>
  <c r="L136" i="14"/>
  <c r="K136" i="14"/>
  <c r="J136" i="14"/>
  <c r="I136" i="14"/>
  <c r="H136" i="14"/>
  <c r="F136" i="14"/>
  <c r="E136" i="14"/>
  <c r="D136" i="14"/>
  <c r="C136" i="14"/>
  <c r="B136" i="14"/>
  <c r="A136" i="14"/>
  <c r="G136" i="14" s="1"/>
  <c r="L135" i="14"/>
  <c r="K135" i="14"/>
  <c r="J135" i="14"/>
  <c r="I135" i="14"/>
  <c r="H135" i="14"/>
  <c r="F135" i="14"/>
  <c r="E135" i="14"/>
  <c r="D135" i="14"/>
  <c r="C135" i="14"/>
  <c r="B135" i="14"/>
  <c r="A135" i="14"/>
  <c r="G135" i="14" s="1"/>
  <c r="L134" i="14"/>
  <c r="K134" i="14"/>
  <c r="J134" i="14"/>
  <c r="I134" i="14"/>
  <c r="H134" i="14"/>
  <c r="F134" i="14"/>
  <c r="E134" i="14"/>
  <c r="D134" i="14"/>
  <c r="C134" i="14"/>
  <c r="B134" i="14"/>
  <c r="A134" i="14"/>
  <c r="G134" i="14" s="1"/>
  <c r="L133" i="14"/>
  <c r="K133" i="14"/>
  <c r="J133" i="14"/>
  <c r="I133" i="14"/>
  <c r="H133" i="14"/>
  <c r="F133" i="14"/>
  <c r="E133" i="14"/>
  <c r="D133" i="14"/>
  <c r="C133" i="14"/>
  <c r="B133" i="14"/>
  <c r="A133" i="14"/>
  <c r="G133" i="14" s="1"/>
  <c r="L132" i="14"/>
  <c r="K132" i="14"/>
  <c r="J132" i="14"/>
  <c r="I132" i="14"/>
  <c r="H132" i="14"/>
  <c r="F132" i="14"/>
  <c r="E132" i="14"/>
  <c r="D132" i="14"/>
  <c r="C132" i="14"/>
  <c r="B132" i="14"/>
  <c r="A132" i="14"/>
  <c r="G132" i="14" s="1"/>
  <c r="L131" i="14"/>
  <c r="K131" i="14"/>
  <c r="J131" i="14"/>
  <c r="I131" i="14"/>
  <c r="H131" i="14"/>
  <c r="F131" i="14"/>
  <c r="E131" i="14"/>
  <c r="D131" i="14"/>
  <c r="C131" i="14"/>
  <c r="B131" i="14"/>
  <c r="A131" i="14"/>
  <c r="G131" i="14" s="1"/>
  <c r="L130" i="14"/>
  <c r="K130" i="14"/>
  <c r="J130" i="14"/>
  <c r="I130" i="14"/>
  <c r="H130" i="14"/>
  <c r="F130" i="14"/>
  <c r="E130" i="14"/>
  <c r="D130" i="14"/>
  <c r="C130" i="14"/>
  <c r="B130" i="14"/>
  <c r="A130" i="14"/>
  <c r="G130" i="14" s="1"/>
  <c r="L129" i="14"/>
  <c r="K129" i="14"/>
  <c r="J129" i="14"/>
  <c r="I129" i="14"/>
  <c r="H129" i="14"/>
  <c r="F129" i="14"/>
  <c r="E129" i="14"/>
  <c r="D129" i="14"/>
  <c r="C129" i="14"/>
  <c r="B129" i="14"/>
  <c r="A129" i="14"/>
  <c r="G129" i="14" s="1"/>
  <c r="L128" i="14"/>
  <c r="K128" i="14"/>
  <c r="J128" i="14"/>
  <c r="I128" i="14"/>
  <c r="H128" i="14"/>
  <c r="F128" i="14"/>
  <c r="E128" i="14"/>
  <c r="D128" i="14"/>
  <c r="C128" i="14"/>
  <c r="B128" i="14"/>
  <c r="A128" i="14"/>
  <c r="G128" i="14" s="1"/>
  <c r="L127" i="14"/>
  <c r="K127" i="14"/>
  <c r="J127" i="14"/>
  <c r="I127" i="14"/>
  <c r="H127" i="14"/>
  <c r="F127" i="14"/>
  <c r="E127" i="14"/>
  <c r="D127" i="14"/>
  <c r="C127" i="14"/>
  <c r="B127" i="14"/>
  <c r="A127" i="14"/>
  <c r="G127" i="14" s="1"/>
  <c r="L126" i="14"/>
  <c r="K126" i="14"/>
  <c r="J126" i="14"/>
  <c r="I126" i="14"/>
  <c r="H126" i="14"/>
  <c r="F126" i="14"/>
  <c r="E126" i="14"/>
  <c r="D126" i="14"/>
  <c r="C126" i="14"/>
  <c r="B126" i="14"/>
  <c r="A126" i="14"/>
  <c r="G126" i="14" s="1"/>
  <c r="L125" i="14"/>
  <c r="K125" i="14"/>
  <c r="J125" i="14"/>
  <c r="I125" i="14"/>
  <c r="H125" i="14"/>
  <c r="F125" i="14"/>
  <c r="E125" i="14"/>
  <c r="D125" i="14"/>
  <c r="C125" i="14"/>
  <c r="B125" i="14"/>
  <c r="A125" i="14"/>
  <c r="G125" i="14" s="1"/>
  <c r="L124" i="14"/>
  <c r="K124" i="14"/>
  <c r="J124" i="14"/>
  <c r="I124" i="14"/>
  <c r="H124" i="14"/>
  <c r="F124" i="14"/>
  <c r="E124" i="14"/>
  <c r="D124" i="14"/>
  <c r="C124" i="14"/>
  <c r="B124" i="14"/>
  <c r="A124" i="14"/>
  <c r="G124" i="14" s="1"/>
  <c r="L123" i="14"/>
  <c r="K123" i="14"/>
  <c r="J123" i="14"/>
  <c r="I123" i="14"/>
  <c r="H123" i="14"/>
  <c r="F123" i="14"/>
  <c r="E123" i="14"/>
  <c r="D123" i="14"/>
  <c r="C123" i="14"/>
  <c r="B123" i="14"/>
  <c r="A123" i="14"/>
  <c r="G123" i="14" s="1"/>
  <c r="L122" i="14"/>
  <c r="K122" i="14"/>
  <c r="J122" i="14"/>
  <c r="I122" i="14"/>
  <c r="H122" i="14"/>
  <c r="F122" i="14"/>
  <c r="E122" i="14"/>
  <c r="D122" i="14"/>
  <c r="C122" i="14"/>
  <c r="B122" i="14"/>
  <c r="A122" i="14"/>
  <c r="G122" i="14" s="1"/>
  <c r="L121" i="14"/>
  <c r="K121" i="14"/>
  <c r="J121" i="14"/>
  <c r="I121" i="14"/>
  <c r="H121" i="14"/>
  <c r="F121" i="14"/>
  <c r="E121" i="14"/>
  <c r="D121" i="14"/>
  <c r="C121" i="14"/>
  <c r="B121" i="14"/>
  <c r="A121" i="14"/>
  <c r="G121" i="14" s="1"/>
  <c r="L120" i="14"/>
  <c r="K120" i="14"/>
  <c r="J120" i="14"/>
  <c r="I120" i="14"/>
  <c r="H120" i="14"/>
  <c r="F120" i="14"/>
  <c r="E120" i="14"/>
  <c r="D120" i="14"/>
  <c r="C120" i="14"/>
  <c r="B120" i="14"/>
  <c r="A120" i="14"/>
  <c r="G120" i="14" s="1"/>
  <c r="L119" i="14"/>
  <c r="K119" i="14"/>
  <c r="J119" i="14"/>
  <c r="I119" i="14"/>
  <c r="H119" i="14"/>
  <c r="F119" i="14"/>
  <c r="E119" i="14"/>
  <c r="D119" i="14"/>
  <c r="C119" i="14"/>
  <c r="B119" i="14"/>
  <c r="A119" i="14"/>
  <c r="G119" i="14" s="1"/>
  <c r="L118" i="14"/>
  <c r="K118" i="14"/>
  <c r="J118" i="14"/>
  <c r="I118" i="14"/>
  <c r="H118" i="14"/>
  <c r="F118" i="14"/>
  <c r="E118" i="14"/>
  <c r="D118" i="14"/>
  <c r="C118" i="14"/>
  <c r="B118" i="14"/>
  <c r="A118" i="14"/>
  <c r="G118" i="14" s="1"/>
  <c r="L117" i="14"/>
  <c r="K117" i="14"/>
  <c r="J117" i="14"/>
  <c r="I117" i="14"/>
  <c r="H117" i="14"/>
  <c r="F117" i="14"/>
  <c r="E117" i="14"/>
  <c r="D117" i="14"/>
  <c r="C117" i="14"/>
  <c r="B117" i="14"/>
  <c r="A117" i="14"/>
  <c r="G117" i="14" s="1"/>
  <c r="L116" i="14"/>
  <c r="K116" i="14"/>
  <c r="J116" i="14"/>
  <c r="I116" i="14"/>
  <c r="H116" i="14"/>
  <c r="F116" i="14"/>
  <c r="E116" i="14"/>
  <c r="D116" i="14"/>
  <c r="C116" i="14"/>
  <c r="B116" i="14"/>
  <c r="A116" i="14"/>
  <c r="G116" i="14" s="1"/>
  <c r="L115" i="14"/>
  <c r="K115" i="14"/>
  <c r="J115" i="14"/>
  <c r="I115" i="14"/>
  <c r="H115" i="14"/>
  <c r="F115" i="14"/>
  <c r="E115" i="14"/>
  <c r="D115" i="14"/>
  <c r="C115" i="14"/>
  <c r="B115" i="14"/>
  <c r="A115" i="14"/>
  <c r="G115" i="14" s="1"/>
  <c r="L114" i="14"/>
  <c r="K114" i="14"/>
  <c r="J114" i="14"/>
  <c r="I114" i="14"/>
  <c r="H114" i="14"/>
  <c r="F114" i="14"/>
  <c r="E114" i="14"/>
  <c r="D114" i="14"/>
  <c r="C114" i="14"/>
  <c r="B114" i="14"/>
  <c r="A114" i="14"/>
  <c r="G114" i="14" s="1"/>
  <c r="L113" i="14"/>
  <c r="K113" i="14"/>
  <c r="J113" i="14"/>
  <c r="I113" i="14"/>
  <c r="H113" i="14"/>
  <c r="F113" i="14"/>
  <c r="E113" i="14"/>
  <c r="D113" i="14"/>
  <c r="C113" i="14"/>
  <c r="B113" i="14"/>
  <c r="A113" i="14"/>
  <c r="G113" i="14" s="1"/>
  <c r="L112" i="14"/>
  <c r="K112" i="14"/>
  <c r="J112" i="14"/>
  <c r="I112" i="14"/>
  <c r="H112" i="14"/>
  <c r="F112" i="14"/>
  <c r="E112" i="14"/>
  <c r="D112" i="14"/>
  <c r="C112" i="14"/>
  <c r="B112" i="14"/>
  <c r="A112" i="14"/>
  <c r="G112" i="14" s="1"/>
  <c r="L111" i="14"/>
  <c r="K111" i="14"/>
  <c r="J111" i="14"/>
  <c r="I111" i="14"/>
  <c r="H111" i="14"/>
  <c r="F111" i="14"/>
  <c r="E111" i="14"/>
  <c r="D111" i="14"/>
  <c r="C111" i="14"/>
  <c r="B111" i="14"/>
  <c r="A111" i="14"/>
  <c r="G111" i="14" s="1"/>
  <c r="L110" i="14"/>
  <c r="K110" i="14"/>
  <c r="J110" i="14"/>
  <c r="I110" i="14"/>
  <c r="H110" i="14"/>
  <c r="F110" i="14"/>
  <c r="E110" i="14"/>
  <c r="D110" i="14"/>
  <c r="C110" i="14"/>
  <c r="B110" i="14"/>
  <c r="A110" i="14"/>
  <c r="G110" i="14" s="1"/>
  <c r="L109" i="14"/>
  <c r="K109" i="14"/>
  <c r="J109" i="14"/>
  <c r="I109" i="14"/>
  <c r="H109" i="14"/>
  <c r="F109" i="14"/>
  <c r="E109" i="14"/>
  <c r="D109" i="14"/>
  <c r="C109" i="14"/>
  <c r="B109" i="14"/>
  <c r="A109" i="14"/>
  <c r="G109" i="14" s="1"/>
  <c r="L108" i="14"/>
  <c r="K108" i="14"/>
  <c r="J108" i="14"/>
  <c r="I108" i="14"/>
  <c r="H108" i="14"/>
  <c r="F108" i="14"/>
  <c r="E108" i="14"/>
  <c r="D108" i="14"/>
  <c r="C108" i="14"/>
  <c r="B108" i="14"/>
  <c r="A108" i="14"/>
  <c r="G108" i="14" s="1"/>
  <c r="L107" i="14"/>
  <c r="K107" i="14"/>
  <c r="J107" i="14"/>
  <c r="I107" i="14"/>
  <c r="H107" i="14"/>
  <c r="F107" i="14"/>
  <c r="E107" i="14"/>
  <c r="D107" i="14"/>
  <c r="C107" i="14"/>
  <c r="B107" i="14"/>
  <c r="A107" i="14"/>
  <c r="G107" i="14" s="1"/>
  <c r="L106" i="14"/>
  <c r="K106" i="14"/>
  <c r="J106" i="14"/>
  <c r="I106" i="14"/>
  <c r="H106" i="14"/>
  <c r="F106" i="14"/>
  <c r="E106" i="14"/>
  <c r="D106" i="14"/>
  <c r="C106" i="14"/>
  <c r="B106" i="14"/>
  <c r="A106" i="14"/>
  <c r="G106" i="14" s="1"/>
  <c r="L105" i="14"/>
  <c r="K105" i="14"/>
  <c r="J105" i="14"/>
  <c r="I105" i="14"/>
  <c r="H105" i="14"/>
  <c r="F105" i="14"/>
  <c r="E105" i="14"/>
  <c r="D105" i="14"/>
  <c r="C105" i="14"/>
  <c r="B105" i="14"/>
  <c r="A105" i="14"/>
  <c r="G105" i="14" s="1"/>
  <c r="L104" i="14"/>
  <c r="K104" i="14"/>
  <c r="J104" i="14"/>
  <c r="I104" i="14"/>
  <c r="H104" i="14"/>
  <c r="F104" i="14"/>
  <c r="E104" i="14"/>
  <c r="D104" i="14"/>
  <c r="C104" i="14"/>
  <c r="B104" i="14"/>
  <c r="A104" i="14"/>
  <c r="G104" i="14" s="1"/>
  <c r="L103" i="14"/>
  <c r="K103" i="14"/>
  <c r="J103" i="14"/>
  <c r="I103" i="14"/>
  <c r="H103" i="14"/>
  <c r="F103" i="14"/>
  <c r="E103" i="14"/>
  <c r="D103" i="14"/>
  <c r="C103" i="14"/>
  <c r="B103" i="14"/>
  <c r="A103" i="14"/>
  <c r="G103" i="14" s="1"/>
  <c r="L102" i="14"/>
  <c r="K102" i="14"/>
  <c r="J102" i="14"/>
  <c r="I102" i="14"/>
  <c r="H102" i="14"/>
  <c r="F102" i="14"/>
  <c r="E102" i="14"/>
  <c r="D102" i="14"/>
  <c r="C102" i="14"/>
  <c r="B102" i="14"/>
  <c r="A102" i="14"/>
  <c r="G102" i="14" s="1"/>
  <c r="L101" i="14"/>
  <c r="K101" i="14"/>
  <c r="J101" i="14"/>
  <c r="I101" i="14"/>
  <c r="H101" i="14"/>
  <c r="F101" i="14"/>
  <c r="E101" i="14"/>
  <c r="D101" i="14"/>
  <c r="C101" i="14"/>
  <c r="B101" i="14"/>
  <c r="A101" i="14"/>
  <c r="G101" i="14" s="1"/>
  <c r="L100" i="14"/>
  <c r="K100" i="14"/>
  <c r="J100" i="14"/>
  <c r="I100" i="14"/>
  <c r="H100" i="14"/>
  <c r="F100" i="14"/>
  <c r="E100" i="14"/>
  <c r="D100" i="14"/>
  <c r="C100" i="14"/>
  <c r="B100" i="14"/>
  <c r="A100" i="14"/>
  <c r="G100" i="14" s="1"/>
  <c r="L99" i="14"/>
  <c r="K99" i="14"/>
  <c r="J99" i="14"/>
  <c r="I99" i="14"/>
  <c r="H99" i="14"/>
  <c r="F99" i="14"/>
  <c r="E99" i="14"/>
  <c r="D99" i="14"/>
  <c r="C99" i="14"/>
  <c r="B99" i="14"/>
  <c r="A99" i="14"/>
  <c r="G99" i="14" s="1"/>
  <c r="L98" i="14"/>
  <c r="K98" i="14"/>
  <c r="J98" i="14"/>
  <c r="I98" i="14"/>
  <c r="H98" i="14"/>
  <c r="F98" i="14"/>
  <c r="E98" i="14"/>
  <c r="D98" i="14"/>
  <c r="C98" i="14"/>
  <c r="B98" i="14"/>
  <c r="A98" i="14"/>
  <c r="G98" i="14" s="1"/>
  <c r="L97" i="14"/>
  <c r="K97" i="14"/>
  <c r="J97" i="14"/>
  <c r="I97" i="14"/>
  <c r="H97" i="14"/>
  <c r="F97" i="14"/>
  <c r="E97" i="14"/>
  <c r="D97" i="14"/>
  <c r="C97" i="14"/>
  <c r="B97" i="14"/>
  <c r="A97" i="14"/>
  <c r="G97" i="14" s="1"/>
  <c r="L96" i="14"/>
  <c r="K96" i="14"/>
  <c r="J96" i="14"/>
  <c r="I96" i="14"/>
  <c r="H96" i="14"/>
  <c r="F96" i="14"/>
  <c r="E96" i="14"/>
  <c r="D96" i="14"/>
  <c r="C96" i="14"/>
  <c r="B96" i="14"/>
  <c r="A96" i="14"/>
  <c r="G96" i="14" s="1"/>
  <c r="L95" i="14"/>
  <c r="K95" i="14"/>
  <c r="J95" i="14"/>
  <c r="I95" i="14"/>
  <c r="H95" i="14"/>
  <c r="F95" i="14"/>
  <c r="E95" i="14"/>
  <c r="D95" i="14"/>
  <c r="C95" i="14"/>
  <c r="B95" i="14"/>
  <c r="A95" i="14"/>
  <c r="G95" i="14" s="1"/>
  <c r="L94" i="14"/>
  <c r="K94" i="14"/>
  <c r="J94" i="14"/>
  <c r="I94" i="14"/>
  <c r="H94" i="14"/>
  <c r="F94" i="14"/>
  <c r="E94" i="14"/>
  <c r="D94" i="14"/>
  <c r="C94" i="14"/>
  <c r="B94" i="14"/>
  <c r="A94" i="14"/>
  <c r="G94" i="14" s="1"/>
  <c r="L93" i="14"/>
  <c r="K93" i="14"/>
  <c r="J93" i="14"/>
  <c r="I93" i="14"/>
  <c r="H93" i="14"/>
  <c r="F93" i="14"/>
  <c r="E93" i="14"/>
  <c r="D93" i="14"/>
  <c r="C93" i="14"/>
  <c r="B93" i="14"/>
  <c r="A93" i="14"/>
  <c r="G93" i="14" s="1"/>
  <c r="L92" i="14"/>
  <c r="K92" i="14"/>
  <c r="J92" i="14"/>
  <c r="I92" i="14"/>
  <c r="H92" i="14"/>
  <c r="F92" i="14"/>
  <c r="E92" i="14"/>
  <c r="D92" i="14"/>
  <c r="C92" i="14"/>
  <c r="B92" i="14"/>
  <c r="A92" i="14"/>
  <c r="G92" i="14" s="1"/>
  <c r="L91" i="14"/>
  <c r="K91" i="14"/>
  <c r="J91" i="14"/>
  <c r="I91" i="14"/>
  <c r="H91" i="14"/>
  <c r="F91" i="14"/>
  <c r="E91" i="14"/>
  <c r="D91" i="14"/>
  <c r="C91" i="14"/>
  <c r="B91" i="14"/>
  <c r="A91" i="14"/>
  <c r="G91" i="14" s="1"/>
  <c r="L90" i="14"/>
  <c r="K90" i="14"/>
  <c r="J90" i="14"/>
  <c r="I90" i="14"/>
  <c r="H90" i="14"/>
  <c r="F90" i="14"/>
  <c r="E90" i="14"/>
  <c r="D90" i="14"/>
  <c r="C90" i="14"/>
  <c r="B90" i="14"/>
  <c r="A90" i="14"/>
  <c r="G90" i="14" s="1"/>
  <c r="L89" i="14"/>
  <c r="K89" i="14"/>
  <c r="J89" i="14"/>
  <c r="I89" i="14"/>
  <c r="H89" i="14"/>
  <c r="F89" i="14"/>
  <c r="E89" i="14"/>
  <c r="D89" i="14"/>
  <c r="C89" i="14"/>
  <c r="B89" i="14"/>
  <c r="A89" i="14"/>
  <c r="G89" i="14" s="1"/>
  <c r="L88" i="14"/>
  <c r="K88" i="14"/>
  <c r="J88" i="14"/>
  <c r="I88" i="14"/>
  <c r="H88" i="14"/>
  <c r="F88" i="14"/>
  <c r="E88" i="14"/>
  <c r="D88" i="14"/>
  <c r="C88" i="14"/>
  <c r="B88" i="14"/>
  <c r="A88" i="14"/>
  <c r="G88" i="14" s="1"/>
  <c r="L87" i="14"/>
  <c r="K87" i="14"/>
  <c r="J87" i="14"/>
  <c r="I87" i="14"/>
  <c r="H87" i="14"/>
  <c r="F87" i="14"/>
  <c r="E87" i="14"/>
  <c r="D87" i="14"/>
  <c r="C87" i="14"/>
  <c r="B87" i="14"/>
  <c r="A87" i="14"/>
  <c r="G87" i="14" s="1"/>
  <c r="L86" i="14"/>
  <c r="K86" i="14"/>
  <c r="J86" i="14"/>
  <c r="I86" i="14"/>
  <c r="H86" i="14"/>
  <c r="F86" i="14"/>
  <c r="E86" i="14"/>
  <c r="D86" i="14"/>
  <c r="C86" i="14"/>
  <c r="B86" i="14"/>
  <c r="A86" i="14"/>
  <c r="G86" i="14" s="1"/>
  <c r="L85" i="14"/>
  <c r="K85" i="14"/>
  <c r="J85" i="14"/>
  <c r="I85" i="14"/>
  <c r="H85" i="14"/>
  <c r="F85" i="14"/>
  <c r="E85" i="14"/>
  <c r="D85" i="14"/>
  <c r="C85" i="14"/>
  <c r="B85" i="14"/>
  <c r="A85" i="14"/>
  <c r="G85" i="14" s="1"/>
  <c r="L84" i="14"/>
  <c r="K84" i="14"/>
  <c r="J84" i="14"/>
  <c r="I84" i="14"/>
  <c r="H84" i="14"/>
  <c r="F84" i="14"/>
  <c r="E84" i="14"/>
  <c r="D84" i="14"/>
  <c r="C84" i="14"/>
  <c r="B84" i="14"/>
  <c r="A84" i="14"/>
  <c r="G84" i="14" s="1"/>
  <c r="L83" i="14"/>
  <c r="K83" i="14"/>
  <c r="J83" i="14"/>
  <c r="I83" i="14"/>
  <c r="H83" i="14"/>
  <c r="F83" i="14"/>
  <c r="E83" i="14"/>
  <c r="D83" i="14"/>
  <c r="C83" i="14"/>
  <c r="B83" i="14"/>
  <c r="A83" i="14"/>
  <c r="G83" i="14" s="1"/>
  <c r="L82" i="14"/>
  <c r="K82" i="14"/>
  <c r="J82" i="14"/>
  <c r="I82" i="14"/>
  <c r="H82" i="14"/>
  <c r="F82" i="14"/>
  <c r="E82" i="14"/>
  <c r="D82" i="14"/>
  <c r="C82" i="14"/>
  <c r="B82" i="14"/>
  <c r="A82" i="14"/>
  <c r="G82" i="14" s="1"/>
  <c r="L81" i="14"/>
  <c r="K81" i="14"/>
  <c r="J81" i="14"/>
  <c r="I81" i="14"/>
  <c r="H81" i="14"/>
  <c r="F81" i="14"/>
  <c r="E81" i="14"/>
  <c r="D81" i="14"/>
  <c r="C81" i="14"/>
  <c r="B81" i="14"/>
  <c r="A81" i="14"/>
  <c r="G81" i="14" s="1"/>
  <c r="L80" i="14"/>
  <c r="K80" i="14"/>
  <c r="J80" i="14"/>
  <c r="I80" i="14"/>
  <c r="H80" i="14"/>
  <c r="F80" i="14"/>
  <c r="E80" i="14"/>
  <c r="D80" i="14"/>
  <c r="C80" i="14"/>
  <c r="B80" i="14"/>
  <c r="A80" i="14"/>
  <c r="G80" i="14" s="1"/>
  <c r="L79" i="14"/>
  <c r="K79" i="14"/>
  <c r="J79" i="14"/>
  <c r="I79" i="14"/>
  <c r="H79" i="14"/>
  <c r="F79" i="14"/>
  <c r="E79" i="14"/>
  <c r="D79" i="14"/>
  <c r="C79" i="14"/>
  <c r="B79" i="14"/>
  <c r="A79" i="14"/>
  <c r="G79" i="14" s="1"/>
  <c r="L78" i="14"/>
  <c r="K78" i="14"/>
  <c r="J78" i="14"/>
  <c r="I78" i="14"/>
  <c r="H78" i="14"/>
  <c r="F78" i="14"/>
  <c r="E78" i="14"/>
  <c r="D78" i="14"/>
  <c r="C78" i="14"/>
  <c r="B78" i="14"/>
  <c r="A78" i="14"/>
  <c r="G78" i="14" s="1"/>
  <c r="L77" i="14"/>
  <c r="K77" i="14"/>
  <c r="J77" i="14"/>
  <c r="I77" i="14"/>
  <c r="H77" i="14"/>
  <c r="F77" i="14"/>
  <c r="E77" i="14"/>
  <c r="D77" i="14"/>
  <c r="C77" i="14"/>
  <c r="B77" i="14"/>
  <c r="A77" i="14"/>
  <c r="G77" i="14" s="1"/>
  <c r="L76" i="14"/>
  <c r="K76" i="14"/>
  <c r="J76" i="14"/>
  <c r="I76" i="14"/>
  <c r="H76" i="14"/>
  <c r="F76" i="14"/>
  <c r="E76" i="14"/>
  <c r="D76" i="14"/>
  <c r="C76" i="14"/>
  <c r="B76" i="14"/>
  <c r="A76" i="14"/>
  <c r="G76" i="14" s="1"/>
  <c r="L75" i="14"/>
  <c r="K75" i="14"/>
  <c r="J75" i="14"/>
  <c r="I75" i="14"/>
  <c r="H75" i="14"/>
  <c r="F75" i="14"/>
  <c r="E75" i="14"/>
  <c r="D75" i="14"/>
  <c r="C75" i="14"/>
  <c r="B75" i="14"/>
  <c r="A75" i="14"/>
  <c r="G75" i="14" s="1"/>
  <c r="L74" i="14"/>
  <c r="K74" i="14"/>
  <c r="J74" i="14"/>
  <c r="I74" i="14"/>
  <c r="H74" i="14"/>
  <c r="F74" i="14"/>
  <c r="E74" i="14"/>
  <c r="D74" i="14"/>
  <c r="C74" i="14"/>
  <c r="B74" i="14"/>
  <c r="A74" i="14"/>
  <c r="G74" i="14" s="1"/>
  <c r="L73" i="14"/>
  <c r="K73" i="14"/>
  <c r="J73" i="14"/>
  <c r="I73" i="14"/>
  <c r="H73" i="14"/>
  <c r="F73" i="14"/>
  <c r="E73" i="14"/>
  <c r="D73" i="14"/>
  <c r="C73" i="14"/>
  <c r="B73" i="14"/>
  <c r="A73" i="14"/>
  <c r="G73" i="14" s="1"/>
  <c r="L72" i="14"/>
  <c r="K72" i="14"/>
  <c r="J72" i="14"/>
  <c r="I72" i="14"/>
  <c r="H72" i="14"/>
  <c r="F72" i="14"/>
  <c r="E72" i="14"/>
  <c r="D72" i="14"/>
  <c r="C72" i="14"/>
  <c r="B72" i="14"/>
  <c r="A72" i="14"/>
  <c r="G72" i="14" s="1"/>
  <c r="L71" i="14"/>
  <c r="K71" i="14"/>
  <c r="J71" i="14"/>
  <c r="I71" i="14"/>
  <c r="H71" i="14"/>
  <c r="F71" i="14"/>
  <c r="E71" i="14"/>
  <c r="D71" i="14"/>
  <c r="C71" i="14"/>
  <c r="B71" i="14"/>
  <c r="A71" i="14"/>
  <c r="G71" i="14" s="1"/>
  <c r="L70" i="14"/>
  <c r="K70" i="14"/>
  <c r="J70" i="14"/>
  <c r="I70" i="14"/>
  <c r="H70" i="14"/>
  <c r="F70" i="14"/>
  <c r="E70" i="14"/>
  <c r="D70" i="14"/>
  <c r="C70" i="14"/>
  <c r="B70" i="14"/>
  <c r="A70" i="14"/>
  <c r="G70" i="14" s="1"/>
  <c r="L69" i="14"/>
  <c r="K69" i="14"/>
  <c r="J69" i="14"/>
  <c r="I69" i="14"/>
  <c r="H69" i="14"/>
  <c r="F69" i="14"/>
  <c r="E69" i="14"/>
  <c r="D69" i="14"/>
  <c r="C69" i="14"/>
  <c r="B69" i="14"/>
  <c r="A69" i="14"/>
  <c r="G69" i="14" s="1"/>
  <c r="L68" i="14"/>
  <c r="K68" i="14"/>
  <c r="J68" i="14"/>
  <c r="I68" i="14"/>
  <c r="H68" i="14"/>
  <c r="F68" i="14"/>
  <c r="E68" i="14"/>
  <c r="D68" i="14"/>
  <c r="C68" i="14"/>
  <c r="B68" i="14"/>
  <c r="A68" i="14"/>
  <c r="G68" i="14" s="1"/>
  <c r="L67" i="14"/>
  <c r="K67" i="14"/>
  <c r="J67" i="14"/>
  <c r="I67" i="14"/>
  <c r="H67" i="14"/>
  <c r="F67" i="14"/>
  <c r="E67" i="14"/>
  <c r="D67" i="14"/>
  <c r="C67" i="14"/>
  <c r="B67" i="14"/>
  <c r="A67" i="14"/>
  <c r="G67" i="14" s="1"/>
  <c r="L66" i="14"/>
  <c r="K66" i="14"/>
  <c r="J66" i="14"/>
  <c r="I66" i="14"/>
  <c r="H66" i="14"/>
  <c r="F66" i="14"/>
  <c r="E66" i="14"/>
  <c r="D66" i="14"/>
  <c r="C66" i="14"/>
  <c r="B66" i="14"/>
  <c r="A66" i="14"/>
  <c r="G66" i="14" s="1"/>
  <c r="L65" i="14"/>
  <c r="K65" i="14"/>
  <c r="J65" i="14"/>
  <c r="I65" i="14"/>
  <c r="H65" i="14"/>
  <c r="F65" i="14"/>
  <c r="E65" i="14"/>
  <c r="D65" i="14"/>
  <c r="C65" i="14"/>
  <c r="B65" i="14"/>
  <c r="A65" i="14"/>
  <c r="G65" i="14" s="1"/>
  <c r="L64" i="14"/>
  <c r="K64" i="14"/>
  <c r="J64" i="14"/>
  <c r="I64" i="14"/>
  <c r="H64" i="14"/>
  <c r="F64" i="14"/>
  <c r="E64" i="14"/>
  <c r="D64" i="14"/>
  <c r="C64" i="14"/>
  <c r="B64" i="14"/>
  <c r="A64" i="14"/>
  <c r="G64" i="14" s="1"/>
  <c r="L63" i="14"/>
  <c r="K63" i="14"/>
  <c r="J63" i="14"/>
  <c r="I63" i="14"/>
  <c r="H63" i="14"/>
  <c r="F63" i="14"/>
  <c r="E63" i="14"/>
  <c r="D63" i="14"/>
  <c r="C63" i="14"/>
  <c r="B63" i="14"/>
  <c r="A63" i="14"/>
  <c r="G63" i="14" s="1"/>
  <c r="L62" i="14"/>
  <c r="K62" i="14"/>
  <c r="J62" i="14"/>
  <c r="I62" i="14"/>
  <c r="H62" i="14"/>
  <c r="F62" i="14"/>
  <c r="E62" i="14"/>
  <c r="D62" i="14"/>
  <c r="C62" i="14"/>
  <c r="B62" i="14"/>
  <c r="A62" i="14"/>
  <c r="G62" i="14" s="1"/>
  <c r="L61" i="14"/>
  <c r="K61" i="14"/>
  <c r="J61" i="14"/>
  <c r="I61" i="14"/>
  <c r="H61" i="14"/>
  <c r="F61" i="14"/>
  <c r="E61" i="14"/>
  <c r="D61" i="14"/>
  <c r="C61" i="14"/>
  <c r="B61" i="14"/>
  <c r="A61" i="14"/>
  <c r="G61" i="14" s="1"/>
  <c r="L60" i="14"/>
  <c r="K60" i="14"/>
  <c r="J60" i="14"/>
  <c r="I60" i="14"/>
  <c r="H60" i="14"/>
  <c r="F60" i="14"/>
  <c r="E60" i="14"/>
  <c r="D60" i="14"/>
  <c r="C60" i="14"/>
  <c r="B60" i="14"/>
  <c r="A60" i="14"/>
  <c r="G60" i="14" s="1"/>
  <c r="L59" i="14"/>
  <c r="K59" i="14"/>
  <c r="J59" i="14"/>
  <c r="I59" i="14"/>
  <c r="H59" i="14"/>
  <c r="F59" i="14"/>
  <c r="E59" i="14"/>
  <c r="D59" i="14"/>
  <c r="C59" i="14"/>
  <c r="B59" i="14"/>
  <c r="A59" i="14"/>
  <c r="G59" i="14" s="1"/>
  <c r="L58" i="14"/>
  <c r="K58" i="14"/>
  <c r="J58" i="14"/>
  <c r="I58" i="14"/>
  <c r="H58" i="14"/>
  <c r="F58" i="14"/>
  <c r="E58" i="14"/>
  <c r="D58" i="14"/>
  <c r="C58" i="14"/>
  <c r="B58" i="14"/>
  <c r="A58" i="14"/>
  <c r="G58" i="14" s="1"/>
  <c r="L57" i="14"/>
  <c r="K57" i="14"/>
  <c r="J57" i="14"/>
  <c r="I57" i="14"/>
  <c r="H57" i="14"/>
  <c r="F57" i="14"/>
  <c r="E57" i="14"/>
  <c r="D57" i="14"/>
  <c r="C57" i="14"/>
  <c r="B57" i="14"/>
  <c r="A57" i="14"/>
  <c r="G57" i="14" s="1"/>
  <c r="L56" i="14"/>
  <c r="K56" i="14"/>
  <c r="J56" i="14"/>
  <c r="I56" i="14"/>
  <c r="H56" i="14"/>
  <c r="F56" i="14"/>
  <c r="E56" i="14"/>
  <c r="D56" i="14"/>
  <c r="C56" i="14"/>
  <c r="B56" i="14"/>
  <c r="A56" i="14"/>
  <c r="G56" i="14" s="1"/>
  <c r="L55" i="14"/>
  <c r="K55" i="14"/>
  <c r="J55" i="14"/>
  <c r="I55" i="14"/>
  <c r="H55" i="14"/>
  <c r="F55" i="14"/>
  <c r="E55" i="14"/>
  <c r="D55" i="14"/>
  <c r="C55" i="14"/>
  <c r="B55" i="14"/>
  <c r="A55" i="14"/>
  <c r="G55" i="14" s="1"/>
  <c r="L54" i="14"/>
  <c r="K54" i="14"/>
  <c r="J54" i="14"/>
  <c r="I54" i="14"/>
  <c r="H54" i="14"/>
  <c r="F54" i="14"/>
  <c r="E54" i="14"/>
  <c r="D54" i="14"/>
  <c r="C54" i="14"/>
  <c r="B54" i="14"/>
  <c r="A54" i="14"/>
  <c r="G54" i="14" s="1"/>
  <c r="L53" i="14"/>
  <c r="K53" i="14"/>
  <c r="J53" i="14"/>
  <c r="I53" i="14"/>
  <c r="H53" i="14"/>
  <c r="F53" i="14"/>
  <c r="E53" i="14"/>
  <c r="D53" i="14"/>
  <c r="C53" i="14"/>
  <c r="B53" i="14"/>
  <c r="A53" i="14"/>
  <c r="G53" i="14" s="1"/>
  <c r="L52" i="14"/>
  <c r="K52" i="14"/>
  <c r="J52" i="14"/>
  <c r="I52" i="14"/>
  <c r="H52" i="14"/>
  <c r="F52" i="14"/>
  <c r="E52" i="14"/>
  <c r="D52" i="14"/>
  <c r="C52" i="14"/>
  <c r="B52" i="14"/>
  <c r="A52" i="14"/>
  <c r="G52" i="14" s="1"/>
  <c r="L51" i="14"/>
  <c r="K51" i="14"/>
  <c r="J51" i="14"/>
  <c r="I51" i="14"/>
  <c r="H51" i="14"/>
  <c r="F51" i="14"/>
  <c r="E51" i="14"/>
  <c r="D51" i="14"/>
  <c r="C51" i="14"/>
  <c r="B51" i="14"/>
  <c r="A51" i="14"/>
  <c r="G51" i="14" s="1"/>
  <c r="L50" i="14"/>
  <c r="K50" i="14"/>
  <c r="J50" i="14"/>
  <c r="I50" i="14"/>
  <c r="H50" i="14"/>
  <c r="F50" i="14"/>
  <c r="E50" i="14"/>
  <c r="D50" i="14"/>
  <c r="C50" i="14"/>
  <c r="B50" i="14"/>
  <c r="A50" i="14"/>
  <c r="G50" i="14" s="1"/>
  <c r="L49" i="14"/>
  <c r="K49" i="14"/>
  <c r="J49" i="14"/>
  <c r="I49" i="14"/>
  <c r="H49" i="14"/>
  <c r="F49" i="14"/>
  <c r="E49" i="14"/>
  <c r="D49" i="14"/>
  <c r="C49" i="14"/>
  <c r="B49" i="14"/>
  <c r="A49" i="14"/>
  <c r="G49" i="14" s="1"/>
  <c r="L48" i="14"/>
  <c r="K48" i="14"/>
  <c r="J48" i="14"/>
  <c r="I48" i="14"/>
  <c r="H48" i="14"/>
  <c r="F48" i="14"/>
  <c r="E48" i="14"/>
  <c r="D48" i="14"/>
  <c r="C48" i="14"/>
  <c r="B48" i="14"/>
  <c r="A48" i="14"/>
  <c r="G48" i="14" s="1"/>
  <c r="L47" i="14"/>
  <c r="K47" i="14"/>
  <c r="J47" i="14"/>
  <c r="I47" i="14"/>
  <c r="H47" i="14"/>
  <c r="F47" i="14"/>
  <c r="E47" i="14"/>
  <c r="D47" i="14"/>
  <c r="C47" i="14"/>
  <c r="B47" i="14"/>
  <c r="A47" i="14"/>
  <c r="G47" i="14" s="1"/>
  <c r="L46" i="14"/>
  <c r="K46" i="14"/>
  <c r="J46" i="14"/>
  <c r="I46" i="14"/>
  <c r="H46" i="14"/>
  <c r="F46" i="14"/>
  <c r="E46" i="14"/>
  <c r="D46" i="14"/>
  <c r="C46" i="14"/>
  <c r="B46" i="14"/>
  <c r="A46" i="14"/>
  <c r="G46" i="14" s="1"/>
  <c r="L45" i="14"/>
  <c r="K45" i="14"/>
  <c r="J45" i="14"/>
  <c r="I45" i="14"/>
  <c r="H45" i="14"/>
  <c r="F45" i="14"/>
  <c r="E45" i="14"/>
  <c r="D45" i="14"/>
  <c r="C45" i="14"/>
  <c r="B45" i="14"/>
  <c r="A45" i="14"/>
  <c r="G45" i="14" s="1"/>
  <c r="L44" i="14"/>
  <c r="K44" i="14"/>
  <c r="J44" i="14"/>
  <c r="I44" i="14"/>
  <c r="H44" i="14"/>
  <c r="F44" i="14"/>
  <c r="E44" i="14"/>
  <c r="D44" i="14"/>
  <c r="C44" i="14"/>
  <c r="B44" i="14"/>
  <c r="A44" i="14"/>
  <c r="G44" i="14" s="1"/>
  <c r="L43" i="14"/>
  <c r="K43" i="14"/>
  <c r="J43" i="14"/>
  <c r="I43" i="14"/>
  <c r="H43" i="14"/>
  <c r="F43" i="14"/>
  <c r="E43" i="14"/>
  <c r="D43" i="14"/>
  <c r="C43" i="14"/>
  <c r="B43" i="14"/>
  <c r="A43" i="14"/>
  <c r="G43" i="14" s="1"/>
  <c r="L42" i="14"/>
  <c r="K42" i="14"/>
  <c r="J42" i="14"/>
  <c r="I42" i="14"/>
  <c r="H42" i="14"/>
  <c r="F42" i="14"/>
  <c r="E42" i="14"/>
  <c r="D42" i="14"/>
  <c r="C42" i="14"/>
  <c r="B42" i="14"/>
  <c r="A42" i="14"/>
  <c r="G42" i="14" s="1"/>
  <c r="L41" i="14"/>
  <c r="K41" i="14"/>
  <c r="J41" i="14"/>
  <c r="I41" i="14"/>
  <c r="H41" i="14"/>
  <c r="F41" i="14"/>
  <c r="E41" i="14"/>
  <c r="D41" i="14"/>
  <c r="C41" i="14"/>
  <c r="B41" i="14"/>
  <c r="A41" i="14"/>
  <c r="G41" i="14" s="1"/>
  <c r="L40" i="14"/>
  <c r="K40" i="14"/>
  <c r="J40" i="14"/>
  <c r="I40" i="14"/>
  <c r="H40" i="14"/>
  <c r="F40" i="14"/>
  <c r="E40" i="14"/>
  <c r="D40" i="14"/>
  <c r="C40" i="14"/>
  <c r="B40" i="14"/>
  <c r="A40" i="14"/>
  <c r="G40" i="14" s="1"/>
  <c r="L39" i="14"/>
  <c r="K39" i="14"/>
  <c r="J39" i="14"/>
  <c r="I39" i="14"/>
  <c r="H39" i="14"/>
  <c r="F39" i="14"/>
  <c r="E39" i="14"/>
  <c r="D39" i="14"/>
  <c r="C39" i="14"/>
  <c r="B39" i="14"/>
  <c r="A39" i="14"/>
  <c r="G39" i="14" s="1"/>
  <c r="L38" i="14"/>
  <c r="K38" i="14"/>
  <c r="J38" i="14"/>
  <c r="I38" i="14"/>
  <c r="H38" i="14"/>
  <c r="F38" i="14"/>
  <c r="E38" i="14"/>
  <c r="D38" i="14"/>
  <c r="C38" i="14"/>
  <c r="B38" i="14"/>
  <c r="A38" i="14"/>
  <c r="G38" i="14" s="1"/>
  <c r="L37" i="14"/>
  <c r="K37" i="14"/>
  <c r="J37" i="14"/>
  <c r="I37" i="14"/>
  <c r="H37" i="14"/>
  <c r="F37" i="14"/>
  <c r="E37" i="14"/>
  <c r="D37" i="14"/>
  <c r="C37" i="14"/>
  <c r="B37" i="14"/>
  <c r="A37" i="14"/>
  <c r="G37" i="14" s="1"/>
  <c r="L36" i="14"/>
  <c r="K36" i="14"/>
  <c r="J36" i="14"/>
  <c r="I36" i="14"/>
  <c r="H36" i="14"/>
  <c r="F36" i="14"/>
  <c r="E36" i="14"/>
  <c r="D36" i="14"/>
  <c r="C36" i="14"/>
  <c r="B36" i="14"/>
  <c r="A36" i="14"/>
  <c r="G36" i="14" s="1"/>
  <c r="L35" i="14"/>
  <c r="K35" i="14"/>
  <c r="J35" i="14"/>
  <c r="I35" i="14"/>
  <c r="H35" i="14"/>
  <c r="F35" i="14"/>
  <c r="E35" i="14"/>
  <c r="D35" i="14"/>
  <c r="C35" i="14"/>
  <c r="B35" i="14"/>
  <c r="A35" i="14"/>
  <c r="G35" i="14" s="1"/>
  <c r="L34" i="14"/>
  <c r="K34" i="14"/>
  <c r="J34" i="14"/>
  <c r="I34" i="14"/>
  <c r="H34" i="14"/>
  <c r="F34" i="14"/>
  <c r="E34" i="14"/>
  <c r="D34" i="14"/>
  <c r="C34" i="14"/>
  <c r="B34" i="14"/>
  <c r="A34" i="14"/>
  <c r="G34" i="14" s="1"/>
  <c r="L33" i="14"/>
  <c r="K33" i="14"/>
  <c r="J33" i="14"/>
  <c r="I33" i="14"/>
  <c r="H33" i="14"/>
  <c r="F33" i="14"/>
  <c r="E33" i="14"/>
  <c r="D33" i="14"/>
  <c r="C33" i="14"/>
  <c r="B33" i="14"/>
  <c r="A33" i="14"/>
  <c r="G33" i="14" s="1"/>
  <c r="L32" i="14"/>
  <c r="K32" i="14"/>
  <c r="J32" i="14"/>
  <c r="I32" i="14"/>
  <c r="H32" i="14"/>
  <c r="F32" i="14"/>
  <c r="E32" i="14"/>
  <c r="D32" i="14"/>
  <c r="C32" i="14"/>
  <c r="B32" i="14"/>
  <c r="A32" i="14"/>
  <c r="G32" i="14" s="1"/>
  <c r="L31" i="14"/>
  <c r="K31" i="14"/>
  <c r="J31" i="14"/>
  <c r="I31" i="14"/>
  <c r="H31" i="14"/>
  <c r="F31" i="14"/>
  <c r="E31" i="14"/>
  <c r="D31" i="14"/>
  <c r="C31" i="14"/>
  <c r="B31" i="14"/>
  <c r="A31" i="14"/>
  <c r="G31" i="14" s="1"/>
  <c r="L30" i="14"/>
  <c r="K30" i="14"/>
  <c r="J30" i="14"/>
  <c r="I30" i="14"/>
  <c r="H30" i="14"/>
  <c r="F30" i="14"/>
  <c r="E30" i="14"/>
  <c r="D30" i="14"/>
  <c r="C30" i="14"/>
  <c r="B30" i="14"/>
  <c r="A30" i="14"/>
  <c r="G30" i="14" s="1"/>
  <c r="L29" i="14"/>
  <c r="K29" i="14"/>
  <c r="J29" i="14"/>
  <c r="I29" i="14"/>
  <c r="H29" i="14"/>
  <c r="F29" i="14"/>
  <c r="E29" i="14"/>
  <c r="D29" i="14"/>
  <c r="C29" i="14"/>
  <c r="B29" i="14"/>
  <c r="A29" i="14"/>
  <c r="G29" i="14" s="1"/>
  <c r="L28" i="14"/>
  <c r="K28" i="14"/>
  <c r="J28" i="14"/>
  <c r="I28" i="14"/>
  <c r="H28" i="14"/>
  <c r="F28" i="14"/>
  <c r="E28" i="14"/>
  <c r="D28" i="14"/>
  <c r="C28" i="14"/>
  <c r="B28" i="14"/>
  <c r="A28" i="14"/>
  <c r="G28" i="14" s="1"/>
  <c r="L27" i="14"/>
  <c r="K27" i="14"/>
  <c r="J27" i="14"/>
  <c r="I27" i="14"/>
  <c r="H27" i="14"/>
  <c r="F27" i="14"/>
  <c r="E27" i="14"/>
  <c r="D27" i="14"/>
  <c r="C27" i="14"/>
  <c r="B27" i="14"/>
  <c r="A27" i="14"/>
  <c r="G27" i="14" s="1"/>
  <c r="L26" i="14"/>
  <c r="K26" i="14"/>
  <c r="J26" i="14"/>
  <c r="I26" i="14"/>
  <c r="H26" i="14"/>
  <c r="F26" i="14"/>
  <c r="E26" i="14"/>
  <c r="D26" i="14"/>
  <c r="C26" i="14"/>
  <c r="B26" i="14"/>
  <c r="A26" i="14"/>
  <c r="G26" i="14" s="1"/>
  <c r="L25" i="14"/>
  <c r="K25" i="14"/>
  <c r="J25" i="14"/>
  <c r="I25" i="14"/>
  <c r="H25" i="14"/>
  <c r="F25" i="14"/>
  <c r="E25" i="14"/>
  <c r="D25" i="14"/>
  <c r="C25" i="14"/>
  <c r="B25" i="14"/>
  <c r="A25" i="14"/>
  <c r="G25" i="14" s="1"/>
  <c r="L24" i="14"/>
  <c r="K24" i="14"/>
  <c r="J24" i="14"/>
  <c r="I24" i="14"/>
  <c r="H24" i="14"/>
  <c r="F24" i="14"/>
  <c r="E24" i="14"/>
  <c r="D24" i="14"/>
  <c r="C24" i="14"/>
  <c r="B24" i="14"/>
  <c r="A24" i="14"/>
  <c r="G24" i="14" s="1"/>
  <c r="L23" i="14"/>
  <c r="K23" i="14"/>
  <c r="J23" i="14"/>
  <c r="I23" i="14"/>
  <c r="H23" i="14"/>
  <c r="F23" i="14"/>
  <c r="E23" i="14"/>
  <c r="D23" i="14"/>
  <c r="C23" i="14"/>
  <c r="B23" i="14"/>
  <c r="A23" i="14"/>
  <c r="G23" i="14" s="1"/>
  <c r="L22" i="14"/>
  <c r="K22" i="14"/>
  <c r="J22" i="14"/>
  <c r="I22" i="14"/>
  <c r="H22" i="14"/>
  <c r="F22" i="14"/>
  <c r="E22" i="14"/>
  <c r="D22" i="14"/>
  <c r="C22" i="14"/>
  <c r="B22" i="14"/>
  <c r="A22" i="14"/>
  <c r="G22" i="14" s="1"/>
  <c r="L21" i="14"/>
  <c r="K21" i="14"/>
  <c r="J21" i="14"/>
  <c r="I21" i="14"/>
  <c r="H21" i="14"/>
  <c r="F21" i="14"/>
  <c r="E21" i="14"/>
  <c r="D21" i="14"/>
  <c r="C21" i="14"/>
  <c r="B21" i="14"/>
  <c r="A21" i="14"/>
  <c r="G21" i="14" s="1"/>
  <c r="L20" i="14"/>
  <c r="K20" i="14"/>
  <c r="J20" i="14"/>
  <c r="I20" i="14"/>
  <c r="H20" i="14"/>
  <c r="F20" i="14"/>
  <c r="E20" i="14"/>
  <c r="D20" i="14"/>
  <c r="C20" i="14"/>
  <c r="B20" i="14"/>
  <c r="A20" i="14"/>
  <c r="G20" i="14" s="1"/>
  <c r="L19" i="14"/>
  <c r="K19" i="14"/>
  <c r="J19" i="14"/>
  <c r="I19" i="14"/>
  <c r="H19" i="14"/>
  <c r="F19" i="14"/>
  <c r="E19" i="14"/>
  <c r="D19" i="14"/>
  <c r="C19" i="14"/>
  <c r="B19" i="14"/>
  <c r="A19" i="14"/>
  <c r="G19" i="14" s="1"/>
  <c r="L18" i="14"/>
  <c r="K18" i="14"/>
  <c r="J18" i="14"/>
  <c r="I18" i="14"/>
  <c r="H18" i="14"/>
  <c r="F18" i="14"/>
  <c r="E18" i="14"/>
  <c r="D18" i="14"/>
  <c r="C18" i="14"/>
  <c r="B18" i="14"/>
  <c r="A18" i="14"/>
  <c r="G18" i="14" s="1"/>
  <c r="L17" i="14"/>
  <c r="K17" i="14"/>
  <c r="J17" i="14"/>
  <c r="I17" i="14"/>
  <c r="H17" i="14"/>
  <c r="F17" i="14"/>
  <c r="E17" i="14"/>
  <c r="D17" i="14"/>
  <c r="C17" i="14"/>
  <c r="B17" i="14"/>
  <c r="A17" i="14"/>
  <c r="G17" i="14" s="1"/>
  <c r="L16" i="14"/>
  <c r="K16" i="14"/>
  <c r="J16" i="14"/>
  <c r="I16" i="14"/>
  <c r="H16" i="14"/>
  <c r="F16" i="14"/>
  <c r="E16" i="14"/>
  <c r="D16" i="14"/>
  <c r="C16" i="14"/>
  <c r="B16" i="14"/>
  <c r="A16" i="14"/>
  <c r="G16" i="14" s="1"/>
  <c r="L15" i="14"/>
  <c r="K15" i="14"/>
  <c r="J15" i="14"/>
  <c r="I15" i="14"/>
  <c r="H15" i="14"/>
  <c r="F15" i="14"/>
  <c r="E15" i="14"/>
  <c r="D15" i="14"/>
  <c r="C15" i="14"/>
  <c r="B15" i="14"/>
  <c r="A15" i="14"/>
  <c r="G15" i="14" s="1"/>
  <c r="L14" i="14"/>
  <c r="K14" i="14"/>
  <c r="J14" i="14"/>
  <c r="I14" i="14"/>
  <c r="H14" i="14"/>
  <c r="F14" i="14"/>
  <c r="E14" i="14"/>
  <c r="D14" i="14"/>
  <c r="C14" i="14"/>
  <c r="B14" i="14"/>
  <c r="A14" i="14"/>
  <c r="G14" i="14" s="1"/>
  <c r="L13" i="14"/>
  <c r="K13" i="14"/>
  <c r="J13" i="14"/>
  <c r="I13" i="14"/>
  <c r="H13" i="14"/>
  <c r="F13" i="14"/>
  <c r="E13" i="14"/>
  <c r="D13" i="14"/>
  <c r="C13" i="14"/>
  <c r="B13" i="14"/>
  <c r="A13" i="14"/>
  <c r="G13" i="14" s="1"/>
  <c r="L12" i="14"/>
  <c r="K12" i="14"/>
  <c r="J12" i="14"/>
  <c r="I12" i="14"/>
  <c r="H12" i="14"/>
  <c r="F12" i="14"/>
  <c r="E12" i="14"/>
  <c r="D12" i="14"/>
  <c r="C12" i="14"/>
  <c r="B12" i="14"/>
  <c r="A12" i="14"/>
  <c r="G12" i="14" s="1"/>
  <c r="L11" i="14"/>
  <c r="K11" i="14"/>
  <c r="J11" i="14"/>
  <c r="I11" i="14"/>
  <c r="H11" i="14"/>
  <c r="F11" i="14"/>
  <c r="E11" i="14"/>
  <c r="D11" i="14"/>
  <c r="C11" i="14"/>
  <c r="B11" i="14"/>
  <c r="A11" i="14"/>
  <c r="G11" i="14" s="1"/>
  <c r="L10" i="14"/>
  <c r="K10" i="14"/>
  <c r="J10" i="14"/>
  <c r="I10" i="14"/>
  <c r="H10" i="14"/>
  <c r="F10" i="14"/>
  <c r="E10" i="14"/>
  <c r="D10" i="14"/>
  <c r="C10" i="14"/>
  <c r="B10" i="14"/>
  <c r="A10" i="14"/>
  <c r="G10" i="14" s="1"/>
  <c r="L9" i="14"/>
  <c r="K9" i="14"/>
  <c r="J9" i="14"/>
  <c r="I9" i="14"/>
  <c r="H9" i="14"/>
  <c r="F9" i="14"/>
  <c r="E9" i="14"/>
  <c r="D9" i="14"/>
  <c r="C9" i="14"/>
  <c r="B9" i="14"/>
  <c r="A9" i="14"/>
  <c r="G9" i="14" s="1"/>
  <c r="L8" i="14"/>
  <c r="K8" i="14"/>
  <c r="J8" i="14"/>
  <c r="I8" i="14"/>
  <c r="H8" i="14"/>
  <c r="F8" i="14"/>
  <c r="E8" i="14"/>
  <c r="D8" i="14"/>
  <c r="C8" i="14"/>
  <c r="B8" i="14"/>
  <c r="A8" i="14"/>
  <c r="G8" i="14" s="1"/>
  <c r="L7" i="14"/>
  <c r="K7" i="14"/>
  <c r="J7" i="14"/>
  <c r="I7" i="14"/>
  <c r="H7" i="14"/>
  <c r="F7" i="14"/>
  <c r="E7" i="14"/>
  <c r="D7" i="14"/>
  <c r="C7" i="14"/>
  <c r="B7" i="14"/>
  <c r="A7" i="14"/>
  <c r="G7" i="14" s="1"/>
  <c r="L6" i="14"/>
  <c r="K6" i="14"/>
  <c r="J6" i="14"/>
  <c r="I6" i="14"/>
  <c r="H6" i="14"/>
  <c r="F6" i="14"/>
  <c r="E6" i="14"/>
  <c r="D6" i="14"/>
  <c r="C6" i="14"/>
  <c r="B6" i="14"/>
  <c r="A6" i="14"/>
  <c r="G6" i="14" s="1"/>
  <c r="L5" i="14"/>
  <c r="K5" i="14"/>
  <c r="J5" i="14"/>
  <c r="I5" i="14"/>
  <c r="H5" i="14"/>
  <c r="F5" i="14"/>
  <c r="E5" i="14"/>
  <c r="D5" i="14"/>
  <c r="C5" i="14"/>
  <c r="B5" i="14"/>
  <c r="A5" i="14"/>
  <c r="G5" i="14" s="1"/>
  <c r="L4" i="14"/>
  <c r="K4" i="14"/>
  <c r="J4" i="14"/>
  <c r="I4" i="14"/>
  <c r="H4" i="14"/>
  <c r="F4" i="14"/>
  <c r="E4" i="14"/>
  <c r="D4" i="14"/>
  <c r="C4" i="14"/>
  <c r="B4" i="14"/>
  <c r="A4" i="14"/>
  <c r="G4" i="14" s="1"/>
  <c r="B30" i="12"/>
  <c r="D30" i="12" s="1"/>
  <c r="B29" i="12"/>
  <c r="B28" i="12"/>
  <c r="D28" i="12" s="1"/>
  <c r="B27" i="12"/>
  <c r="B26" i="12"/>
  <c r="D26" i="12" s="1"/>
  <c r="B25" i="12"/>
  <c r="B24" i="12"/>
  <c r="D24" i="12" s="1"/>
  <c r="B23" i="12"/>
  <c r="B22" i="12"/>
  <c r="D22" i="12" s="1"/>
  <c r="B21" i="12"/>
  <c r="B20" i="12"/>
  <c r="C20" i="12" s="1"/>
  <c r="B19" i="12"/>
  <c r="D19" i="12" s="1"/>
  <c r="B18" i="12"/>
  <c r="D18" i="12" s="1"/>
  <c r="B17" i="12"/>
  <c r="B16" i="12"/>
  <c r="D16" i="12" s="1"/>
  <c r="B15" i="12"/>
  <c r="B14" i="12"/>
  <c r="D14" i="12" s="1"/>
  <c r="B13" i="12"/>
  <c r="D13" i="12" s="1"/>
  <c r="B12" i="12"/>
  <c r="D12" i="12" s="1"/>
  <c r="B11" i="12"/>
  <c r="D11" i="12" s="1"/>
  <c r="B10" i="12"/>
  <c r="D10" i="12" s="1"/>
  <c r="B9" i="12"/>
  <c r="D9" i="12" s="1"/>
  <c r="B8" i="12"/>
  <c r="D8" i="12" s="1"/>
  <c r="B7" i="12"/>
  <c r="D7" i="12" s="1"/>
  <c r="B6" i="12"/>
  <c r="C6" i="12" s="1"/>
  <c r="B5" i="12"/>
  <c r="D5" i="12" s="1"/>
  <c r="B4" i="12"/>
  <c r="D4" i="12" s="1"/>
  <c r="B18" i="3"/>
  <c r="B17" i="3"/>
  <c r="E16" i="3"/>
  <c r="B16" i="3"/>
  <c r="E15" i="3"/>
  <c r="B15" i="3"/>
  <c r="E14" i="3"/>
  <c r="B14" i="3"/>
  <c r="E13" i="3"/>
  <c r="B13" i="3"/>
  <c r="E12" i="3"/>
  <c r="B12" i="3"/>
  <c r="E11" i="3"/>
  <c r="B11" i="3"/>
  <c r="J5" i="3"/>
  <c r="G5" i="3"/>
  <c r="D5" i="3"/>
  <c r="A5" i="3"/>
  <c r="A2" i="3"/>
  <c r="B7" i="6"/>
  <c r="B8" i="6" s="1"/>
  <c r="I5" i="19"/>
  <c r="D20" i="12" l="1"/>
  <c r="E20" i="12" s="1"/>
  <c r="C28" i="12"/>
  <c r="E28" i="12" s="1"/>
  <c r="C12" i="12"/>
  <c r="E12" i="12" s="1"/>
  <c r="C16" i="12"/>
  <c r="E16" i="12" s="1"/>
  <c r="C8" i="12"/>
  <c r="E8" i="12" s="1"/>
  <c r="C24" i="12"/>
  <c r="E24" i="12" s="1"/>
  <c r="C5" i="12"/>
  <c r="E5" i="12" s="1"/>
  <c r="D6" i="12"/>
  <c r="E6" i="12" s="1"/>
  <c r="C10" i="12"/>
  <c r="E10" i="12" s="1"/>
  <c r="C14" i="12"/>
  <c r="E14" i="12" s="1"/>
  <c r="C18" i="12"/>
  <c r="E18" i="12" s="1"/>
  <c r="C22" i="12"/>
  <c r="E22" i="12" s="1"/>
  <c r="C26" i="12"/>
  <c r="E26" i="12" s="1"/>
  <c r="C30" i="12"/>
  <c r="E30" i="12" s="1"/>
  <c r="C4" i="12"/>
  <c r="E4" i="12" s="1"/>
  <c r="C7" i="12"/>
  <c r="E7" i="12" s="1"/>
  <c r="C29" i="12"/>
  <c r="D29" i="12"/>
  <c r="C11" i="12"/>
  <c r="E11" i="12" s="1"/>
  <c r="D21" i="12"/>
  <c r="C21" i="12"/>
  <c r="D15" i="12"/>
  <c r="C15" i="12"/>
  <c r="C27" i="12"/>
  <c r="D27" i="12"/>
  <c r="C25" i="12"/>
  <c r="D25" i="12"/>
  <c r="C19" i="12"/>
  <c r="E19" i="12" s="1"/>
  <c r="C23" i="12"/>
  <c r="D23" i="12"/>
  <c r="C9" i="12"/>
  <c r="E9" i="12" s="1"/>
  <c r="C13" i="12"/>
  <c r="E13" i="12" s="1"/>
  <c r="C17" i="12"/>
  <c r="D17" i="12"/>
  <c r="C6" i="15"/>
  <c r="E25" i="12" l="1"/>
  <c r="E17" i="12"/>
  <c r="E23" i="12"/>
  <c r="E21" i="12"/>
  <c r="E27" i="12"/>
  <c r="E29" i="12"/>
  <c r="E15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135962-139D-4154-AD36-4186A04A5803}" name="Consulta - BASE_CRONOGRAMA_VIEW" description="Conexão com a consulta 'BASE_CRONOGRAMA_VIEW' na pasta de trabalho." type="100" refreshedVersion="8" minRefreshableVersion="5">
    <extLst>
      <ext xmlns:x15="http://schemas.microsoft.com/office/spreadsheetml/2010/11/main" uri="{DE250136-89BD-433C-8126-D09CA5730AF9}">
        <x15:connection id="8bcc3180-54d0-4856-823c-19e3c4b09c45"/>
      </ext>
    </extLst>
  </connection>
  <connection id="2" xr16:uid="{2B325337-077A-4E0A-9492-0D785709EF9E}" name="Consulta - dimCalendario" description="Conexão com a consulta 'dimCalendario' na pasta de trabalho." type="100" refreshedVersion="8" minRefreshableVersion="5">
    <extLst>
      <ext xmlns:x15="http://schemas.microsoft.com/office/spreadsheetml/2010/11/main" uri="{DE250136-89BD-433C-8126-D09CA5730AF9}">
        <x15:connection id="e0d11b76-287f-4224-81c3-8067f274738d"/>
      </ext>
    </extLst>
  </connection>
  <connection id="3" xr16:uid="{4796F03A-1A03-4952-BC7B-9715CD283C82}" name="Consulta - dimDisciplina" description="Conexão com a consulta 'dimDisciplina' na pasta de trabalho." type="100" refreshedVersion="8" minRefreshableVersion="5">
    <extLst>
      <ext xmlns:x15="http://schemas.microsoft.com/office/spreadsheetml/2010/11/main" uri="{DE250136-89BD-433C-8126-D09CA5730AF9}">
        <x15:connection id="4b69f5b5-9116-48bc-aaf5-d59dfd746b3d"/>
      </ext>
    </extLst>
  </connection>
  <connection id="4" xr16:uid="{AA3C1C3B-07E2-42A0-A1B4-98C66BA71095}" name="Consulta - dimDisciplina1" description="Conexão com a consulta 'dimDisciplina' na pasta de trabalho." type="100" refreshedVersion="8" minRefreshableVersion="5">
    <extLst>
      <ext xmlns:x15="http://schemas.microsoft.com/office/spreadsheetml/2010/11/main" uri="{DE250136-89BD-433C-8126-D09CA5730AF9}">
        <x15:connection id="50b828f4-00b6-4172-b5f0-e0d5258f4be1"/>
      </ext>
    </extLst>
  </connection>
  <connection id="5" xr16:uid="{61FB4CD4-E30F-472E-97BD-730B49DF3F85}" name="Consulta - dimProjeto" description="Conexão com a consulta 'dimProjeto' na pasta de trabalho." type="100" refreshedVersion="8" minRefreshableVersion="5">
    <extLst>
      <ext xmlns:x15="http://schemas.microsoft.com/office/spreadsheetml/2010/11/main" uri="{DE250136-89BD-433C-8126-D09CA5730AF9}">
        <x15:connection id="c85a4455-0f46-4c10-8571-4c021d6234c3"/>
      </ext>
    </extLst>
  </connection>
  <connection id="6" xr16:uid="{88D339BB-F785-48F3-BDF0-855570827ECD}" name="Consulta - dimProjeto1" description="Conexão com a consulta 'dimProjeto' na pasta de trabalho." type="100" refreshedVersion="8" minRefreshableVersion="5">
    <extLst>
      <ext xmlns:x15="http://schemas.microsoft.com/office/spreadsheetml/2010/11/main" uri="{DE250136-89BD-433C-8126-D09CA5730AF9}">
        <x15:connection id="737b33ed-82f1-4a4d-b27f-f340918d23b1"/>
      </ext>
    </extLst>
  </connection>
  <connection id="7" xr16:uid="{FF226ED9-1ABD-4AAF-9399-8C56946F6FC6}" name="Consulta - dimStatus" description="Conexão com a consulta 'dimStatus' na pasta de trabalho." type="100" refreshedVersion="8" minRefreshableVersion="5">
    <extLst>
      <ext xmlns:x15="http://schemas.microsoft.com/office/spreadsheetml/2010/11/main" uri="{DE250136-89BD-433C-8126-D09CA5730AF9}">
        <x15:connection id="8e16eae1-3c4e-4b49-a9f8-910fccf49692"/>
      </ext>
    </extLst>
  </connection>
  <connection id="8" xr16:uid="{599268A9-1D92-4B8E-8C18-F1D075E88E9E}" name="Consulta - fatoPlanejamento" description="Conexão com a consulta 'fatoPlanejamento' na pasta de trabalho." type="100" refreshedVersion="8" minRefreshableVersion="5">
    <extLst>
      <ext xmlns:x15="http://schemas.microsoft.com/office/spreadsheetml/2010/11/main" uri="{DE250136-89BD-433C-8126-D09CA5730AF9}">
        <x15:connection id="41e365d4-43b9-49d5-94ea-541762235376"/>
      </ext>
    </extLst>
  </connection>
  <connection id="9" xr16:uid="{0152D455-4385-4CFF-832A-07F04D54CC1C}" name="Consulta - fatoPlanejamento1" description="Conexão com a consulta 'fatoPlanejamento' na pasta de trabalho." type="100" refreshedVersion="8" minRefreshableVersion="5">
    <extLst>
      <ext xmlns:x15="http://schemas.microsoft.com/office/spreadsheetml/2010/11/main" uri="{DE250136-89BD-433C-8126-D09CA5730AF9}">
        <x15:connection id="7c312ce2-a42a-44da-9845-53e92e55fc5c"/>
      </ext>
    </extLst>
  </connection>
  <connection id="10" xr16:uid="{FBBF0C41-BB5C-4F63-B49B-46CBE7FEBA12}" keepAlive="1" name="Consulta - fxArquivoLDP" description="Conexão com a consulta 'fxArquivoLDP' na pasta de trabalho." type="5" refreshedVersion="0" background="1">
    <dbPr connection="Provider=Microsoft.Mashup.OleDb.1;Data Source=$Workbook$;Location=fxArquivoLDP;Extended Properties=&quot;&quot;" command="SELECT * FROM [fxArquivoLDP]"/>
  </connection>
  <connection id="11" xr16:uid="{413406CD-6FAA-4A93-8516-F58A9E423D02}" keepAlive="1" name="Consulta - fxBancoAccess" description="Conexão com a consulta 'fxBancoAccess' na pasta de trabalho." type="5" refreshedVersion="0" background="1">
    <dbPr connection="Provider=Microsoft.Mashup.OleDb.1;Data Source=$Workbook$;Location=fxBancoAccess;Extended Properties=&quot;&quot;" command="SELECT * FROM [fxBancoAccess]"/>
  </connection>
  <connection id="12" xr16:uid="{1AEC3B44-7FB7-4E43-B6F4-8A80182B3DBF}" name="Consulta - map_AssignmentByDay" description="Conexão com a consulta 'map_AssignmentByDay' na pasta de trabalho." type="100" refreshedVersion="8" minRefreshableVersion="5">
    <extLst>
      <ext xmlns:x15="http://schemas.microsoft.com/office/spreadsheetml/2010/11/main" uri="{DE250136-89BD-433C-8126-D09CA5730AF9}">
        <x15:connection id="c3d8aed4-6080-490c-a32e-273465c7ecf3"/>
      </ext>
    </extLst>
  </connection>
  <connection id="13" xr16:uid="{3E3546D7-6FDC-4996-8D9D-64030F3E1E94}" name="Consulta - map_Resource" description="Conexão com a consulta 'map_Resource' na pasta de trabalho." type="100" refreshedVersion="8" minRefreshableVersion="5">
    <extLst>
      <ext xmlns:x15="http://schemas.microsoft.com/office/spreadsheetml/2010/11/main" uri="{DE250136-89BD-433C-8126-D09CA5730AF9}">
        <x15:connection id="d53be778-8eaf-4118-9d78-aa5308fa8a64"/>
      </ext>
    </extLst>
  </connection>
  <connection id="14" xr16:uid="{22DD6B74-A9B6-4213-BEAA-A0DC22D1172F}" name="Consulta - map_TaskByDay" description="Conexão com a consulta 'map_TaskByDay' na pasta de trabalho." type="100" refreshedVersion="8" minRefreshableVersion="5">
    <extLst>
      <ext xmlns:x15="http://schemas.microsoft.com/office/spreadsheetml/2010/11/main" uri="{DE250136-89BD-433C-8126-D09CA5730AF9}">
        <x15:connection id="fcaf5719-1851-4785-9ef8-d18ecd54d632"/>
      </ext>
    </extLst>
  </connection>
  <connection id="15" xr16:uid="{2765B7FD-2C60-4EE3-8167-99AEB2B74512}" keepAlive="1" name="Consulta - mapDisciplina" description="Conexão com a consulta 'mapDisciplina' na pasta de trabalho." type="5" refreshedVersion="0" background="1">
    <dbPr connection="Provider=Microsoft.Mashup.OleDb.1;Data Source=$Workbook$;Location=mapDisciplina;Extended Properties=&quot;&quot;" command="SELECT * FROM [mapDisciplina]"/>
  </connection>
  <connection id="16" xr16:uid="{8827DD21-847C-4471-8DFC-519257C5A47B}" name="Consulta - qry_Assignment" description="Conexão com a consulta 'qry_Assignment' na pasta de trabalho." type="100" refreshedVersion="8" minRefreshableVersion="5">
    <extLst>
      <ext xmlns:x15="http://schemas.microsoft.com/office/spreadsheetml/2010/11/main" uri="{DE250136-89BD-433C-8126-D09CA5730AF9}">
        <x15:connection id="e979f6a6-be44-4f6c-81af-c756d0f43a90"/>
      </ext>
    </extLst>
  </connection>
  <connection id="17" xr16:uid="{F2F61F2A-806D-43E8-BE5A-9FA31A642719}" name="Consulta - qry_BaseMaster" description="Conexão com a consulta 'qry_BaseMaster' na pasta de trabalho." type="100" refreshedVersion="8" minRefreshableVersion="5">
    <extLst>
      <ext xmlns:x15="http://schemas.microsoft.com/office/spreadsheetml/2010/11/main" uri="{DE250136-89BD-433C-8126-D09CA5730AF9}">
        <x15:connection id="7a39823a-1b90-435a-8b4e-3f9986dbca42"/>
      </ext>
    </extLst>
  </connection>
  <connection id="18" xr16:uid="{FF590BC6-1FE1-42EC-8652-8052C544E846}" name="Consulta - qry_BaseMaster1" description="Conexão com a consulta 'qry_BaseMaster' na pasta de trabalho." type="100" refreshedVersion="8" minRefreshableVersion="5">
    <extLst>
      <ext xmlns:x15="http://schemas.microsoft.com/office/spreadsheetml/2010/11/main" uri="{DE250136-89BD-433C-8126-D09CA5730AF9}">
        <x15:connection id="722eab35-6a83-4008-8bd0-7e2d4015cfdb"/>
      </ext>
    </extLst>
  </connection>
  <connection id="19" xr16:uid="{10E1D536-2A83-4AFE-8A82-CD1C88F069AA}" keepAlive="1" name="Consulta - qry_CUSTO_PLANEJADO_MENSAL" description="Conexão com a consulta 'qry_CUSTO_PLANEJADO_MENSAL' na pasta de trabalho." type="5" refreshedVersion="8" background="1" saveData="1">
    <dbPr connection="Provider=Microsoft.Mashup.OleDb.1;Data Source=$Workbook$;Location=qry_CUSTO_PLANEJADO_MENSAL;Extended Properties=&quot;&quot;" command="SELECT * FROM [qry_CUSTO_PLANEJADO_MENSAL]"/>
  </connection>
  <connection id="20" xr16:uid="{B18CA5AB-4620-4CE5-B843-876912D586D1}" keepAlive="1" name="Consulta - qry_CUSTO_RAW" description="Conexão com a consulta 'qry_CUSTO_RAW' na pasta de trabalho." type="5" refreshedVersion="8" background="1" saveData="1">
    <dbPr connection="Provider=Microsoft.Mashup.OleDb.1;Data Source=$Workbook$;Location=qry_CUSTO_RAW;Extended Properties=&quot;&quot;" command="SELECT * FROM [qry_CUSTO_RAW]"/>
  </connection>
  <connection id="21" xr16:uid="{BC603775-AD38-4A96-87D0-00B8281AB377}" keepAlive="1" name="Consulta - qry_Disciplina_RAW" description="Conexão com a consulta 'qry_Disciplina_RAW' na pasta de trabalho." type="5" refreshedVersion="8" background="1" saveData="1">
    <dbPr connection="Provider=Microsoft.Mashup.OleDb.1;Data Source=$Workbook$;Location=qry_Disciplina_RAW;Extended Properties=&quot;&quot;" command="SELECT * FROM [qry_Disciplina_RAW]"/>
  </connection>
  <connection id="22" xr16:uid="{351427B1-5B31-4832-B25A-2049969365F0}" keepAlive="1" name="Consulta - qry_DocumentNumber_RAW" description="Conexão com a consulta 'qry_DocumentNumber_RAW' na pasta de trabalho." type="5" refreshedVersion="8" background="1" saveData="1">
    <dbPr connection="Provider=Microsoft.Mashup.OleDb.1;Data Source=$Workbook$;Location=qry_DocumentNumber_RAW;Extended Properties=&quot;&quot;" command="SELECT * FROM [qry_DocumentNumber_RAW]"/>
  </connection>
  <connection id="23" xr16:uid="{0DADB492-F60C-4BE9-BDE6-0B3F59BA54C2}" keepAlive="1" name="Consulta - qry_HH_MENSAL_CONSOLIDADO" description="Conexão com a consulta 'qry_HH_MENSAL_CONSOLIDADO' na pasta de trabalho." type="5" refreshedVersion="8" background="1" saveData="1">
    <dbPr connection="Provider=Microsoft.Mashup.OleDb.1;Data Source=$Workbook$;Location=qry_HH_MENSAL_CONSOLIDADO;Extended Properties=&quot;&quot;" command="SELECT * FROM [qry_HH_MENSAL_CONSOLIDADO]"/>
  </connection>
  <connection id="24" xr16:uid="{8F7EFA2A-C577-4119-B9F0-E7444574F08B}" keepAlive="1" name="Consulta - qry_HH_MENSAL_CONSOLIDADO1" description="Conexão com a consulta 'qry_HH_MENSAL_CONSOLIDADO' na pasta de trabalho." type="5" refreshedVersion="8" background="1" saveData="1">
    <dbPr connection="Provider=Microsoft.Mashup.OleDb.1;Data Source=$Workbook$;Location=qry_HH_MENSAL_CONSOLIDADO;Extended Properties=&quot;&quot;" command="SELECT * FROM [qry_HH_MENSAL_CONSOLIDADO]"/>
  </connection>
  <connection id="25" xr16:uid="{9EE937CC-37AF-4BC1-9D71-9041ECF5D05F}" keepAlive="1" name="Consulta - qry_HH_PREVISTO_30_MENSAL(1)" description="Conexão com a consulta 'qry_HH_PREVISTO_30_MENSAL' na pasta de trabalho." type="5" refreshedVersion="8" background="1" saveData="1">
    <dbPr connection="Provider=Microsoft.Mashup.OleDb.1;Data Source=$Workbook$;Location=qry_HH_PREVISTO_30_MENSAL;Extended Properties=&quot;&quot;" command="SELECT * FROM [qry_HH_PREVISTO_30_MENSAL]"/>
  </connection>
  <connection id="26" xr16:uid="{948D0670-860A-43EC-9E30-778DE503E0BF}" keepAlive="1" name="Consulta - qry_HH_REALIZADO_MENSAL" description="Conexão com a consulta 'qry_HH_REALIZADO_MENSAL' na pasta de trabalho." type="5" refreshedVersion="8" background="1" saveData="1">
    <dbPr connection="Provider=Microsoft.Mashup.OleDb.1;Data Source=$Workbook$;Location=qry_HH_REALIZADO_MENSAL;Extended Properties=&quot;&quot;" command="SELECT * FROM [qry_HH_REALIZADO_MENSAL]"/>
  </connection>
  <connection id="27" xr16:uid="{CFB5DD65-F03A-4F23-AEAB-BA873B801100}" keepAlive="1" name="Consulta - qry_HISTOGRAMA_DOCUMENTO" description="Conexão com a consulta 'qry_HISTOGRAMA_DOCUMENTO' na pasta de trabalho." type="5" refreshedVersion="8" background="1" saveData="1">
    <dbPr connection="Provider=Microsoft.Mashup.OleDb.1;Data Source=$Workbook$;Location=qry_HISTOGRAMA_DOCUMENTO;Extended Properties=&quot;&quot;" command="SELECT * FROM [qry_HISTOGRAMA_DOCUMENTO]"/>
  </connection>
  <connection id="28" xr16:uid="{51306563-58FE-4BDE-B5C4-039607012DB4}" keepAlive="1" name="Consulta - qry_LDP" description="Conexão com a consulta 'qry_LDP' na pasta de trabalho." type="5" refreshedVersion="0" background="1">
    <dbPr connection="Provider=Microsoft.Mashup.OleDb.1;Data Source=$Workbook$;Location=qry_LDP;Extended Properties=&quot;&quot;" command="SELECT * FROM [qry_LDP]"/>
  </connection>
  <connection id="29" xr16:uid="{9D654324-F5B7-4D76-947E-C708642CDE3B}" keepAlive="1" name="Consulta - qry_Manual" description="Conexão com a consulta 'qry_Manual' na pasta de trabalho." type="5" refreshedVersion="0" background="1">
    <dbPr connection="Provider=Microsoft.Mashup.OleDb.1;Data Source=$Workbook$;Location=qry_Manual;Extended Properties=&quot;&quot;" command="SELECT * FROM [qry_Manual]"/>
  </connection>
  <connection id="30" xr16:uid="{B1AC5D4B-2C1B-4A2F-BEEF-8501BAFBB558}" keepAlive="1" name="Consulta - qry_ProgramacaoSemanal" description="Conexão com a consulta 'qry_ProgramacaoSemanal' na pasta de trabalho." type="5" refreshedVersion="8" background="1" saveData="1">
    <dbPr connection="Provider=Microsoft.Mashup.OleDb.1;Data Source=$Workbook$;Location=qry_ProgramacaoSemanal;Extended Properties=&quot;&quot;" command="SELECT * FROM [qry_ProgramacaoSemanal]"/>
  </connection>
  <connection id="31" xr16:uid="{689BA67A-1851-49E1-A5B4-9E6CD6ABC40D}" keepAlive="1" name="Consulta - qry_ProgramacaoSemanal(1)" description="Conexão com a consulta 'qry_ProgramacaoSemanal' na pasta de trabalho." type="5" refreshedVersion="8" background="1" saveData="1">
    <dbPr connection="Provider=Microsoft.Mashup.OleDb.1;Data Source=$Workbook$;Location=qry_ProgramacaoSemanal;Extended Properties=&quot;&quot;" command="SELECT * FROM [qry_ProgramacaoSemanal]"/>
  </connection>
  <connection id="32" xr16:uid="{7D0D71EA-9B9E-43C8-A4FE-50E39D927580}" keepAlive="1" name="Consulta - qry_Project" description="Conexão com a consulta 'qry_Project' na pasta de trabalho." type="5" refreshedVersion="0" background="1">
    <dbPr connection="Provider=Microsoft.Mashup.OleDb.1;Data Source=$Workbook$;Location=qry_Project;Extended Properties=&quot;&quot;" command="SELECT * FROM [qry_Project]"/>
  </connection>
  <connection id="33" xr16:uid="{60C75339-B6F4-4D77-A698-D553417BE6B8}" keepAlive="1" name="Consulta - qry_Project_Normalizado" description="Conexão com a consulta 'qry_Project_Normalizado' na pasta de trabalho." type="5" refreshedVersion="0" background="1">
    <dbPr connection="Provider=Microsoft.Mashup.OleDb.1;Data Source=$Workbook$;Location=qry_Project_Normalizado;Extended Properties=&quot;&quot;" command="SELECT * FROM [qry_Project_Normalizado]"/>
  </connection>
  <connection id="34" xr16:uid="{3D29265D-1E72-4CAB-A3DC-8849445C3DC4}" keepAlive="1" name="Consulta - qry_Task" description="Conexão com a consulta 'qry_Task' na pasta de trabalho." type="5" refreshedVersion="8" background="1" saveData="1">
    <dbPr connection="Provider=Microsoft.Mashup.OleDb.1;Data Source=$Workbook$;Location=qry_Task;Extended Properties=&quot;&quot;" command="SELECT * FROM [qry_Task]"/>
  </connection>
  <connection id="35" xr16:uid="{178318A7-8212-4554-9DC0-1B4323F4C603}" keepAlive="1" name="Consulta - qry_Task(1)" description="Conexão com a consulta 'qry_Task' na pasta de trabalho." type="5" refreshedVersion="8" background="1" saveData="1">
    <dbPr connection="Provider=Microsoft.Mashup.OleDb.1;Data Source=$Workbook$;Location=qry_Task;Extended Properties=&quot;&quot;" command="SELECT * FROM [qry_Task]"/>
  </connection>
  <connection id="36" xr16:uid="{B552532C-D171-43C9-A99E-519DCB991403}" keepAlive="1" name="Consulta - qry_Task_RAW" description="Conexão com a consulta 'qry_Task_RAW' na pasta de trabalho." type="5" refreshedVersion="8" background="1" saveData="1">
    <dbPr connection="Provider=Microsoft.Mashup.OleDb.1;Data Source=$Workbook$;Location=qry_Task_RAW;Extended Properties=&quot;&quot;" command="SELECT * FROM [qry_Task_RAW]"/>
  </connection>
  <connection id="37" xr16:uid="{3F8B0613-4371-4337-B56E-031845183F23}" keepAlive="1" name="Consulta - qry_TaskOlap_RAW" description="Conexão com a consulta 'qry_TaskOlap_RAW' na pasta de trabalho." type="5" refreshedVersion="8" background="1" saveData="1">
    <dbPr connection="Provider=Microsoft.Mashup.OleDb.1;Data Source=$Workbook$;Location=qry_TaskOlap_RAW;Extended Properties=&quot;&quot;" command="SELECT * FROM [qry_TaskOlap_RAW]"/>
  </connection>
  <connection id="38" xr16:uid="{AFC051B4-8970-404E-938C-E47D75BBEF75}" name="Consulta - qry_TIMESHEET_DETALHADO" description="Conexão com a consulta 'qry_TIMESHEET_DETALHADO' na pasta de trabalho." type="100" refreshedVersion="8" minRefreshableVersion="5">
    <extLst>
      <ext xmlns:x15="http://schemas.microsoft.com/office/spreadsheetml/2010/11/main" uri="{DE250136-89BD-433C-8126-D09CA5730AF9}">
        <x15:connection id="4a2196d0-d0eb-43e6-a741-5116642f4527"/>
      </ext>
    </extLst>
  </connection>
  <connection id="39" xr16:uid="{3E46E44D-5E38-47F3-B9E6-6F32A2090EB4}" keepAlive="1" name="Consulta - qry_TIMESHEET_HH" description="Conexão com a consulta 'qry_TIMESHEET_HH' na pasta de trabalho." type="5" refreshedVersion="8" background="1" saveData="1">
    <dbPr connection="Provider=Microsoft.Mashup.OleDb.1;Data Source=$Workbook$;Location=qry_TIMESHEET_HH;Extended Properties=&quot;&quot;" command="SELECT * FROM [qry_TIMESHEET_HH]"/>
  </connection>
  <connection id="40" xr16:uid="{3EE52B30-8BDA-4730-85E9-2884C08E0B6E}" keepAlive="1" name="Consulta - qry_VALORES_GERENCIAIS_DOCUMENTO" description="Conexão com a consulta 'qry_VALORES_GERENCIAIS_DOCUMENTO' na pasta de trabalho." type="5" refreshedVersion="8" background="1" saveData="1">
    <dbPr connection="Provider=Microsoft.Mashup.OleDb.1;Data Source=$Workbook$;Location=qry_VALORES_GERENCIAIS_DOCUMENTO;Extended Properties=&quot;&quot;" command="SELECT * FROM [qry_VALORES_GERENCIAIS_DOCUMENTO]"/>
  </connection>
  <connection id="41" xr16:uid="{BE672A5C-734C-4899-8936-3F8B2EAB0D7D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<sst xmlns="http://schemas.openxmlformats.org/spreadsheetml/2006/main" count="14984" uniqueCount="2279">
  <si>
    <t>ID</t>
  </si>
  <si>
    <t>EDT</t>
  </si>
  <si>
    <t>Atividade</t>
  </si>
  <si>
    <t>Disciplina</t>
  </si>
  <si>
    <t>Responsável</t>
  </si>
  <si>
    <t>Tipo</t>
  </si>
  <si>
    <t>Desvio</t>
  </si>
  <si>
    <t>Término LB</t>
  </si>
  <si>
    <t>Status</t>
  </si>
  <si>
    <t>Trabalho Total</t>
  </si>
  <si>
    <t>Horas Restantes</t>
  </si>
  <si>
    <t>Restrição</t>
  </si>
  <si>
    <t>Prioridade</t>
  </si>
  <si>
    <t>Plano de Ação</t>
  </si>
  <si>
    <t>Prazo</t>
  </si>
  <si>
    <t>Comentários</t>
  </si>
  <si>
    <t>% Realizado</t>
  </si>
  <si>
    <t>CONCLUÍDAS</t>
  </si>
  <si>
    <t>EM ANDAMENTO</t>
  </si>
  <si>
    <t>ATRASADAS</t>
  </si>
  <si>
    <t>Quantidade</t>
  </si>
  <si>
    <t>Horas Planejadas</t>
  </si>
  <si>
    <t>Concluída</t>
  </si>
  <si>
    <t>Civil</t>
  </si>
  <si>
    <t>Em andamento</t>
  </si>
  <si>
    <t>Mecânica</t>
  </si>
  <si>
    <t>Atrasada</t>
  </si>
  <si>
    <t>Elétrica</t>
  </si>
  <si>
    <t>Futura</t>
  </si>
  <si>
    <t>Instrumentação</t>
  </si>
  <si>
    <t>Não iniciada</t>
  </si>
  <si>
    <t>Processo</t>
  </si>
  <si>
    <t>Em atenção</t>
  </si>
  <si>
    <t>Gerenciamento</t>
  </si>
  <si>
    <t>Indicador</t>
  </si>
  <si>
    <t>Valor</t>
  </si>
  <si>
    <t>Nível</t>
  </si>
  <si>
    <t>Pacote</t>
  </si>
  <si>
    <t>Início Atual</t>
  </si>
  <si>
    <t>Término Atual</t>
  </si>
  <si>
    <t>Início LB</t>
  </si>
  <si>
    <t>Trabalho Total (h)</t>
  </si>
  <si>
    <t>Horas Gastas (h)</t>
  </si>
  <si>
    <t>Horas Planejadas (h)</t>
  </si>
  <si>
    <t>Folga Total (d)</t>
  </si>
  <si>
    <t>Marco</t>
  </si>
  <si>
    <t>Última Atualização</t>
  </si>
  <si>
    <t>1</t>
  </si>
  <si>
    <t>COOLING TOWER</t>
  </si>
  <si>
    <t>Resumo</t>
  </si>
  <si>
    <t>1.1</t>
  </si>
  <si>
    <t>PROJECT MILESTONES</t>
  </si>
  <si>
    <t>1.1.1</t>
  </si>
  <si>
    <t>Coordination Standards Attachments</t>
  </si>
  <si>
    <t>Rafael Cazatti</t>
  </si>
  <si>
    <t>1.2</t>
  </si>
  <si>
    <t>BML REFERENCE INFORMATION SUBMISSION</t>
  </si>
  <si>
    <t>REFERENCE INFORMATION</t>
  </si>
  <si>
    <t>1.2.1</t>
  </si>
  <si>
    <t>Network Architecture</t>
  </si>
  <si>
    <t>1.2.2</t>
  </si>
  <si>
    <t>Tower Certified Drawing</t>
  </si>
  <si>
    <t>1.2.3</t>
  </si>
  <si>
    <t>Pumps Certified Drawing</t>
  </si>
  <si>
    <t>1.3</t>
  </si>
  <si>
    <t>FEED ENGINEERING</t>
  </si>
  <si>
    <t>Engenharia</t>
  </si>
  <si>
    <t>1.3.1</t>
  </si>
  <si>
    <t>FEED PACKAGE ISSUED</t>
  </si>
  <si>
    <t>1.3.1.1</t>
  </si>
  <si>
    <t>FEED CIVIL &amp; STRUCTURAL PACKAGE ISSUED</t>
  </si>
  <si>
    <t>1.3.1.2</t>
  </si>
  <si>
    <t>FEED ELECTROMECHANICAL PACKAGE ISSUED</t>
  </si>
  <si>
    <t>1.3.2</t>
  </si>
  <si>
    <t>CIVIL</t>
  </si>
  <si>
    <t>1.3.2.1</t>
  </si>
  <si>
    <t>Civil Package - Plan, Formwork and Reinforcement</t>
  </si>
  <si>
    <t>1.3.2.1.1</t>
  </si>
  <si>
    <t>ISSUANCE AND COMMENTS RESOLUTION</t>
  </si>
  <si>
    <t>1.3.2.1.1.1</t>
  </si>
  <si>
    <t>Under Client Review</t>
  </si>
  <si>
    <t>1.3.2.1.1.2</t>
  </si>
  <si>
    <t>Comments Resolution</t>
  </si>
  <si>
    <t>1.3.2.2</t>
  </si>
  <si>
    <t>Civil Package - Descriptive Memorial</t>
  </si>
  <si>
    <t>1.3.2.2.1</t>
  </si>
  <si>
    <t>Descriptive Memorial</t>
  </si>
  <si>
    <t>1.3.2.2.1.1</t>
  </si>
  <si>
    <t>Preparation</t>
  </si>
  <si>
    <t>Everton Eustáquio</t>
  </si>
  <si>
    <t>1.3.2.2.1.2</t>
  </si>
  <si>
    <t>Verification</t>
  </si>
  <si>
    <t>1.3.2.2.1.3</t>
  </si>
  <si>
    <t>Authorization</t>
  </si>
  <si>
    <t>Responsável pela Ação</t>
  </si>
  <si>
    <t>Prazo da Ação</t>
  </si>
  <si>
    <t>Comentários da Semana</t>
  </si>
  <si>
    <t>Parâmetro</t>
  </si>
  <si>
    <t>Descrição</t>
  </si>
  <si>
    <t>Caminho do Banco</t>
  </si>
  <si>
    <t>Arquivo Access exportado do cronograma</t>
  </si>
  <si>
    <t>Data de Corte</t>
  </si>
  <si>
    <t>Data usada para cálculo do status</t>
  </si>
  <si>
    <t>Início da Semana</t>
  </si>
  <si>
    <t>Segunda-feira da semana selecionada</t>
  </si>
  <si>
    <t>Fim da Semana</t>
  </si>
  <si>
    <t>Sexta-feira da semana selecionada</t>
  </si>
  <si>
    <t>Quantidade de Semanas</t>
  </si>
  <si>
    <t>Horizonte do lookahead</t>
  </si>
  <si>
    <t>Projeto</t>
  </si>
  <si>
    <t>Filtro de Disciplina</t>
  </si>
  <si>
    <t>Todas</t>
  </si>
  <si>
    <t>Seleção opcional</t>
  </si>
  <si>
    <t>Filtro de Responsável</t>
  </si>
  <si>
    <t>Todos</t>
  </si>
  <si>
    <t>AÇÃO NECESSÁRIA</t>
  </si>
  <si>
    <t>2</t>
  </si>
  <si>
    <t>Alta</t>
  </si>
  <si>
    <t>Média</t>
  </si>
  <si>
    <t>Baixa</t>
  </si>
  <si>
    <t>LOE</t>
  </si>
  <si>
    <t>0</t>
  </si>
  <si>
    <t>Single Line Diagram</t>
  </si>
  <si>
    <t>Grounding Plan</t>
  </si>
  <si>
    <t>Line List</t>
  </si>
  <si>
    <t>Campo de busca</t>
  </si>
  <si>
    <t>Palavra-chave</t>
  </si>
  <si>
    <t>Grupo</t>
  </si>
  <si>
    <t>STRUCTURAL</t>
  </si>
  <si>
    <t>Estruturas</t>
  </si>
  <si>
    <t>STRUCTURE</t>
  </si>
  <si>
    <t>FOUNDATION</t>
  </si>
  <si>
    <t>CONCRETE</t>
  </si>
  <si>
    <t>ARCHITECTURE</t>
  </si>
  <si>
    <t>Arquitetura</t>
  </si>
  <si>
    <t>PIPING</t>
  </si>
  <si>
    <t>Tubulação</t>
  </si>
  <si>
    <t>PIPE</t>
  </si>
  <si>
    <t>MECHANICAL</t>
  </si>
  <si>
    <t>EQUIPMENT</t>
  </si>
  <si>
    <t>HVAC</t>
  </si>
  <si>
    <t>ELECTRICAL</t>
  </si>
  <si>
    <t>E&amp;I</t>
  </si>
  <si>
    <t>ELECTRIC</t>
  </si>
  <si>
    <t>CABLE</t>
  </si>
  <si>
    <t>GROUNDING</t>
  </si>
  <si>
    <t>INSTRUMENT</t>
  </si>
  <si>
    <t>AUTOMATION</t>
  </si>
  <si>
    <t>Automação</t>
  </si>
  <si>
    <t>CONTROL SYSTEM</t>
  </si>
  <si>
    <t>PROCESS</t>
  </si>
  <si>
    <t>P&amp;ID</t>
  </si>
  <si>
    <t>PFD</t>
  </si>
  <si>
    <t>MANAGEMENT</t>
  </si>
  <si>
    <t>COORDINATION</t>
  </si>
  <si>
    <t>Horas Gastas</t>
  </si>
  <si>
    <t>Status Ação</t>
  </si>
  <si>
    <t>DASHBOARD EXECUTIVO — CHS001 ETHANOL PLANT</t>
  </si>
  <si>
    <t>ATIVIDADES</t>
  </si>
  <si>
    <t>Marco Concluído</t>
  </si>
  <si>
    <t>Horas da Semana</t>
  </si>
  <si>
    <t>Avanço Médio</t>
  </si>
  <si>
    <t>Marco Futuro</t>
  </si>
  <si>
    <t>Desvio Médio</t>
  </si>
  <si>
    <t>Marco Atrasado</t>
  </si>
  <si>
    <t>CHS001 PLANNING SYSTEM</t>
  </si>
  <si>
    <t>Programação semanal, lookahead, dashboard, curva S e plano de ação</t>
  </si>
  <si>
    <t>PROGRAMAÇÃO SEMANAL</t>
  </si>
  <si>
    <t>LOOKAHEAD 4S</t>
  </si>
  <si>
    <t>DASHBOARD EXECUTIVO</t>
  </si>
  <si>
    <t>CURVA S</t>
  </si>
  <si>
    <t>HISTOGRAMA</t>
  </si>
  <si>
    <t>PLANO DE AÇÃO</t>
  </si>
  <si>
    <t>Atualize as datas na aba CONFIGURAÇÃO e registre pendências em BASE COMENTÁRIOS.</t>
  </si>
  <si>
    <t>CURVA S — PLANEJADO X REALIZADO</t>
  </si>
  <si>
    <t>Semana</t>
  </si>
  <si>
    <t>Data</t>
  </si>
  <si>
    <t>Planejado Acum.</t>
  </si>
  <si>
    <t>Realizado Acum.</t>
  </si>
  <si>
    <t>HISTOGRAMA DE HORAS — 12 SEMANAS</t>
  </si>
  <si>
    <t>PLANO DE AÇÃO E RESTRIÇÕES</t>
  </si>
  <si>
    <t>ATA DE REUNIÃO SEMANAL — PLANEJAMENTO</t>
  </si>
  <si>
    <t>Data da Reunião</t>
  </si>
  <si>
    <t>Período Analisado</t>
  </si>
  <si>
    <t>Participantes</t>
  </si>
  <si>
    <t>Elaborado por</t>
  </si>
  <si>
    <t>RESUMO EXECUTIVO</t>
  </si>
  <si>
    <t>DECISÕES E AÇÕES</t>
  </si>
  <si>
    <t>Tema / Atividade</t>
  </si>
  <si>
    <t>Decisão</t>
  </si>
  <si>
    <t>CATÁLOGO DE MEDIDAS DAX</t>
  </si>
  <si>
    <t>Medida</t>
  </si>
  <si>
    <t>Código DAX</t>
  </si>
  <si>
    <t>Formato</t>
  </si>
  <si>
    <t>Atividades</t>
  </si>
  <si>
    <t>Qtd Atividades</t>
  </si>
  <si>
    <t>Qtd Atividades := COUNTROWS(fatoPlanejamento)</t>
  </si>
  <si>
    <t>Qtd Concluídas</t>
  </si>
  <si>
    <t>Qtd Concluídas := SUM(fatoPlanejamento[Indicador Concluída])</t>
  </si>
  <si>
    <t>Qtd Atrasadas</t>
  </si>
  <si>
    <t>Qtd Atrasadas := SUM(fatoPlanejamento[Indicador Atraso])</t>
  </si>
  <si>
    <t>Horas</t>
  </si>
  <si>
    <t>Horas Planejadas := SUM(fatoPlanejamento[Trabalho Total (h)])</t>
  </si>
  <si>
    <t>0.00 h</t>
  </si>
  <si>
    <t>Horas Gastas := SUM(fatoPlanejamento[Horas Gastas (h)])</t>
  </si>
  <si>
    <t>Horas Restantes := SUM(fatoPlanejamento[Horas Restantes Calculadas (h)])</t>
  </si>
  <si>
    <t>Avanço</t>
  </si>
  <si>
    <t>Avanço Médio := AVERAGE(fatoPlanejamento[% Realizado])</t>
  </si>
  <si>
    <t>0.0%</t>
  </si>
  <si>
    <t>Desvio Médio := AVERAGE(fatoPlanejamento[Desvio Término (dias)])</t>
  </si>
  <si>
    <t>0.0 d</t>
  </si>
  <si>
    <t>% Atrasadas</t>
  </si>
  <si>
    <t>% Atrasadas := DIVIDE([Qtd Atrasadas],[Qtd Atividades],0)</t>
  </si>
  <si>
    <t>MANUAL DE USO</t>
  </si>
  <si>
    <t>Passo</t>
  </si>
  <si>
    <t>Ação</t>
  </si>
  <si>
    <t>Aba</t>
  </si>
  <si>
    <t>Resultado</t>
  </si>
  <si>
    <t>Atualizar Data de Corte e Semana</t>
  </si>
  <si>
    <t>CONFIGURAÇÃO</t>
  </si>
  <si>
    <t>Indicadores recalculados</t>
  </si>
  <si>
    <t>Revisar atividades e horas</t>
  </si>
  <si>
    <t>Plano semanal pronto</t>
  </si>
  <si>
    <t>Registrar restrições e planos</t>
  </si>
  <si>
    <t>BASE COMENTÁRIOS</t>
  </si>
  <si>
    <t>Relatórios integrados</t>
  </si>
  <si>
    <t>Revisar carga futura</t>
  </si>
  <si>
    <t>Antecipação de demandas</t>
  </si>
  <si>
    <t>Usar KPIs e gráficos</t>
  </si>
  <si>
    <t>Visão gerencial</t>
  </si>
  <si>
    <t>Registrar decisões</t>
  </si>
  <si>
    <t>ATA SEMANAL</t>
  </si>
  <si>
    <t>Histórico da reunião</t>
  </si>
  <si>
    <t>3</t>
  </si>
  <si>
    <t>Arquivo Excel da LDP</t>
  </si>
  <si>
    <t>Caminho da LDP</t>
  </si>
  <si>
    <t>Process Design Criteria</t>
  </si>
  <si>
    <t>Process Instrumentation Diagram -  60</t>
  </si>
  <si>
    <t>Calculation Sheet - Existing and new Equipments</t>
  </si>
  <si>
    <t>Instrumentation and automation Design Criteria</t>
  </si>
  <si>
    <t>Mechanical Design Criteria</t>
  </si>
  <si>
    <t>Piping Desig Criteria</t>
  </si>
  <si>
    <t>Descriptive Memorandum</t>
  </si>
  <si>
    <t>Electrical Load List</t>
  </si>
  <si>
    <t>Electrical Equipment List</t>
  </si>
  <si>
    <t>Civil Design Criteria</t>
  </si>
  <si>
    <t>Steel Structure Design Citeria</t>
  </si>
  <si>
    <t>Force Calcluation Sheet</t>
  </si>
  <si>
    <t>Lighting Calculation Sheet</t>
  </si>
  <si>
    <t>Grounding Calculation Sheet</t>
  </si>
  <si>
    <t>Heat tracing Calculation Sheet</t>
  </si>
  <si>
    <t>Tie In List</t>
  </si>
  <si>
    <t>Set Point And Alarm List</t>
  </si>
  <si>
    <t>Electrical Design Criteria</t>
  </si>
  <si>
    <t>Calculation Sheet - Lines</t>
  </si>
  <si>
    <t>Calculation Sheet - Pumps</t>
  </si>
  <si>
    <t>Calculation Sheet- Control Valves</t>
  </si>
  <si>
    <t>Process Data sheet - Pressure</t>
  </si>
  <si>
    <t>Process Data sheet - Temperature</t>
  </si>
  <si>
    <t>Process Data sheet - Flow</t>
  </si>
  <si>
    <t>Process Data sheet - Level</t>
  </si>
  <si>
    <t>Process Data sheet - Control Valves</t>
  </si>
  <si>
    <t>Process Data sheet - ON-OFF Valves</t>
  </si>
  <si>
    <t>Process Data sheet -Safety Valves</t>
  </si>
  <si>
    <t>Instrument List</t>
  </si>
  <si>
    <t>IO List</t>
  </si>
  <si>
    <t>Communication List</t>
  </si>
  <si>
    <t>Equipment List</t>
  </si>
  <si>
    <t>SIS Function List</t>
  </si>
  <si>
    <t>Setpoints and Alarms List</t>
  </si>
  <si>
    <t>Network Segment List</t>
  </si>
  <si>
    <t>Pneumatic Consumers List</t>
  </si>
  <si>
    <t>Instrument data Sheet - Magnetic Flowmeters</t>
  </si>
  <si>
    <t>Instrument Data Sheet - Coriolisis Flowmeters</t>
  </si>
  <si>
    <t>Instrument Data Sheet - Diferencial Pressure Transmister</t>
  </si>
  <si>
    <t>Instrument Data Sheet - Diferencial Level Transmister</t>
  </si>
  <si>
    <t>Instrument Data Sheet - Radar Level  Transmister</t>
  </si>
  <si>
    <t>Instrument Data Sheet - Control Valves</t>
  </si>
  <si>
    <t>Instrument Data Sheet - ON-OFF valves</t>
  </si>
  <si>
    <t>Instrument Data Sheet - Safety Valves</t>
  </si>
  <si>
    <t>Instrument Data Sheet - Level Switch</t>
  </si>
  <si>
    <t>Instrument Data Sheet - Temperature Transmiter</t>
  </si>
  <si>
    <t>Softwares, hardaware and Integration Services - Technical Specification</t>
  </si>
  <si>
    <t>Control / Network Routing Plan-Part 01</t>
  </si>
  <si>
    <t>Control / Network Routing Plan-Part 02</t>
  </si>
  <si>
    <t>Instrumenttion  location Plan</t>
  </si>
  <si>
    <t>Typical Installation Details</t>
  </si>
  <si>
    <t>Mechanical Equipment List</t>
  </si>
  <si>
    <t>Mechanical Datasheet- Reboiler</t>
  </si>
  <si>
    <t>Mechanical Datasheet- Superheater</t>
  </si>
  <si>
    <t>Mechanical Datasheet- Evaporators</t>
  </si>
  <si>
    <t>Mechanical Datasheet- Rectifier Bottom Heater</t>
  </si>
  <si>
    <t>Mechanical Datasheet- Permeate Condenser</t>
  </si>
  <si>
    <t>Mechanical Datasheet- Rectifier Bottom Vessel</t>
  </si>
  <si>
    <t>Mechanical Datasheet- Steam Condensate Vessel</t>
  </si>
  <si>
    <t>Mechanical Datasheet- Permeate Vessel</t>
  </si>
  <si>
    <t>Mechanical Datasheet- Rectifier Condenser vacuum pump - train 01</t>
  </si>
  <si>
    <t>Mechanical Datasheet- Rectifier Condenser vacuum pump - train 02</t>
  </si>
  <si>
    <t>Mechanical Datasheet- Dehydration vacuum pump - Train 01</t>
  </si>
  <si>
    <t>Mechanical Datasheet- Dehydration vacuum pump - Train 02</t>
  </si>
  <si>
    <t>Technical Specification - Stripper Collumn</t>
  </si>
  <si>
    <t>Technical Specification - Stripper Collumns Internals</t>
  </si>
  <si>
    <t>Technical Specification - Electrical Heat Tracing Modules</t>
  </si>
  <si>
    <t>Technical Specification - Vapor Filters</t>
  </si>
  <si>
    <t>Technical Specification - Heat Exchangers</t>
  </si>
  <si>
    <t>Technical Specification - Evaporators</t>
  </si>
  <si>
    <t>Piping Plans - 01</t>
  </si>
  <si>
    <t>Piping Plans - 02</t>
  </si>
  <si>
    <t>Piping Plans- 03</t>
  </si>
  <si>
    <t>Piping Plans- 04</t>
  </si>
  <si>
    <t>Piping Plans- 05</t>
  </si>
  <si>
    <t>Piping Plans- 06</t>
  </si>
  <si>
    <t>Piping Plans- 07</t>
  </si>
  <si>
    <t>Piping Plans- 08</t>
  </si>
  <si>
    <t>Piping Plans- 09</t>
  </si>
  <si>
    <t>Piping Plans- 10</t>
  </si>
  <si>
    <t>Piping Plans- 11</t>
  </si>
  <si>
    <t>Support Book</t>
  </si>
  <si>
    <t>Pipe Suport List</t>
  </si>
  <si>
    <t>Speciality Intens List</t>
  </si>
  <si>
    <t>Stress  analysys Preliminary calculation Sheets</t>
  </si>
  <si>
    <t>Expansion Joints  Data Sheet</t>
  </si>
  <si>
    <t>Force ditribution - Material Takeoff</t>
  </si>
  <si>
    <t>Lighting - Material Takeoff</t>
  </si>
  <si>
    <t>Grounding and Lighting Protection Sytem - Material Takeoff</t>
  </si>
  <si>
    <t>Power Distribution Plan -Part 01</t>
  </si>
  <si>
    <t>Power Distribution Plan -Part 02</t>
  </si>
  <si>
    <t>Heat tracing Plan- part 01</t>
  </si>
  <si>
    <t>Heat tracing Plan- part 02</t>
  </si>
  <si>
    <t>Ligthing Protection Plan- Part 01</t>
  </si>
  <si>
    <t>Ligthing Protection Plan- Part 02</t>
  </si>
  <si>
    <t>Area  Classification Plan</t>
  </si>
  <si>
    <t>Electrical Studies -Coordination and Selectivity</t>
  </si>
  <si>
    <t>Electrical Studies - Power Flow</t>
  </si>
  <si>
    <t>Electrical Studies - Short-Circuit</t>
  </si>
  <si>
    <t>Panels-Techinical Specification</t>
  </si>
  <si>
    <t>Transformers-Techinical Specification</t>
  </si>
  <si>
    <t>Mebrane  Building - Formwork Plan</t>
  </si>
  <si>
    <t>Piperack  and Steel Structure - Formwork Plan</t>
  </si>
  <si>
    <t>Striper Column and reboiler - Formwork Plan</t>
  </si>
  <si>
    <t>Feed tank and vessel - Formwork Plan</t>
  </si>
  <si>
    <t>Foundations Calculation Sheet</t>
  </si>
  <si>
    <t>Steel Structure Calculation sheet</t>
  </si>
  <si>
    <t>Steel Structure - Menbrana Building - Plan e Details - Part 01</t>
  </si>
  <si>
    <t>Steel Structure - Menbrana Building - Plan e Details - Part 02</t>
  </si>
  <si>
    <t>Steel Structure - Menbrana Building - Plan e Details - Part 03</t>
  </si>
  <si>
    <t>Steel Structure - Piperack- - Plan e Details - Part 01</t>
  </si>
  <si>
    <t>Steel Structure - Piperack- - Plan e Details - Part 02</t>
  </si>
  <si>
    <t>Steel Structure - Material takeoff</t>
  </si>
  <si>
    <t>Storn Water Plan</t>
  </si>
  <si>
    <t>Effluent Discharge Plan</t>
  </si>
  <si>
    <t>Undergound Plan</t>
  </si>
  <si>
    <t>Instrument and acessories Material Takeoff</t>
  </si>
  <si>
    <t>Fundation Location Plan</t>
  </si>
  <si>
    <t>3D</t>
  </si>
  <si>
    <t>Plate Heat Exchangers Technical Specification</t>
  </si>
  <si>
    <t>Process Pumps Technical Specification</t>
  </si>
  <si>
    <t>Filters Technical Specification</t>
  </si>
  <si>
    <t>Vessels And Tanks Technical Specification</t>
  </si>
  <si>
    <t>Striper Column Technical Specification</t>
  </si>
  <si>
    <t>Reboiler Technical Specification</t>
  </si>
  <si>
    <t>Super Heater Technical Specification</t>
  </si>
  <si>
    <t>BASE MANUAL</t>
  </si>
  <si>
    <t>ReplannedDate</t>
  </si>
  <si>
    <t>ResponsibleAssigned</t>
  </si>
  <si>
    <t>Documento</t>
  </si>
  <si>
    <t>ChaveDocumentoFase</t>
  </si>
  <si>
    <t>Fase</t>
  </si>
  <si>
    <t>ITEM</t>
  </si>
  <si>
    <t>DISCIPLINE</t>
  </si>
  <si>
    <t>N&amp;A DOCUMENT NUMBER</t>
  </si>
  <si>
    <t>CLIENT DOCUMENT NUMBER</t>
  </si>
  <si>
    <t>DOCUMENT TITLE</t>
  </si>
  <si>
    <t>SIZE</t>
  </si>
  <si>
    <t>PAGES</t>
  </si>
  <si>
    <t>PLANNED PROGRESS</t>
  </si>
  <si>
    <t>ACTUAL PROGRESS</t>
  </si>
  <si>
    <t>DOCUMENT STATUS</t>
  </si>
  <si>
    <t>CURRENT STATUS</t>
  </si>
  <si>
    <t>BASELINE DATE</t>
  </si>
  <si>
    <t>REPLANNED DATE</t>
  </si>
  <si>
    <t>APPROVAL</t>
  </si>
  <si>
    <t>VERIFICATION</t>
  </si>
  <si>
    <t>PREPARATION COMPLETED</t>
  </si>
  <si>
    <t>RESPONSIBLE / ASSIGNED</t>
  </si>
  <si>
    <t>CHS001-000-PC2-DR-001</t>
  </si>
  <si>
    <t>CHS001-000-PC2-DR-002</t>
  </si>
  <si>
    <t>CHS001-000-PC2-DR-003</t>
  </si>
  <si>
    <t>CHS001-000-PC2-DR-004</t>
  </si>
  <si>
    <t>CHS001-000-PC2-DR-005</t>
  </si>
  <si>
    <t>CHS001-000-PC2-DR-006</t>
  </si>
  <si>
    <t>CHS001-000-PC2-DR-007</t>
  </si>
  <si>
    <t>CHS001-000-PC2-DR-008</t>
  </si>
  <si>
    <t>CHS001-000-PC2-DR-009</t>
  </si>
  <si>
    <t>CHS001-000-PC2-DR-010</t>
  </si>
  <si>
    <t>CHS001-000-PC2-DR-011</t>
  </si>
  <si>
    <t>CHS001-000-PC2-DR-012</t>
  </si>
  <si>
    <t>CHS001-000-PC2-DR-013</t>
  </si>
  <si>
    <t>CHS001-000-PC2-DR-014</t>
  </si>
  <si>
    <t>CHS001-000-PC2-DR-015</t>
  </si>
  <si>
    <t>CHS001-000-PC2-DR-016</t>
  </si>
  <si>
    <t>CHS001-000-PC2-DR-017</t>
  </si>
  <si>
    <t>CHS001-000-PC2-DR-018</t>
  </si>
  <si>
    <t>CHS001-000-PC2-DR-019</t>
  </si>
  <si>
    <t>CHS001-000-PC2-DR-020</t>
  </si>
  <si>
    <t>CHS001-000-PC2-DR-021</t>
  </si>
  <si>
    <t>CHS001-000-PC2-DR-022</t>
  </si>
  <si>
    <t>CHS001-000-PC2-DR-023</t>
  </si>
  <si>
    <t>CHS001-000-PC2-DR-024</t>
  </si>
  <si>
    <t>CHS001-000-PC2-DR-025</t>
  </si>
  <si>
    <t>CHS001-000-PC2-DR-026</t>
  </si>
  <si>
    <t>CHS001-000-PC6-TS-001</t>
  </si>
  <si>
    <t>CHS001-000-PC3-DR-001</t>
  </si>
  <si>
    <t>CHS001-000-PC3-DR-002</t>
  </si>
  <si>
    <t>CHS001-000-PC3-DR-003</t>
  </si>
  <si>
    <t>CHS001-000-PC3-DR-004</t>
  </si>
  <si>
    <t>CHS001-000-PC3-DR-005</t>
  </si>
  <si>
    <t>CHS001-000-PC3-DR-006</t>
  </si>
  <si>
    <t>CHS001-000-PC3-DR-007</t>
  </si>
  <si>
    <t>CHS001-000-PC3-DR-008</t>
  </si>
  <si>
    <t>CHS001-000-PC3-DR-009</t>
  </si>
  <si>
    <t>CHS001-000-PC3-DR-010</t>
  </si>
  <si>
    <t>CHS001-000-PC3-DR-011</t>
  </si>
  <si>
    <t>CHS001-000-PC3-DR-012</t>
  </si>
  <si>
    <t>CHS001-000-PC3-DR-013</t>
  </si>
  <si>
    <t>CHS001-000-PC3-DR-014</t>
  </si>
  <si>
    <t>CHS001-000-PC3-DR-015</t>
  </si>
  <si>
    <t>CHS001-000-PC3-DR-016</t>
  </si>
  <si>
    <t>CHS001-000-PC3-DR-017</t>
  </si>
  <si>
    <t>CHS001-000-PC3-DR-018</t>
  </si>
  <si>
    <t>CHS001-000-PC3-DR-019</t>
  </si>
  <si>
    <t>CHS001-000-PC3-DR-020</t>
  </si>
  <si>
    <t>CHS001-000-PC3-DR-021</t>
  </si>
  <si>
    <t>CHS001-000-PC3-DR-022</t>
  </si>
  <si>
    <t>CHS001-000-PC3-DR-023</t>
  </si>
  <si>
    <t>CHS001-000-PC3-DR-024</t>
  </si>
  <si>
    <t>CHS001-000-PC3-DR-025</t>
  </si>
  <si>
    <t>CHS001-000-PC3-DR-026</t>
  </si>
  <si>
    <t>CHS001-000-PC3-DR-027</t>
  </si>
  <si>
    <t>CHS001-000-PC3-DR-028</t>
  </si>
  <si>
    <t>CHS001-000-PC3-DR-029</t>
  </si>
  <si>
    <t>CHS001-000-PC3-DR-030</t>
  </si>
  <si>
    <t>CHS001-000-PC3-DR-031</t>
  </si>
  <si>
    <t>CHS001-000-PC3-DR-032</t>
  </si>
  <si>
    <t>CHS001-000-PC3-DR-033</t>
  </si>
  <si>
    <t>CHS001-000-PC3-DR-034</t>
  </si>
  <si>
    <t>CHS001-000-PC3-DR-035</t>
  </si>
  <si>
    <t>CHS001-000-PC3-DR-036</t>
  </si>
  <si>
    <t>CHS001-000-PC3-DR-037</t>
  </si>
  <si>
    <t>CHS001-000-PC3-DR-038</t>
  </si>
  <si>
    <t>CHS001-000-PC3-DR-039</t>
  </si>
  <si>
    <t>CHS001-000-PC3-DR-040</t>
  </si>
  <si>
    <t>CHS001-000-PC3-DR-041</t>
  </si>
  <si>
    <t>CHS001-000-PC3-DR-042</t>
  </si>
  <si>
    <t>CHS001-000-PC3-DR-043</t>
  </si>
  <si>
    <t>CHS001-000-PC3-DR-044</t>
  </si>
  <si>
    <t>CHS001-000-PC3-DR-045</t>
  </si>
  <si>
    <t>CHS001-000-PC3-DR-046</t>
  </si>
  <si>
    <t>CHS001-000-PC3-DR-047</t>
  </si>
  <si>
    <t>CHS001-000-PC3-DR-048</t>
  </si>
  <si>
    <t>CHS001-000-PC3-DR-049</t>
  </si>
  <si>
    <t>CHS001-000-PC3-DR-050</t>
  </si>
  <si>
    <t>CHS001-000-PC3-DR-051</t>
  </si>
  <si>
    <t>CHS001-000-PC3-DR-052</t>
  </si>
  <si>
    <t>CHS001-000-PC3-DR-053</t>
  </si>
  <si>
    <t>CHS001-000-PC3-DR-054</t>
  </si>
  <si>
    <t>CHS001-000-PC3-DR-055</t>
  </si>
  <si>
    <t>CHS001-000-PC3-DR-056</t>
  </si>
  <si>
    <t>CHS001-000-PC3-DR-057</t>
  </si>
  <si>
    <t>CHS001-000-PC3-DR-058</t>
  </si>
  <si>
    <t>CHS001-000-PC3-DR-059</t>
  </si>
  <si>
    <t>CHS001-000-PC3-DR-060</t>
  </si>
  <si>
    <t>CHS001-000-PC5-CS-001</t>
  </si>
  <si>
    <t>CHS001-000-PC5-CS-002</t>
  </si>
  <si>
    <t>CHS001-000-PC5-CS-003</t>
  </si>
  <si>
    <t>CHS001-000-PC5-CS-004</t>
  </si>
  <si>
    <t>CHS001-000-PC4-LI-001</t>
  </si>
  <si>
    <t>CHS001-000-PC4-LI-002</t>
  </si>
  <si>
    <t>CHS001-000-PC4-LI-003</t>
  </si>
  <si>
    <t>CHS001-000-PC7-DS-001</t>
  </si>
  <si>
    <t>CHS001-000-PC7-DS-002</t>
  </si>
  <si>
    <t>CHS001-000-PC7-DS-003</t>
  </si>
  <si>
    <t>CHS001-000-PC7-DS-004</t>
  </si>
  <si>
    <t>CHS001-000-PC7-DS-005</t>
  </si>
  <si>
    <t>CHS001-000-PC7-DS-006</t>
  </si>
  <si>
    <t>CHS001-000-PC7-DS-007</t>
  </si>
  <si>
    <t>CHS001-000-PC7-DS-008</t>
  </si>
  <si>
    <t>CHS001-000-ME8-LI-001</t>
  </si>
  <si>
    <t>CHS001-000-ME7-DS-014</t>
  </si>
  <si>
    <t>CHS001-000-ME7-DS-015</t>
  </si>
  <si>
    <t>CHS001-000-ME7-DS-020</t>
  </si>
  <si>
    <t>CHS001-000-ME7-DS-021</t>
  </si>
  <si>
    <t>CHS001-000-ME7-DS-022</t>
  </si>
  <si>
    <t>CHS001-000-ME7-DS-023</t>
  </si>
  <si>
    <t>CHS001-000-ME7-DS-024</t>
  </si>
  <si>
    <t>CHS001-000-ME7-DS-025</t>
  </si>
  <si>
    <t>CHS001-000-ME7-DS-026</t>
  </si>
  <si>
    <t>CHS001-000-ME7-DS-027</t>
  </si>
  <si>
    <t>CHS001-000-ME6-TS-001</t>
  </si>
  <si>
    <t>CHS001-000-ME6-TS-002</t>
  </si>
  <si>
    <t>CHS001-000-ME6-TS-003</t>
  </si>
  <si>
    <t>CHS001-000-ME6-TS-004</t>
  </si>
  <si>
    <t>CHS001-000-ME6-TS-005</t>
  </si>
  <si>
    <t>CHS001-000-ME6-TS-006</t>
  </si>
  <si>
    <t>CHS001-000-ME6-TS-007</t>
  </si>
  <si>
    <t>CHS001-000-ME6-TS-008</t>
  </si>
  <si>
    <t>CHS001-000-ME6-TS-009</t>
  </si>
  <si>
    <t>CHS001-000-ME6-TS-010</t>
  </si>
  <si>
    <t>CHS001-000-ME6-TS-011</t>
  </si>
  <si>
    <t>CHS001-000-ME6-TS-012</t>
  </si>
  <si>
    <t>CHS001-000-ME6-TS-013</t>
  </si>
  <si>
    <t>CHS001-000-IA6-TS-001</t>
  </si>
  <si>
    <t>CHS001-000-IA2-LI-001</t>
  </si>
  <si>
    <t>CHS001-000-IA2-LI-002</t>
  </si>
  <si>
    <t>CHS001-000-IA3-DR-001</t>
  </si>
  <si>
    <t>CHS001-000-IA7-DS-001</t>
  </si>
  <si>
    <t>CHS001-000-IA7-DS-002</t>
  </si>
  <si>
    <t>CHS001-000-IA7-DS-003</t>
  </si>
  <si>
    <t>CHS001-000-IA7-DS-004</t>
  </si>
  <si>
    <t>CHS001-000-IA7-DS-005</t>
  </si>
  <si>
    <t>CHS001-000-IA7-DS-006</t>
  </si>
  <si>
    <t>CHS001-000-IA7-DS-007</t>
  </si>
  <si>
    <t>CHS001-000-IA7-DS-008</t>
  </si>
  <si>
    <t>CHS001-000-IA7-DS-009</t>
  </si>
  <si>
    <t>CHS001-000-IA7-DS-010</t>
  </si>
  <si>
    <t>CHS001-000-IA6-TS-002</t>
  </si>
  <si>
    <t>CHS001-000-ME7-DS-018</t>
  </si>
  <si>
    <t>CHS001-000-ME7-DS-019</t>
  </si>
  <si>
    <t>CHS001-000-PI1-TS-001</t>
  </si>
  <si>
    <t>CHS001-000-PI2-DR-001</t>
  </si>
  <si>
    <t>CHS001-000-PI3-DR-001</t>
  </si>
  <si>
    <t>CHS001-000-PI3-DR-002</t>
  </si>
  <si>
    <t>CHS001-000-PI3-DR-003</t>
  </si>
  <si>
    <t>CHS001-000-PI3-DR-004</t>
  </si>
  <si>
    <t>CHS001-000-PI3-DR-005</t>
  </si>
  <si>
    <t>CHS001-000-PI3-DR-006</t>
  </si>
  <si>
    <t>CHS001-000-PI3-DR-007</t>
  </si>
  <si>
    <t>CHS001-000-PI3-DR-008</t>
  </si>
  <si>
    <t>CHS001-000-PI3-DR-009</t>
  </si>
  <si>
    <t>CHS001-000-PI3-DR-010</t>
  </si>
  <si>
    <t>CHS001-000-PI3-DR-012</t>
  </si>
  <si>
    <t>CHS001-000-PI8-LI-001</t>
  </si>
  <si>
    <t>CHS001-000-PI8-LI-003</t>
  </si>
  <si>
    <t>CHS001-000-PI5-CS-001</t>
  </si>
  <si>
    <t>CHS001-000-PI7-DS-001</t>
  </si>
  <si>
    <t>CHS001-000-EL2-LI-001</t>
  </si>
  <si>
    <t>CHS001-000-EL2-LI-002</t>
  </si>
  <si>
    <t>CHS001-000-EL8-LI-001</t>
  </si>
  <si>
    <t>CHS001-000-EL8-LI-002</t>
  </si>
  <si>
    <t>CHS001-000-EL8-LI-003</t>
  </si>
  <si>
    <t>CHS001-000-EL2-DR-001</t>
  </si>
  <si>
    <t>CHS001-000-EL3-DR-007</t>
  </si>
  <si>
    <t>CHS001-000-EL3-DR-008</t>
  </si>
  <si>
    <t>CHS001-000-EL5-CS-001</t>
  </si>
  <si>
    <t>CHS001-000-EL5-CS-003</t>
  </si>
  <si>
    <t>CHS001-000-EL5-CS-004</t>
  </si>
  <si>
    <t>CHS001-000-EL5-CS-005</t>
  </si>
  <si>
    <t>CHS001-000-EL5-RE-003</t>
  </si>
  <si>
    <t>CHS001-000-CV1-TS-001</t>
  </si>
  <si>
    <t>CHS001-000-CV4-DR-004</t>
  </si>
  <si>
    <t>CHS001-000-CV4-DR-005</t>
  </si>
  <si>
    <t>CHS001-000-CV5-CS-001</t>
  </si>
  <si>
    <t>CHS001-000-CV8-LI-001</t>
  </si>
  <si>
    <t>CHS001-000-CVM-3D-001</t>
  </si>
  <si>
    <t>CHS001-000-IA1-DM-001</t>
  </si>
  <si>
    <t>CHS001-000-IA2-LI-009</t>
  </si>
  <si>
    <t>CHS001-000-IA2-LI-008</t>
  </si>
  <si>
    <t>CHS001-000-IA2-LI-007</t>
  </si>
  <si>
    <t>CHS001-000-IA2-LI-003</t>
  </si>
  <si>
    <t>CHS001-000-IA2-LI-004</t>
  </si>
  <si>
    <t>CHS001-000-IA2-LI-005</t>
  </si>
  <si>
    <t>CHS001-000-IA2-LI-006</t>
  </si>
  <si>
    <t>CHS001-000-IA8-LI-001</t>
  </si>
  <si>
    <t>CHS001-000-IA3-DR-007</t>
  </si>
  <si>
    <t>CHS001-000-IA3-DR-005</t>
  </si>
  <si>
    <t>CHS001-000-IA3-DR-006</t>
  </si>
  <si>
    <t>CHS001-000-IA3-DR-008</t>
  </si>
  <si>
    <t>CHS001-000-ME1-TS-001</t>
  </si>
  <si>
    <t>CHS001-000-PI3-DR-011</t>
  </si>
  <si>
    <t>CHS001-000-PI8-LI-002</t>
  </si>
  <si>
    <t>CHS001-000-EL1-DM-001</t>
  </si>
  <si>
    <t>CHS001-000-EL1-TS-001</t>
  </si>
  <si>
    <t>CHS001-000-EL5-CS-002</t>
  </si>
  <si>
    <t>CHS001-000-EL5-RE-001</t>
  </si>
  <si>
    <t>CHS001-000-EL5-RE-002</t>
  </si>
  <si>
    <t>CHS001-000-EL3-DR-004</t>
  </si>
  <si>
    <t>CHS001-000-EL3-DR-005</t>
  </si>
  <si>
    <t>CHS001-000-EL3-DR-006</t>
  </si>
  <si>
    <t>CHS001-000-EL3-DR-001</t>
  </si>
  <si>
    <t>CHS001-000-EL3-DR-002</t>
  </si>
  <si>
    <t>CHS001-000-EL3-DR-003</t>
  </si>
  <si>
    <t>CHS001-000-EL6-TS-001</t>
  </si>
  <si>
    <t>CHS001-000-EL6-TS-002</t>
  </si>
  <si>
    <t>CHS001-000-CV1-DM-001</t>
  </si>
  <si>
    <t>CHS001-000-CV4-DR-001</t>
  </si>
  <si>
    <t>CHS001-000-CV4-DR-002</t>
  </si>
  <si>
    <t>CHS001-000-CV4-DR-003</t>
  </si>
  <si>
    <t>CHS001-000-ST1-DM-001</t>
  </si>
  <si>
    <t>CHS001-000-IH1-TS-001</t>
  </si>
  <si>
    <t>CHS001-000-ST1-TS-001</t>
  </si>
  <si>
    <t>CHS001-000-ST5-CS-001</t>
  </si>
  <si>
    <t>CHS001-000-ST4-DR-005</t>
  </si>
  <si>
    <t>CHS001-000-ST4-DR-004</t>
  </si>
  <si>
    <t>CHS001-000-ST4-DR-003</t>
  </si>
  <si>
    <t>CHS001-000-ST4-DR-002</t>
  </si>
  <si>
    <t>CHS001-000-ST4-DR-001</t>
  </si>
  <si>
    <t>CHS001-000-ST8-LI-001</t>
  </si>
  <si>
    <t>CHS001-000-IH1-DM-001</t>
  </si>
  <si>
    <t>CHS001-000-IH4-DR-003</t>
  </si>
  <si>
    <t>CHS001-000-IH4-DR-002</t>
  </si>
  <si>
    <t>CHS001-000-IH4-DR-001</t>
  </si>
  <si>
    <t>CHS001-000-IH8-LI-001</t>
  </si>
  <si>
    <t>CHS001-000-CV2-DR-001</t>
  </si>
  <si>
    <t>CHS001-000-STM-3D-001</t>
  </si>
  <si>
    <t>CHS001-000-MEM-3D-001</t>
  </si>
  <si>
    <t>CHS001-000-PIM-3D-001</t>
  </si>
  <si>
    <t>CHS001-000-IHM-3D-001</t>
  </si>
  <si>
    <t>CHS001-000-ELM-3D-001</t>
  </si>
  <si>
    <t>CHS001-000-IAM-3D-001</t>
  </si>
  <si>
    <t>CHS001-000-ME7-DS-005</t>
  </si>
  <si>
    <t>CHS001-000-ME7-DS-006</t>
  </si>
  <si>
    <t>CHS001-000-ME7-DS-008</t>
  </si>
  <si>
    <t>CHS001-000-ME7-DS-013</t>
  </si>
  <si>
    <t>CHS001-000-ME7-DS-016</t>
  </si>
  <si>
    <t>CHS001-000-ME7-DS-017</t>
  </si>
  <si>
    <t>CLIENT:</t>
  </si>
  <si>
    <t>PROJECT SCOPE:</t>
  </si>
  <si>
    <t>DATE:</t>
  </si>
  <si>
    <t>A</t>
  </si>
  <si>
    <t>NOT STARTED</t>
  </si>
  <si>
    <t>TO BE ISSUED</t>
  </si>
  <si>
    <t>D</t>
  </si>
  <si>
    <t>ELABORATION</t>
  </si>
  <si>
    <t>Process Datasheet - Area Classification</t>
  </si>
  <si>
    <t>B</t>
  </si>
  <si>
    <t>3D Model</t>
  </si>
  <si>
    <t>Equipment General Arrangment</t>
  </si>
  <si>
    <t>Piping and acessories Material Takeoff</t>
  </si>
  <si>
    <t>Evaporator- Formwork Plan</t>
  </si>
  <si>
    <t>Material Takeoff</t>
  </si>
  <si>
    <t>STELL STRUCTURE</t>
  </si>
  <si>
    <t>INFRASTRUCTURE</t>
  </si>
  <si>
    <t>Infrastrcutre Design Criteria</t>
  </si>
  <si>
    <t>ENGINEERING DOCUMENT CONTROL
WEEKLY ENGINEERING SCHEDULE</t>
  </si>
  <si>
    <t>PHASE</t>
  </si>
  <si>
    <t>Izabela</t>
  </si>
  <si>
    <t>DOCUMENTOS</t>
  </si>
  <si>
    <t>CHS001-000-PC1-DM-001</t>
  </si>
  <si>
    <t>Eliseu</t>
  </si>
  <si>
    <t>Sulivan</t>
  </si>
  <si>
    <t>Tiago Adan</t>
  </si>
  <si>
    <t>André Dias</t>
  </si>
  <si>
    <t>HH Previsto</t>
  </si>
  <si>
    <t>HH Realizado</t>
  </si>
  <si>
    <t>Liberado para execução S/N</t>
  </si>
  <si>
    <t>Sim</t>
  </si>
  <si>
    <t>Não</t>
  </si>
  <si>
    <t>Process Flow Diagram - Cook Walter Tanks</t>
  </si>
  <si>
    <t>Process Flow Diagram -Slurry Tanks</t>
  </si>
  <si>
    <t>Process Flow Diagram - Liquefaction</t>
  </si>
  <si>
    <t>Process Flow Diagram - Beer Column - Train 01</t>
  </si>
  <si>
    <t>Process Flow Diagram - Rectifer Column - Train 01 - Part 01</t>
  </si>
  <si>
    <t>Process Flow Diagram - Rectifer Column - Train 01 - Part 02</t>
  </si>
  <si>
    <t>Process Flow Diagram - Beer Column - Train 02</t>
  </si>
  <si>
    <t>Process Flow Diagram - Rectifer Column - Train 02 - Part 01</t>
  </si>
  <si>
    <t>Process Flow Diagram - Rectifer Column - Train 02 - Part 02</t>
  </si>
  <si>
    <t>Process Flow Diagram -Menbrane System - Train 01</t>
  </si>
  <si>
    <t>Process Flow Diagram -Menbrane System - Train 02</t>
  </si>
  <si>
    <t>Process Flow Diagram - First Effect Evaporator - Train 01</t>
  </si>
  <si>
    <t>Process Flow Diagram - Second  Effect Evaporator - Train 01</t>
  </si>
  <si>
    <t>Process Flow Diagram - First Effect Evaporator - Train 02</t>
  </si>
  <si>
    <t>Process Flow Diagram - Second  Effect Evaporator - Train 02</t>
  </si>
  <si>
    <t>Process Flow Diagram -Third Effect Evaporator - Train 01</t>
  </si>
  <si>
    <t>Process Flow Diagram -Third Effect Evaporator - Train 02</t>
  </si>
  <si>
    <t>Process Flow Diagram - Centrifuges #1 - 4</t>
  </si>
  <si>
    <t>Process Flow Diagram - Rectifer Column - Train 01 - Part 03</t>
  </si>
  <si>
    <t>Process Flow Diagram - Rectifer Column - Train 02 - Part 03</t>
  </si>
  <si>
    <t>Process Flow Diagram - HMB Table -Part 01</t>
  </si>
  <si>
    <t>Process Flow Diagram - HMB Table -Part 02</t>
  </si>
  <si>
    <t>Process Flow Diagram - HMB Table -Part 03</t>
  </si>
  <si>
    <t>Process Flow Diagram - HMB Table -Part 04</t>
  </si>
  <si>
    <t>Process Flow Diagram - HMB Table -Part 05</t>
  </si>
  <si>
    <t>0702-100</t>
  </si>
  <si>
    <t>Process Instrumentation Diagram - Cook Walter Tanks</t>
  </si>
  <si>
    <t>0702-150</t>
  </si>
  <si>
    <t>0704-100</t>
  </si>
  <si>
    <t>Process Instrumentation Diagram - 1ST Effect Evaporator</t>
  </si>
  <si>
    <t>0704-200</t>
  </si>
  <si>
    <t>Process Instrumentation Diagram - 2ST Effect Evaporator</t>
  </si>
  <si>
    <t>0704-300</t>
  </si>
  <si>
    <t>Process Instrumentation Diagram - Third Effect Evaporators - Train 01</t>
  </si>
  <si>
    <t>0704-400</t>
  </si>
  <si>
    <t>Process Instrumentation Diagram - Beer Column &amp; Side Stripper</t>
  </si>
  <si>
    <t>0704-430</t>
  </si>
  <si>
    <t>Process Instrumentation Diagram - Distillation &amp; Evaporation</t>
  </si>
  <si>
    <t>0704-450</t>
  </si>
  <si>
    <t>Process Instrumentation Diagram - Beer Degassed Condensate</t>
  </si>
  <si>
    <t>0704-500</t>
  </si>
  <si>
    <t>Process Instrumentation Diagram - Rectifier Column</t>
  </si>
  <si>
    <t>0704-600</t>
  </si>
  <si>
    <t>Process Instrumentation Diagram - Molecular Sieves</t>
  </si>
  <si>
    <t>0705-100</t>
  </si>
  <si>
    <t>Process Instrumentation Diagram - 1ST Effect Evaporators</t>
  </si>
  <si>
    <t>0705-200</t>
  </si>
  <si>
    <t>Process Instrumentation Diagram - 2ST Effect Evaporators</t>
  </si>
  <si>
    <t>0705-300</t>
  </si>
  <si>
    <t>Process Instrumentation Diagram - Third Effect Evaporators - Train 02</t>
  </si>
  <si>
    <t>0705-400</t>
  </si>
  <si>
    <t>0705-500</t>
  </si>
  <si>
    <t>0705-600</t>
  </si>
  <si>
    <t>0706-100</t>
  </si>
  <si>
    <t>Process Instrumentation Diagram - Wholes Stillage Tank</t>
  </si>
  <si>
    <t>0706-200</t>
  </si>
  <si>
    <t>Process Instrumentation Diagram - Centrifuges #1 - 4</t>
  </si>
  <si>
    <t>0706-400</t>
  </si>
  <si>
    <t>Process Instrumentation Diagram - Centrifuges #5 - 8</t>
  </si>
  <si>
    <t>0706-800</t>
  </si>
  <si>
    <t>Process Instrumentation Diagram - Liquid/Solid Separation Stillage - Syrup Tank</t>
  </si>
  <si>
    <t>0717-100</t>
  </si>
  <si>
    <t>Process Instrumentation Diagram -  Rectifier Tank</t>
  </si>
  <si>
    <t>0717-120</t>
  </si>
  <si>
    <t>Process Instrumentation Diagram -  Rectifier</t>
  </si>
  <si>
    <t>0717-200</t>
  </si>
  <si>
    <t>Process Instrumentation Diagram - Stripper Column - Train 01</t>
  </si>
  <si>
    <t>0717-300</t>
  </si>
  <si>
    <t>Process Instrumentation Diagram - Vapor Filter - Train 01</t>
  </si>
  <si>
    <t>0717-310</t>
  </si>
  <si>
    <t>Process Instrumentation Diagram - Membrane - Train 01 - Part 01</t>
  </si>
  <si>
    <t>0717-320</t>
  </si>
  <si>
    <t>Process Instrumentation Diagram - Membrane - Train 01 - Part 02</t>
  </si>
  <si>
    <t>0717-330</t>
  </si>
  <si>
    <t>Process Instrumentation Diagram - Membrane - Train 01 - Part 03</t>
  </si>
  <si>
    <t>0717-340</t>
  </si>
  <si>
    <t>Process Instrumentation Diagram - Retentate Condenser - Train 01</t>
  </si>
  <si>
    <t>0717-350</t>
  </si>
  <si>
    <t>Process Instrumentation Diagram - Steam Condenser Tank - Train 1 / 2</t>
  </si>
  <si>
    <t>0718-200</t>
  </si>
  <si>
    <t>Process Instrumentation Diagram - Stripper Column - Train 02</t>
  </si>
  <si>
    <t>0718-300</t>
  </si>
  <si>
    <t>Process Instrumentation Diagram -  Vapor Filter - Train 02</t>
  </si>
  <si>
    <t>0718-310</t>
  </si>
  <si>
    <t>Process Instrumentation Diagram - Membrane - Train 02 - Part 01</t>
  </si>
  <si>
    <t>0718-320</t>
  </si>
  <si>
    <t>Process Instrumentation Diagram - Membrane - Train 02 - Part 02</t>
  </si>
  <si>
    <t>0718-330</t>
  </si>
  <si>
    <t>Process Instrumentation Diagram - Membrane - Train 02 - Part 03</t>
  </si>
  <si>
    <t>0718-340</t>
  </si>
  <si>
    <t>Process Instrumentation Diagram - Retentate Condenser - Train 02</t>
  </si>
  <si>
    <t>0709-500</t>
  </si>
  <si>
    <t>Process Instrumentation Diagram - Steam distribution 01</t>
  </si>
  <si>
    <t>0709-550</t>
  </si>
  <si>
    <t>Process Instrumentation Diagram - Steam distribution 02</t>
  </si>
  <si>
    <t>0709-900</t>
  </si>
  <si>
    <t>Process Instrumentation Diagram - Cooling water distribution 01</t>
  </si>
  <si>
    <t>0709-950</t>
  </si>
  <si>
    <t>Process Instrumentation Diagram - Cooling water distribution 02</t>
  </si>
  <si>
    <t>0711-200</t>
  </si>
  <si>
    <t>Process Instrumentation Diagram - Air distribution 01</t>
  </si>
  <si>
    <t>0711-250</t>
  </si>
  <si>
    <t>Process Instrumentation Diagram - Air distribution 02</t>
  </si>
  <si>
    <t>0711-500</t>
  </si>
  <si>
    <t>Process Instrumentation Diagram - Seal water distribution 01</t>
  </si>
  <si>
    <t>0711-550</t>
  </si>
  <si>
    <t>Process Instrumentation Diagram - Seal water distribution 02</t>
  </si>
  <si>
    <t>0712-200</t>
  </si>
  <si>
    <t>Process Instrumentation Diagram - C.P.I distribution 01</t>
  </si>
  <si>
    <t>0712-300</t>
  </si>
  <si>
    <t>Process Instrumentation Diagram - C.P.I distribution 02</t>
  </si>
  <si>
    <t>0712-500</t>
  </si>
  <si>
    <t>Process Instrumentation Diagram - Chemicals sulfuric acid system</t>
  </si>
  <si>
    <t>0712-600</t>
  </si>
  <si>
    <t>Process Instrumentation Diagram - Chemicals evaporator cleaning system</t>
  </si>
  <si>
    <t>0701-100</t>
  </si>
  <si>
    <t>Process Instrumentation Diagram -  Symbols And Abbreviation Part 01</t>
  </si>
  <si>
    <t>Process Instrumentation Diagram -  Symbols And Abbreviation Part 02</t>
  </si>
  <si>
    <t>0701-110</t>
  </si>
  <si>
    <t>Process Instrumentation Diagram -  Symbols And Abbreviation Part 03</t>
  </si>
  <si>
    <t>0701-120</t>
  </si>
  <si>
    <t>Process Instrumentation Diagram -  Symbols And Abbreviation Part 04</t>
  </si>
  <si>
    <t>0701-130</t>
  </si>
  <si>
    <t>Process Instrumentation Diagram -  Symbols And Abbreviation Part 05</t>
  </si>
  <si>
    <t>0701-140</t>
  </si>
  <si>
    <t>Process Instrumentation Diagram -  Symbols And Abbreviation Part 06</t>
  </si>
  <si>
    <t>0701-150</t>
  </si>
  <si>
    <t>Process Instrumentation Diagram -  Symbols And Abbreviation Part 07</t>
  </si>
  <si>
    <t>0701-160</t>
  </si>
  <si>
    <t>Process Instrumentation Diagram -  Symbols And Abbreviation Part 08</t>
  </si>
  <si>
    <t>0701-170</t>
  </si>
  <si>
    <t>Process Instrumentation Diagram -  Symbols And Abbreviation Part 09</t>
  </si>
  <si>
    <t>0701-180</t>
  </si>
  <si>
    <t>Process Instrumentation Diagram -  Symbols And Abbreviation Part 10</t>
  </si>
  <si>
    <t>0701-190</t>
  </si>
  <si>
    <t>Process Instrumentation Diagram -  Symbols And Abbreviation Part 11</t>
  </si>
  <si>
    <t>0701-200</t>
  </si>
  <si>
    <t>Process Instrumentation Diagram -  Symbols And Abbreviation Part 12</t>
  </si>
  <si>
    <t>INSTRUMENTATION AND AUTOMATION</t>
  </si>
  <si>
    <t>Liberado para execucao S/N</t>
  </si>
  <si>
    <t>PROGRESS STATUS</t>
  </si>
  <si>
    <t>HH Previsto 30%</t>
  </si>
  <si>
    <t>HH Previsto 60%</t>
  </si>
  <si>
    <t>HH Previsto 90%</t>
  </si>
  <si>
    <t>Mechanical Datasheet- Stripper Column</t>
  </si>
  <si>
    <t>Mechanical Datasheet- Beer Bottom Pump</t>
  </si>
  <si>
    <t>Mechanical Datasheet- Rectifier Pump</t>
  </si>
  <si>
    <t>Mechanical Datasheet- 190P Heater</t>
  </si>
  <si>
    <t>Mechanical Datasheet- Permeate Pump</t>
  </si>
  <si>
    <t>Mechanical Datasheet- Rectifier Bottom Pump</t>
  </si>
  <si>
    <t>CHS001-000-ME7-DS-028</t>
  </si>
  <si>
    <t>Mechanical Datasheet- 190P Filter</t>
  </si>
  <si>
    <t>CHS001-000-ME7-DS-029</t>
  </si>
  <si>
    <t>Mechanical Datasheet- Rectifier Bottom Filter</t>
  </si>
  <si>
    <t>CHS001-000-ME7-DS-030</t>
  </si>
  <si>
    <t>Mechanical Datasheet- Steam Condensate Vessel Pump</t>
  </si>
  <si>
    <t>CHS001-000-ME7-DS-031</t>
  </si>
  <si>
    <t>Mechanical Datasheet- Stripper Bottom Pump</t>
  </si>
  <si>
    <t>CHS001-000-ME7-DS-032</t>
  </si>
  <si>
    <t>Mechanical Datasheet- Beer Degasser Pump</t>
  </si>
  <si>
    <t>CHS001-000-ME7-DS-033</t>
  </si>
  <si>
    <t>Mechanical Datasheet- Flash Vessel</t>
  </si>
  <si>
    <t>CHS001-000-ME7-DS-034</t>
  </si>
  <si>
    <t>Mechanical Datasheet- Fusel Oil Draw Vessel</t>
  </si>
  <si>
    <t>CHS001-000-ME7-DS-035</t>
  </si>
  <si>
    <t>Mechanical Datasheet- Beer Degasser Blower</t>
  </si>
  <si>
    <t>CHS001-000-ME7-DS-036</t>
  </si>
  <si>
    <t>Mechanical Datasheet- Vent Cooler</t>
  </si>
  <si>
    <t>CHS001-000-ME4-DR-001</t>
  </si>
  <si>
    <t>Beer Column – General Arrangement Drawing</t>
  </si>
  <si>
    <t>CHS001-000-ME4-DR-002</t>
  </si>
  <si>
    <t>Stripper Column – General Arrangement Drawing</t>
  </si>
  <si>
    <t>HHRealizadoTimesheet</t>
  </si>
  <si>
    <t>Rótulos de Linha</t>
  </si>
  <si>
    <t>Rótulos de Coluna</t>
  </si>
  <si>
    <t>Soma de HH Realizado</t>
  </si>
  <si>
    <t>Título do Documento</t>
  </si>
  <si>
    <t>Saldo de HH</t>
  </si>
  <si>
    <t>% Consumido</t>
  </si>
  <si>
    <t>Mês de Referência</t>
  </si>
  <si>
    <t>HH Previsto 30% Mensal</t>
  </si>
  <si>
    <t>HH Realizado Mensal</t>
  </si>
  <si>
    <t>HH Previsto 30% Acumulado</t>
  </si>
  <si>
    <t>HH Realizado Acumulado</t>
  </si>
  <si>
    <t>Custo Mensal</t>
  </si>
  <si>
    <t>Custo Acumulado</t>
  </si>
  <si>
    <t>HHPrevistoLDP</t>
  </si>
  <si>
    <t>HHRealizadoLDP</t>
  </si>
  <si>
    <t>CustoPlanejadoLDP</t>
  </si>
  <si>
    <t>Custo Planejado Mensal</t>
  </si>
  <si>
    <t>Custo Planejado Acumulado</t>
  </si>
  <si>
    <t>CONTROLE HISTOGRAMA DE RECURSOS</t>
  </si>
  <si>
    <t>Valor Previsto</t>
  </si>
  <si>
    <t>Valor Realizado</t>
  </si>
  <si>
    <t>OBSERVAÇÃO DO DIA</t>
  </si>
  <si>
    <t>Data do Registro</t>
  </si>
  <si>
    <t>Observação</t>
  </si>
  <si>
    <t>Atualizado em</t>
  </si>
  <si>
    <t>AT</t>
  </si>
  <si>
    <t>BIM COORDINATION</t>
  </si>
  <si>
    <t>TECHNICAL SUPERVISION</t>
  </si>
  <si>
    <t>PLANNING AND COORDINATION</t>
  </si>
  <si>
    <t>GERAL</t>
  </si>
  <si>
    <t>BML011.017 - PROGRAMAÇÃO SEMANAL</t>
  </si>
  <si>
    <t>Projeto sem fases: uma linha por documento</t>
  </si>
  <si>
    <t>Arquivo configurado para o projeto BML011.017 - ELETROCENTER.</t>
  </si>
  <si>
    <t>A LDP e o cronograma MDB já estão apontados para as pastas oficiais.</t>
  </si>
  <si>
    <t>Clique no botão Atualizar da programação semanal.</t>
  </si>
  <si>
    <t>teste</t>
  </si>
  <si>
    <t>DOC CONTROL</t>
  </si>
  <si>
    <t>BML011.022-205-PX1-DM-001</t>
  </si>
  <si>
    <t>PROCESS - DESCRIPTIVE MEMORIAL</t>
  </si>
  <si>
    <t>ADRESSING COMMENTS</t>
  </si>
  <si>
    <t>ISSUED</t>
  </si>
  <si>
    <t>CANCELED</t>
  </si>
  <si>
    <t>DESCRIPTIVE MEMORIAL - MECHANICAL</t>
  </si>
  <si>
    <t>INSTRUMENT LIST</t>
  </si>
  <si>
    <t>APPROVED</t>
  </si>
  <si>
    <t>ENGINEERING SCHEDULE</t>
  </si>
  <si>
    <t>CLIENT REVIEW</t>
  </si>
  <si>
    <t>DIGITAL SYSTEM</t>
  </si>
  <si>
    <t>C:\Users\Rafael Henrique\DC\ACCDocs\N&amp;A Consultores LTDA\BML011.013 - P-0602.1-MODULAR PROJECT\Project Files\01 - PLANNING &amp; CONTROL\01.01 - MANAGEMENT\BML011.13-000-PL2-CR-001.mdb</t>
  </si>
  <si>
    <t>C:\Users\Rafael Henrique\DC\ACCDocs\N&amp;A Consultores LTDA\BML011.013 - P-0602.1-MODULAR PROJECT\Project Files\09 - DEVELOPING\09.14 - MANAGEMENT\P-0602.1-000-PM-LI-0001.xlsx</t>
  </si>
  <si>
    <t>BML011.013-000-PX1-TS-001</t>
  </si>
  <si>
    <t>P-0602.1-000-PX-TS-0001</t>
  </si>
  <si>
    <t>DESIGN CRITERIA - PROCESS</t>
  </si>
  <si>
    <t>N&amp;A</t>
  </si>
  <si>
    <t>BML011.013-000-PX5-CS-001</t>
  </si>
  <si>
    <t>P-0602.1-000-PX-CS-0001</t>
  </si>
  <si>
    <t>MASS AND ENERGY BALANCE</t>
  </si>
  <si>
    <t>BML011.013-000-PX2-BD-001</t>
  </si>
  <si>
    <t>P-0602.1-000-PX-DR-0001</t>
  </si>
  <si>
    <t>BLOCK DIAGRAM</t>
  </si>
  <si>
    <t>BML011.013-000-PX1-DM-001</t>
  </si>
  <si>
    <t>P-0602.1-000-PX-DM-0001</t>
  </si>
  <si>
    <t>PROCESS DESPCRITION</t>
  </si>
  <si>
    <t>ISSUANCE FLOW</t>
  </si>
  <si>
    <t>BML011.013-130-PX2-FD-001</t>
  </si>
  <si>
    <t>P-0602.1-130-PX-FD-0001</t>
  </si>
  <si>
    <t>PROCESS FLOW DIAGRAM(PFD) - AREA 130 -RAW MATERIAL RECEIVING AND FEED STORAGE-PART 01</t>
  </si>
  <si>
    <t>BML011.013-130-PX2-FD-002</t>
  </si>
  <si>
    <t>P-0602.1-130-PX-FD-0002</t>
  </si>
  <si>
    <t>PROCESS FLOW DIAGRAM (PFD)- AREA 130 -RAW MATERIAL RECEIVING AND FEED STORAGE - PART 02</t>
  </si>
  <si>
    <t>BML011.013-140-PX2-FD-001</t>
  </si>
  <si>
    <t>P-0602.1-140-PX-FD-0001</t>
  </si>
  <si>
    <t>PROCESS FLOW DIAGRAM (PFD)- AREA 140- DRYING / CALCINATION</t>
  </si>
  <si>
    <t>BML011.013-210-PX2-FD-001</t>
  </si>
  <si>
    <t>P-0602.1-210-PX-FD-0001</t>
  </si>
  <si>
    <t>PROCESS FLOW DIAGRAM (PFD)-AREA 210 - EAF (ELECTRIC ARC FURNACE)</t>
  </si>
  <si>
    <t>BML011.013-310-PX2-FD-001</t>
  </si>
  <si>
    <t>P-0602.1-310-PX-FD-0001</t>
  </si>
  <si>
    <t>PROCESS FLOW DIAGRAM (PFD)-AREA 310 -MOE CELLS</t>
  </si>
  <si>
    <t>BML011.013-410-PX2-FD-001</t>
  </si>
  <si>
    <t>P-0602.1-410-PX-FD-0001</t>
  </si>
  <si>
    <t>PROCESS FLOW DIAGRAM (PFD)-AREA 410 -METAL POST PROCESSING</t>
  </si>
  <si>
    <t>BML011.013-420-PX2-FD-001</t>
  </si>
  <si>
    <t>P-0602.1-420-PX-FD-0001</t>
  </si>
  <si>
    <t>PROCESS FLOW DIAGRAM (PFD)-AREA 420 -SLAG POST PROCESSING-PART 01</t>
  </si>
  <si>
    <t>BML011.013-420-PX2-FD-002</t>
  </si>
  <si>
    <t>P-0602.1-420-PX-FD-0002</t>
  </si>
  <si>
    <t>PROCESS FLOW DIAGRAM (PFD)-AREA 420 -SLAG POST PROCESSING-PART 02</t>
  </si>
  <si>
    <t>BML011.013-910-PX2-FD-001</t>
  </si>
  <si>
    <t>P-0602.1-910-PX-FD-0001</t>
  </si>
  <si>
    <t>PROCESS FLOW DIAGRAM(PFD) - AREA 910 - COMPRESSED AIR</t>
  </si>
  <si>
    <t>BML011.013-920-PX2-FD-001</t>
  </si>
  <si>
    <t>P-0602.1-920-PX-FD-0001</t>
  </si>
  <si>
    <t>PROCESS FLOW DIAGRAM(PFD) - AREA 920 - INERT GAS (ARGON/N2)</t>
  </si>
  <si>
    <t>BML011.013-930-PX2-FD-001</t>
  </si>
  <si>
    <t>P-0602.1-930-PX-FD-0001</t>
  </si>
  <si>
    <t>PROCESS FLOW DIAGRAM (PFD) - AREA 930 - NATURAL GAS</t>
  </si>
  <si>
    <t>BML011.013-940-PX2-FD-001</t>
  </si>
  <si>
    <t>P-0602.1-940-PX-FD-0001</t>
  </si>
  <si>
    <t>PROCESS FLOW DIAGRAM (PFD) - AREA 940 - COOLING WATER</t>
  </si>
  <si>
    <t>BML011.013-130-PX2-FD-003</t>
  </si>
  <si>
    <t>P-0602.1-130-PX-FD-0003</t>
  </si>
  <si>
    <t>PROCESS FLOW DIAGRAM (PFD) - AREA 130 - RAW MATERIAL RECEIVING AND FEED SORAGE PART 03</t>
  </si>
  <si>
    <t>BML011.013-130-PX2-FD-004</t>
  </si>
  <si>
    <t>P-0602.1-130-PX-FD-0004</t>
  </si>
  <si>
    <t>PROCESS FLOW DIAGRAM (PFD) - AREA 130 - RAW MATERIAL RECEIVING AND FEED SORAGE PART 04</t>
  </si>
  <si>
    <t>BML011.013-210-PX2-FD-002</t>
  </si>
  <si>
    <t>P-0602.1-210-PX-FD-0002</t>
  </si>
  <si>
    <t>PROCESS FLOW DIAGRAM (PFD) - AREA 210 - EAF (ELETRIC ARC FURNACE)</t>
  </si>
  <si>
    <t>BML011.013-211-PX2-FD-001</t>
  </si>
  <si>
    <t>P-0602.1-211-PX-FD-0001</t>
  </si>
  <si>
    <t>PROCESS FLOW DIAGRAM (PFD) - AREA 211 - EAF (ELETRIC ARC FURNACE) OFF GAS TREATMENT</t>
  </si>
  <si>
    <t>BML011.013-310-PX2-FD-002</t>
  </si>
  <si>
    <t>P-0602.1-310-PX-FD-0002</t>
  </si>
  <si>
    <t>PROCESS FLOW DIAGRAM (PFD) - AREA 310 - MOE CELLS PART 02</t>
  </si>
  <si>
    <t>BML011.013-310-PX2-FD-003</t>
  </si>
  <si>
    <t>P-0602.1-310-PX-FD-0003</t>
  </si>
  <si>
    <t>PROCESS FLOW DIAGRAM (PFD) - AREA 310 - MOE CELLS PART 03</t>
  </si>
  <si>
    <t>BML011.013-311-PX2-FD-001</t>
  </si>
  <si>
    <t>P-0602.1-311-PX-FD-0001</t>
  </si>
  <si>
    <t>PROCESS FLOW DIAGRAM (PFD) - AREA 311 - MOE OFF GAS TREATMENT PART 01</t>
  </si>
  <si>
    <t>BML011.013-311-PX2-FD-002</t>
  </si>
  <si>
    <t>P-0602.1-311-PX-FD-0002</t>
  </si>
  <si>
    <t>PROCESS FLOW DIAGRAM (PFD) - AREA 311 - MOE OFF GAS TREATMENT PART 02</t>
  </si>
  <si>
    <t>BML011.013-410-PX2-FD-002</t>
  </si>
  <si>
    <t>P-0602.1-410-PX-FD-0002</t>
  </si>
  <si>
    <t>PROCESS FLOW DIAGRAM (PFD) - AREA 410 - METAL POST PROCESSING</t>
  </si>
  <si>
    <t>BML011.013-410-PX2-FD-003</t>
  </si>
  <si>
    <t>P-0602.1-410-PX-FD-0003</t>
  </si>
  <si>
    <t>BML011.013-440-PX2-FD-001</t>
  </si>
  <si>
    <t>P-0602.1-440-PX-FD-0001</t>
  </si>
  <si>
    <t>PROCESS FLOW DIAGRAM (PFD) - AREA 440 - FINAL PRODUCT STORAGE / PACKING &amp; EXPEDITION (FePSn)</t>
  </si>
  <si>
    <t>BML011.013-440-PX2-FD-002</t>
  </si>
  <si>
    <t>P-0602.1-440-PX-FD-0002</t>
  </si>
  <si>
    <t>PROCESS FLOW DIAGRAM (PFD) - AREA 440 - FINAL PRODUCT STORAGE / PACKING &amp; EXPEDITION (FeNb)</t>
  </si>
  <si>
    <t>BML011.013-440-PX2-FD-003</t>
  </si>
  <si>
    <t>P-0602.1-440-PX-FD-0003</t>
  </si>
  <si>
    <t>PROCESS FLOW DIAGRAM (PFD) - AREA 440 - FINAL PRODUCT STORAGE / PACKING &amp; EXPEDITION (FeNbTa)</t>
  </si>
  <si>
    <t>BML011.013-440-PX2-FD-004</t>
  </si>
  <si>
    <t>P-0602.1-440-PX-FD-0004</t>
  </si>
  <si>
    <t>PROCESS FLOW DIAGRAM (PFD) - AREA 440 - FINAL PRODUCT STORAGE / PACKING &amp; EXPEDITION (SLAG)</t>
  </si>
  <si>
    <t>BML011.013-000-PX2-FD-001</t>
  </si>
  <si>
    <t>P-0602.1-000-PX-FD-0001</t>
  </si>
  <si>
    <t>PROCESS FLOW DIAGRAM (PFD) - AREA 000 - HEAT AND MASS BALANCE TABLE</t>
  </si>
  <si>
    <t>BML011.013-000-PX2-FD-002</t>
  </si>
  <si>
    <t>P-0602.1-000-PX-FD-0002</t>
  </si>
  <si>
    <t>BML011.013-000-PX2-FD-003</t>
  </si>
  <si>
    <t>P-0602.1-000-PX-FD-0003</t>
  </si>
  <si>
    <t>BML011.013-000-PX3-DR-001</t>
  </si>
  <si>
    <t>P-0602.1-000-PX-DR-0002</t>
  </si>
  <si>
    <t>PROCESS AND INSTRUMENATION DIAGRAM (P&amp;ID)- SIMBOLOGY - EQUIPMENTS</t>
  </si>
  <si>
    <t>BML011.013-000-PX3-DR-002</t>
  </si>
  <si>
    <t>P-0602.1-000-PX-DR-0003</t>
  </si>
  <si>
    <t>PROCESS AND INSTRUMENATION DIAGRAM (P&amp;ID)- SIMBOLOGY - PIPING AND ACESSORIES</t>
  </si>
  <si>
    <t>BML011.013-000-PX3-DR-003</t>
  </si>
  <si>
    <t>P-0602.1-000-PX-DR-0004</t>
  </si>
  <si>
    <t>PROCESS AND INSTRUMENATION DIAGRAM (P&amp;ID)- SIMBOLOGY - INSTRUMENTATION AND CONTROL</t>
  </si>
  <si>
    <t>BML011.013-110-PX3-DR-001</t>
  </si>
  <si>
    <t>P-0602.1-100-PX-DR-0001</t>
  </si>
  <si>
    <t>PROCESS AND INSTRUMENATION DIAGRAM (P&amp;ID) - AREA 110 -RAW MATERIAL RECEIVING - TRUCH SCALE AND FEED STORAGE</t>
  </si>
  <si>
    <t>BML011.013-130-PX3-DR-001</t>
  </si>
  <si>
    <t>P-0602.1-130-PX-DR-0001</t>
  </si>
  <si>
    <t>PROCESS AND INSTRUMENATION DIAGRAM (P&amp;ID) - AREA 130 - RAW MATERIAL RECEIVING PRIMARY CRUSHING</t>
  </si>
  <si>
    <t>BML011.013-130-PX3-DR-002</t>
  </si>
  <si>
    <t>P-0602.1-130-PX-DR-0002</t>
  </si>
  <si>
    <t>PROCESS AND INSTRUMENATION DIAGRAM (P&amp;ID)- AREA 130 - RAW MATERIAL RECEIVING SECONDARY CRUSHING</t>
  </si>
  <si>
    <t>BML011.013-130-PX3-DR-003</t>
  </si>
  <si>
    <t>P-0602.1-130-PX-DR-0003</t>
  </si>
  <si>
    <t>PROCESS AND INSTRUMENATION DIAGRAM (P&amp;ID)- AREA 130 -RAW MATERIAL RECEIVING AND FEED STORAGE PART 03</t>
  </si>
  <si>
    <t>BML011.013-130-PX3-DR-004</t>
  </si>
  <si>
    <t>P-0602.1-130-PX-DR-0004</t>
  </si>
  <si>
    <t>PROCESS AND INSTRUMENATION DIAGRAM (P&amp;ID)- AREA 130 - RAW MATERIAL AND FEED STORAGE RAG EXHAUST SYSTEM</t>
  </si>
  <si>
    <t>BML011.013-130-PX3-DR-005</t>
  </si>
  <si>
    <t>P-0602.1-130-PX-DR-0005</t>
  </si>
  <si>
    <t>PROCESS AND INSTRUMENATION DIAGRAM (P&amp;ID)- AREA 130 - RAW MATERIAL RECEIVING AND FEED STORAGE ROASTED MATERIAL AND COKE DOSAGE</t>
  </si>
  <si>
    <t>BML011.013-130-PX3-DR-006</t>
  </si>
  <si>
    <t>P-0602.1-130-PX-DR-0006</t>
  </si>
  <si>
    <t>PROCESS AND INSTRUMENATION DIAGRAM (P&amp;ID)- AREA 130 - RAW MATERIAL AND FEED STORAGE LIME AND ALLUMINA DOSAGE</t>
  </si>
  <si>
    <t>BML011.013-130-PX3-DR-007</t>
  </si>
  <si>
    <t>P-0602.1-130-PX-DR-0007</t>
  </si>
  <si>
    <t>PROCESS AND INSTRUMENATION DIAGRAM (P&amp;ID)- AREA 130 - RAW MATERIAL AND FEED STORAGE SPEC AND ADDITIVES DOSAGE</t>
  </si>
  <si>
    <t>BML011.013-130-PX3-DR-008</t>
  </si>
  <si>
    <t>P-0602.1-130-PX-DR-0008</t>
  </si>
  <si>
    <t>PROCESS AND INSTRUMENATION DIAGRAM (P&amp;ID)- AREA 130 - RAW MATERIAL RECEIVING AND FEED STORAGE</t>
  </si>
  <si>
    <t>BML011.013-140-PX3-DR-001</t>
  </si>
  <si>
    <t>P-0602.1-140-PX-DR-0001</t>
  </si>
  <si>
    <t>PROCESS AND INSTRUMENATION DIAGRAM (P&amp;ID- AREA 140- DRYING/CALCINATION SYSTEM PART 01</t>
  </si>
  <si>
    <t>BML011.013-140-PX3-DR-002</t>
  </si>
  <si>
    <t>P-0602.1-140-PX-DR-0002</t>
  </si>
  <si>
    <t>PROCESS AND INSTRUMENATION DIAGRAM (P&amp;ID- AREA 140- DRYING / CALCINATION SYSTEM - PART 02</t>
  </si>
  <si>
    <t>BML011.013-140-PX3-DR-003</t>
  </si>
  <si>
    <t>P-0602.1-140-PX-DR-0003</t>
  </si>
  <si>
    <t>PROCESS AND INSTRUMENATION DIAGRAM (P&amp;ID- AREA 140- DRYING / CALCINATION COOLING WATER RETURN SYSTEM</t>
  </si>
  <si>
    <t>BML011.013-140-PX3-DR-004</t>
  </si>
  <si>
    <t>P-0602.1-140-PX-DR-0004</t>
  </si>
  <si>
    <t>PROCESS AND INSTRUMENATION DIAGRAM (P&amp;ID- AREA 140- DRYING / CALCINATION DUST COLLECTION SYSTEM</t>
  </si>
  <si>
    <t>BML011.013-210-PX3-DR-001</t>
  </si>
  <si>
    <t>P-0602.1-210-PX-DR-0001</t>
  </si>
  <si>
    <t>PROCESS AND INSTRUMENATION DIAGRAM (P&amp;ID)-AREA 210 - EAF - MODULE 01 BLEND SILO</t>
  </si>
  <si>
    <t>BML011.013-210-PX3-DR-002</t>
  </si>
  <si>
    <t>P-0602.1-210-PX-DR-0002</t>
  </si>
  <si>
    <t>PROCESS AND INSTRUMENATION DIAGRAM (P&amp;ID)-AREA 210 - EAF ELECTRIC ARC FURNACE 01</t>
  </si>
  <si>
    <t>BML011.013-210-PX3-DR-003</t>
  </si>
  <si>
    <t>P-0602.1-210-PX-DR-0003</t>
  </si>
  <si>
    <t>PROCESS AND INSTRUMENATION DIAGRAM (P&amp;ID)-AREA 210 - COOLING WATER HEADER FURNACE 01</t>
  </si>
  <si>
    <t>BML011.013-210-PX3-DR-004</t>
  </si>
  <si>
    <t>P-0602.1-210-PX-DR-0004</t>
  </si>
  <si>
    <t>PROCESS AND INSTRUMENATION DIAGRAM (P&amp;ID)-AREA 210 - EAF - MODULE 02 BLEND SILO</t>
  </si>
  <si>
    <t>BML011.013-210-PX3-DR-005</t>
  </si>
  <si>
    <t>P-0602.1-210-PX-DR-0005</t>
  </si>
  <si>
    <t>PROCESS AND INSTRUMENATION DIAGRAM (P&amp;ID)-AREA 210 - EAF ELECTRIC ARC FURNACE 2</t>
  </si>
  <si>
    <t>BML011.013-210-PX3-DR-006</t>
  </si>
  <si>
    <t>P-0602.1-210-PX-DR-0006</t>
  </si>
  <si>
    <t>PROCESS AND INSTRUMENATION DIAGRAM (P&amp;ID)-AREA 210 - COOLING WATER HEADER FURNACE 02</t>
  </si>
  <si>
    <t>BML011.013-211-PX3-DR-001</t>
  </si>
  <si>
    <t>P-0602.1-211-PX-DR-0001</t>
  </si>
  <si>
    <t>PROCESS AND INSTRUMENATION DIAGRAM (P&amp;ID)-AREA 211 - EAF OFF GAS TREATMEN FURNACE 01</t>
  </si>
  <si>
    <t>BML011.013-211-PX3-DR-002</t>
  </si>
  <si>
    <t>P-0602.1-211-PX-DR-0002</t>
  </si>
  <si>
    <t>PROCESS AND INSTRUMENATION DIAGRAM (P&amp;ID)-AREA 211 - EAF OFF GAS TREATMEN FURNACE 02</t>
  </si>
  <si>
    <t>BML011.013-310-PX3-DR-001</t>
  </si>
  <si>
    <t>P-0602.1-310-PX-DR-0001</t>
  </si>
  <si>
    <t>PROCESS AND INSTRUMENATION DIAGRAM (P&amp;ID) - AREA 310 - MOE CELL - MODULE 01 - STAGE 1</t>
  </si>
  <si>
    <t>BML011.013-310-PX3-DR-002</t>
  </si>
  <si>
    <t>P-0602.1-310-PX-DR-0002</t>
  </si>
  <si>
    <t>PROCESS AND INSTRUMENATION DIAGRAM (P&amp;ID) - AREA 310 - MOE CELL - MODULE 01 STAGE 1 - ROOF</t>
  </si>
  <si>
    <t>BML011.013-310-PX3-DR-003</t>
  </si>
  <si>
    <t>P-0602.1-310-PX-DR-0003</t>
  </si>
  <si>
    <t>PROCESS AND INSTRUMENATION DIAGRAM (P&amp;ID) - AREA 310 - MOE CELL - MODULE 01 STAGE 1 - SIDEWALLS</t>
  </si>
  <si>
    <t>BML011.013-310-PX3-DR-004</t>
  </si>
  <si>
    <t>P-0602.1-310-PX-DR-0004</t>
  </si>
  <si>
    <t>PROCESS AND INSTRUMENATION DIAGRAM (P&amp;ID) - AREA 310 - MOE CELL - MODULE 01 STAGE 1 - ENDWALLS</t>
  </si>
  <si>
    <t>BML011.013-310-PX3-DR-005</t>
  </si>
  <si>
    <t>P-0602.1-310-PX-DR-0005</t>
  </si>
  <si>
    <t>PROCESS AND INSTRUMENATION DIAGRAM (P&amp;ID) - AREA 310 - MOE CELL - MODULE 01 STAGE 1 - BOTTOM &amp; CATHODES</t>
  </si>
  <si>
    <t>BML011.013-310-PX3-DR-006</t>
  </si>
  <si>
    <t>P-0602.1-310-PX-DR-0006</t>
  </si>
  <si>
    <t>PROCESS AND INSTRUMENATION DIAGRAM (P&amp;ID) - AREA 310 - MOE CELL - MODULE 01 STAGE 1 - ANODE HOISTING &amp; SLIPPING</t>
  </si>
  <si>
    <t>BML011.013-310-PX3-DR-007</t>
  </si>
  <si>
    <t>P-0602.1-310-PX-DR-0007</t>
  </si>
  <si>
    <t>PROCESS AND INSTRUMENATION DIAGRAM (P&amp;ID) - AREA 310 - MOE CELL - MODULE 01 STAGE 1 - COOLING WATER HEADER</t>
  </si>
  <si>
    <t>BML011.013-310-PX3-DR-008</t>
  </si>
  <si>
    <t>P-0602.1-310-PX-DR-0008</t>
  </si>
  <si>
    <t>PROCESS AND INSTRUMENATION DIAGRAM (P&amp;ID) - AREA 310 - MOE CELL - MODULE 01 STAGE 1 - SIDEWALL AIR COOLING</t>
  </si>
  <si>
    <t>BML011.013-310-PX3-DR-009</t>
  </si>
  <si>
    <t>P-0602.1-310-PX-DR-0009</t>
  </si>
  <si>
    <t>PROCESS AND INSTRUMENATION DIAGRAM (P&amp;ID) - AREA 310 - MOE CELL - MODULE 01 COOLING STAGE 1 - CATHODE COLLECTORS AIR</t>
  </si>
  <si>
    <t>BML011.013-310-PX3-DR-010</t>
  </si>
  <si>
    <t>P-0602.1-310-PX-DR-0010</t>
  </si>
  <si>
    <t>PROCESS AND INSTRUMENATION DIAGRAM (P&amp;ID) - AREA 310 - MOE CELL - MODULE 01 STAGE 1 - START-UP THERMOCOUPLES</t>
  </si>
  <si>
    <t>BML011.013-310-PX3-DR-011</t>
  </si>
  <si>
    <t>P-0602.1-310-PX-DR-0011</t>
  </si>
  <si>
    <t>PROCESS AND INSTRUMENATION DIAGRAM (P&amp;ID) - AREA 310 - MOE CELL - MODULE 01 STAGE 1 - ELECTRICAL INSTRUMENTATION</t>
  </si>
  <si>
    <t>BML011.013-310-PX3-DR-012</t>
  </si>
  <si>
    <t>P-0602.1-310-PX-DR-0012</t>
  </si>
  <si>
    <t>PROCESS AND INSTRUMENATION DIAGRAM (P&amp;ID) - AREA 310 - MOE CELL - MODULE 01 STAGE 1 - OFF GAS TREATMENT</t>
  </si>
  <si>
    <t>BML011.013-310-PX3-DR-013</t>
  </si>
  <si>
    <t>P-0602.1-310-PX-DR-0013</t>
  </si>
  <si>
    <t>BML011.013-310-PX3-DR-014</t>
  </si>
  <si>
    <t>P-0602.1-310-PX-DR-0014</t>
  </si>
  <si>
    <t>BML011.013-310-PX3-DR-015</t>
  </si>
  <si>
    <t>P-0602.1-310-PX-DR-0015</t>
  </si>
  <si>
    <t>BML011.013-310-PX3-DR-016</t>
  </si>
  <si>
    <t>P-0602.1-310-PX-DR-0016</t>
  </si>
  <si>
    <t>BML011.013-310-PX3-DR-017</t>
  </si>
  <si>
    <t>P-0602.1-310-PX-DR-0017</t>
  </si>
  <si>
    <t>BML011.013-310-PX3-DR-018</t>
  </si>
  <si>
    <t>P-0602.1-310-PX-DR-0018</t>
  </si>
  <si>
    <t>BML011.013-310-PX3-DR-019</t>
  </si>
  <si>
    <t>P-0602.1-310-PX-DR-0019</t>
  </si>
  <si>
    <t>BML011.013-310-PX3-DR-020</t>
  </si>
  <si>
    <t>P-0602.1-310-PX-DR-0020</t>
  </si>
  <si>
    <t>BML011.013-310-PX3-DR-021</t>
  </si>
  <si>
    <t>P-0602.1-310-PX-DR-0021</t>
  </si>
  <si>
    <t>BML011.013-310-PX3-DR-022</t>
  </si>
  <si>
    <t>P-0602.1-310-PX-DR-0022</t>
  </si>
  <si>
    <t>BML011.013-310-PX3-DR-023</t>
  </si>
  <si>
    <t>P-0602.1-310-PX-DR-0023</t>
  </si>
  <si>
    <t>BML011.013-310-PX3-DR-024</t>
  </si>
  <si>
    <t>P-0602.1-310-PX-DR-0024</t>
  </si>
  <si>
    <t>BML011.013-310-PX3-DR-025</t>
  </si>
  <si>
    <t>P-0602.1-310-PX-DR-0025</t>
  </si>
  <si>
    <t>PROCESS AND INSTRUMENATION DIAGRAM (P&amp;ID) - AREA 310 - MOE CELL - MODULE 01 - STAGE 2</t>
  </si>
  <si>
    <t>BML011.013-310-PX3-DR-026</t>
  </si>
  <si>
    <t>P-0602.1-310-PX-DR-0026</t>
  </si>
  <si>
    <t>PROCESS AND INSTRUMENATION DIAGRAM (P&amp;ID) - AREA 310 - MOE CELL - MODULE 01 STAGE 2 - ROOF</t>
  </si>
  <si>
    <t>BML011.013-310-PX3-DR-027</t>
  </si>
  <si>
    <t>P-0602.1-310-PX-DR-0027</t>
  </si>
  <si>
    <t>PROCESS AND INSTRUMENATION DIAGRAM (P&amp;ID) - AREA 310 - MOE CELL - MODULE 01 STAGE 2 - SIDEWALLS</t>
  </si>
  <si>
    <t>BML011.013-310-PX3-DR-028</t>
  </si>
  <si>
    <t>P-0602.1-310-PX-DR-0028</t>
  </si>
  <si>
    <t>PROCESS AND INSTRUMENATION DIAGRAM (P&amp;ID) - AREA 310 - MOE CELL - MODULE 01 STAGE 2 - ENDWALLS</t>
  </si>
  <si>
    <t>BML011.013-310-PX3-DR-029</t>
  </si>
  <si>
    <t>P-0602.1-310-PX-DR-0029</t>
  </si>
  <si>
    <t>PROCESS AND INSTRUMENATION DIAGRAM (P&amp;ID) - AREA 310 - MOE CELL - MODULE 01 STAGE 2 - BOTTOM &amp; CATHODES</t>
  </si>
  <si>
    <t>BML011.013-310-PX3-DR-030</t>
  </si>
  <si>
    <t>P-0602.1-310-PX-DR-0030</t>
  </si>
  <si>
    <t>PROCESS AND INSTRUMENATION DIAGRAM (P&amp;ID) - AREA 310 - MOE CELL - MODULE 01 STAGE 2 - ANODE HOISTING &amp; SLIPPING</t>
  </si>
  <si>
    <t>BML011.013-310-PX3-DR-031</t>
  </si>
  <si>
    <t>P-0602.1-310-PX-DR-0031</t>
  </si>
  <si>
    <t>PROCESS AND INSTRUMENATION DIAGRAM (P&amp;ID) - AREA 310 - MOE CELL - MODULE 01 STAGE 2 - COOLING WATER HEADER</t>
  </si>
  <si>
    <t>BML011.013-310-PX3-DR-032</t>
  </si>
  <si>
    <t>P-0602.1-310-PX-DR-0032</t>
  </si>
  <si>
    <t>PROCESS AND INSTRUMENATION DIAGRAM (P&amp;ID) - AREA 310 - MOE CELL - MODULE 01 STAGE 2 - SIDEWALL AIR COOLING</t>
  </si>
  <si>
    <t>BML011.013-310-PX3-DR-033</t>
  </si>
  <si>
    <t>P-0602.1-310-PX-DR-0033</t>
  </si>
  <si>
    <t>PROCESS AND INSTRUMENATION DIAGRAM (P&amp;ID) - AREA 310 - MOE CELL - MODULE 01 COOLING STAGE 2 - CATHODE COLLECTORS AIR</t>
  </si>
  <si>
    <t>BML011.013-310-PX3-DR-034</t>
  </si>
  <si>
    <t>P-0602.1-310-PX-DR-0034</t>
  </si>
  <si>
    <t>PROCESS AND INSTRUMENATION DIAGRAM (P&amp;ID) - AREA 310 - MOE CELL - MODULE 01 STAGE 2 - START-UP THERMOCOUPLES</t>
  </si>
  <si>
    <t>BML011.013-310-PX3-DR-035</t>
  </si>
  <si>
    <t>P-0602.1-310-PX-DR-0035</t>
  </si>
  <si>
    <t>PROCESS AND INSTRUMENATION DIAGRAM (P&amp;ID) - AREA 310 - MOE CELL - MODULE 01 STAGE 2 - ELECTRICAL INSTRUMENTATION</t>
  </si>
  <si>
    <t>BML011.013-310-PX3-DR-036</t>
  </si>
  <si>
    <t>P-0602.1-310-PX-DR-0036</t>
  </si>
  <si>
    <t>PROCESS AND INSTRUMENATION DIAGRAM (P&amp;ID) - AREA 310 - MOE CELL - MODULE 01 STAGE 2 - OFF GAS TREATMENT</t>
  </si>
  <si>
    <t>BML011.013-310-PX3-DR-037</t>
  </si>
  <si>
    <t>P-0602.1-310-PX-DR-0037</t>
  </si>
  <si>
    <t>PROCESS AND INSTRUMENATION DIAGRAM (P&amp;ID) - AREA 310 - MOE CELL - MODULE 02 - STAGE 1</t>
  </si>
  <si>
    <t>BML011.013-310-PX3-DR-038</t>
  </si>
  <si>
    <t>P-0602.1-310-PX-DR-0038</t>
  </si>
  <si>
    <t>PROCESS AND INSTRUMENATION DIAGRAM (P&amp;ID) - AREA 310 - MOE CELL - MODULE 02 STAGE 1 - ROOF</t>
  </si>
  <si>
    <t>BML011.013-310-PX3-DR-039</t>
  </si>
  <si>
    <t>P-0602.1-310-PX-DR-0039</t>
  </si>
  <si>
    <t>PROCESS AND INSTRUMENATION DIAGRAM (P&amp;ID) - AREA 310 - MOE CELL - MODULE 02 STAGE 1 - SIDEWALLS</t>
  </si>
  <si>
    <t>BML011.013-310-PX3-DR-040</t>
  </si>
  <si>
    <t>P-0602.1-310-PX-DR-0040</t>
  </si>
  <si>
    <t>PROCESS AND INSTRUMENATION DIAGRAM (P&amp;ID) - AREA 310 - MOE CELL - MODULE 02 STAGE 1 - ENDWALLS</t>
  </si>
  <si>
    <t>BML011.013-310-PX3-DR-041</t>
  </si>
  <si>
    <t>P-0602.1-310-PX-DR-0041</t>
  </si>
  <si>
    <t>PROCESS AND INSTRUMENATION DIAGRAM (P&amp;ID) - AREA 310 - MOE CELL - MODULE 02 STAGE 1 - BOTTOM &amp; CATHODES</t>
  </si>
  <si>
    <t>BML011.013-310-PX3-DR-042</t>
  </si>
  <si>
    <t>P-0602.1-310-PX-DR-0042</t>
  </si>
  <si>
    <t>PROCESS AND INSTRUMENATION DIAGRAM (P&amp;ID) - AREA 310 - MOE CELL - MODULE 02 STAGE 1 - ANODE HOISTING &amp; SLIPPING</t>
  </si>
  <si>
    <t>BML011.013-310-PX3-DR-043</t>
  </si>
  <si>
    <t>P-0602.1-310-PX-DR-0043</t>
  </si>
  <si>
    <t>PROCESS AND INSTRUMENATION DIAGRAM (P&amp;ID) - AREA 310 - MOE CELL - MODULE 02 STAGE 1 - COOLING WATER HEADER</t>
  </si>
  <si>
    <t>BML011.013-310-PX3-DR-044</t>
  </si>
  <si>
    <t>P-0602.1-310-PX-DR-0044</t>
  </si>
  <si>
    <t>PROCESS AND INSTRUMENATION DIAGRAM (P&amp;ID) - AREA 310 - MOE CELL - MODULE 02 STAGE 1 - SIDEWALL AIR COOLING</t>
  </si>
  <si>
    <t>BML011.013-310-PX3-DR-045</t>
  </si>
  <si>
    <t>P-0602.1-310-PX-DR-0045</t>
  </si>
  <si>
    <t>PROCESS AND INSTRUMENATION DIAGRAM (P&amp;ID) - AREA 310 - MOE CELL - MODULE 02 COOLING STAGE 1 - CATHODE COLLECTORS AIR</t>
  </si>
  <si>
    <t>BML011.013-310-PX3-DR-046</t>
  </si>
  <si>
    <t>P-0602.1-310-PX-DR-0046</t>
  </si>
  <si>
    <t>PROCESS AND INSTRUMENATION DIAGRAM (P&amp;ID) - AREA 310 - MOE CELL - MODULE 02 STAGE 1 - START-UP THERMOCOUPLES</t>
  </si>
  <si>
    <t>BML011.013-310-PX3-DR-047</t>
  </si>
  <si>
    <t>P-0602.1-310-PX-DR-0047</t>
  </si>
  <si>
    <t>PROCESS AND INSTRUMENATION DIAGRAM (P&amp;ID) - AREA 310 - MOE CELL - MODULE 02 STAGE 1 - ELECTRICAL INSTRUMENTATION</t>
  </si>
  <si>
    <t>BML011.013-310-PX3-DR-048</t>
  </si>
  <si>
    <t>P-0602.1-310-PX-DR-0048</t>
  </si>
  <si>
    <t>PROCESS AND INSTRUMENATION DIAGRAM (P&amp;ID) - AREA 310 - MOE CELL - MODULE 02 STAGE 1 - OFF GAS TREATMENT</t>
  </si>
  <si>
    <t>BML011.013-310-PX3-DR-049</t>
  </si>
  <si>
    <t>P-0602.1-310-PX-DR-0049</t>
  </si>
  <si>
    <t>BML011.013-310-PX3-DR-050</t>
  </si>
  <si>
    <t>P-0602.1-310-PX-DR-0050</t>
  </si>
  <si>
    <t>BML011.013-310-PX3-DR-051</t>
  </si>
  <si>
    <t>P-0602.1-310-PX-DR-0051</t>
  </si>
  <si>
    <t>BML011.013-310-PX3-DR-052</t>
  </si>
  <si>
    <t>P-0602.1-310-PX-DR-0052</t>
  </si>
  <si>
    <t>BML011.013-310-PX3-DR-053</t>
  </si>
  <si>
    <t>P-0602.1-310-PX-DR-0053</t>
  </si>
  <si>
    <t>BML011.013-310-PX3-DR-054</t>
  </si>
  <si>
    <t>P-0602.1-310-PX-DR-0054</t>
  </si>
  <si>
    <t>BML011.013-310-PX3-DR-055</t>
  </si>
  <si>
    <t>P-0602.1-310-PX-DR-0055</t>
  </si>
  <si>
    <t>BML011.013-310-PX3-DR-056</t>
  </si>
  <si>
    <t>P-0602.1-310-PX-DR-0056</t>
  </si>
  <si>
    <t>BML011.013-310-PX3-DR-057</t>
  </si>
  <si>
    <t>P-0602.1-310-PX-DR-0057</t>
  </si>
  <si>
    <t>BML011.013-310-PX3-DR-058</t>
  </si>
  <si>
    <t>P-0602.1-310-PX-DR-0058</t>
  </si>
  <si>
    <t>BML011.013-310-PX3-DR-059</t>
  </si>
  <si>
    <t>P-0602.1-310-PX-DR-0059</t>
  </si>
  <si>
    <t>BML011.013-310-PX3-DR-060</t>
  </si>
  <si>
    <t>P-0602.1-310-PX-DR-0060</t>
  </si>
  <si>
    <t>BML011.013-310-PX3-DR-061</t>
  </si>
  <si>
    <t>P-0602.1-310-PX-DR-0061</t>
  </si>
  <si>
    <t>PROCESS AND INSTRUMENATION DIAGRAM (P&amp;ID) - AREA 310 - MOE CELL - MODULE 02 - STAGE 2</t>
  </si>
  <si>
    <t>BML011.013-310-PX3-DR-062</t>
  </si>
  <si>
    <t>P-0602.1-310-PX-DR-0062</t>
  </si>
  <si>
    <t>PROCESS AND INSTRUMENATION DIAGRAM (P&amp;ID) - AREA 310 - MOE CELL - MODULE 02 STAGE 2 - ROOF</t>
  </si>
  <si>
    <t>BML011.013-310-PX3-DR-063</t>
  </si>
  <si>
    <t>P-0602.1-310-PX-DR-0063</t>
  </si>
  <si>
    <t>PROCESS AND INSTRUMENATION DIAGRAM (P&amp;ID) - AREA 310 - MOE CELL - MODULE 02 STAGE 2 - SIDEWALLS</t>
  </si>
  <si>
    <t>BML011.013-310-PX3-DR-064</t>
  </si>
  <si>
    <t>P-0602.1-310-PX-DR-0064</t>
  </si>
  <si>
    <t>PROCESS AND INSTRUMENATION DIAGRAM (P&amp;ID) - AREA 310 - MOE CELL - MODULE 02 STAGE 2 - ENDWALLS</t>
  </si>
  <si>
    <t>BML011.013-310-PX3-DR-065</t>
  </si>
  <si>
    <t>P-0602.1-310-PX-DR-0065</t>
  </si>
  <si>
    <t>PROCESS AND INSTRUMENATION DIAGRAM (P&amp;ID) - AREA 310 - MOE CELL - MODULE 02 STAGE 2 - BOTTOM &amp; CATHODES</t>
  </si>
  <si>
    <t>BML011.013-310-PX3-DR-066</t>
  </si>
  <si>
    <t>P-0602.1-310-PX-DR-0066</t>
  </si>
  <si>
    <t>PROCESS AND INSTRUMENATION DIAGRAM (P&amp;ID) - AREA 310 - MOE CELL - MODULE 02 STAGE 2 - ANODE HOISTING &amp; SLIPPING</t>
  </si>
  <si>
    <t>BML011.013-310-PX3-DR-067</t>
  </si>
  <si>
    <t>P-0602.1-310-PX-DR-0067</t>
  </si>
  <si>
    <t>PROCESS AND INSTRUMENATION DIAGRAM (P&amp;ID) - AREA 310 - MOE CELL - MODULE 02 STAGE 2 - COOLING WATER HEADER</t>
  </si>
  <si>
    <t>BML011.013-310-PX3-DR-068</t>
  </si>
  <si>
    <t>P-0602.1-310-PX-DR-0068</t>
  </si>
  <si>
    <t>PROCESS AND INSTRUMENATION DIAGRAM (P&amp;ID) - AREA 310 - MOE CELL - MODULE 02 STAGE 2 - SIDEWALL AIR COOLING</t>
  </si>
  <si>
    <t>BML011.013-310-PX3-DR-069</t>
  </si>
  <si>
    <t>P-0602.1-310-PX-DR-0069</t>
  </si>
  <si>
    <t>PROCESS AND INSTRUMENATION DIAGRAM (P&amp;ID) - AREA 310 - MOE CELL - MODULE 02 COOLING STAGE 2 - CATHODE COLLECTORS AIR</t>
  </si>
  <si>
    <t>BML011.013-310-PX3-DR-070</t>
  </si>
  <si>
    <t>P-0602.1-310-PX-DR-0070</t>
  </si>
  <si>
    <t>PROCESS AND INSTRUMENATION DIAGRAM (P&amp;ID) - AREA 310 - MOE CELL - MODULE 02 STAGE 2 - START-UP THERMOCOUPLES</t>
  </si>
  <si>
    <t>BML011.013-310-PX3-DR-071</t>
  </si>
  <si>
    <t>P-0602.1-310-PX-DR-0071</t>
  </si>
  <si>
    <t>PROCESS AND INSTRUMENATION DIAGRAM (P&amp;ID) - AREA 310 - MOE CELL - MODULE 02 STAGE 2 - ELECTRICAL INSTRUMENTATION</t>
  </si>
  <si>
    <t>BML011.013-310-PX3-DR-072</t>
  </si>
  <si>
    <t>P-0602.1-310-PX-DR-0072</t>
  </si>
  <si>
    <t>PROCESS AND INSTRUMENATION DIAGRAM (P&amp;ID) - AREA 310 - MOE CELL - MODULE 02 STAGE 2 - OFF GAS TREATMENT</t>
  </si>
  <si>
    <t>BML011.013-410-PX3-DR-001</t>
  </si>
  <si>
    <t>P-0602.1-410-PX-DR-0001</t>
  </si>
  <si>
    <t>PROCESS AND INSTRUMENATION DIAGRAM (P&amp;ID)- AREA 410 - METAL POST PROCESSING FePSn PROCESSING - PART 1</t>
  </si>
  <si>
    <t>BML011.013-410-PX3-DR-002</t>
  </si>
  <si>
    <t>P-0602.1-410-PX-DR-0002</t>
  </si>
  <si>
    <t>PROCESS AND INSTRUMENATION DIAGRAM (P&amp;ID)- AREA 410 - METAL POST PROCESSING FePSn PROCESSING - PART 2</t>
  </si>
  <si>
    <t>BML011.013-410-PX3-DR-003</t>
  </si>
  <si>
    <t>P-0602.1-410-PX-DR-0003</t>
  </si>
  <si>
    <t>PROCESS AND INSTRUMENATION DIAGRAM (P&amp;ID)- AREA 410 - METAL POST PROCESSING FePSn PROCESSING - PART 3</t>
  </si>
  <si>
    <t>BML011.013-410-PX3-DR-004</t>
  </si>
  <si>
    <t>P-0602.1-410-PX-DR-0004</t>
  </si>
  <si>
    <t>PROCESS AND INSTRUMENATION DIAGRAM (P&amp;ID)- AREA 410 - METAL POST PROCESSING FeNb PROCESSING - PART 1</t>
  </si>
  <si>
    <t>BML011.013-410-PX3-DR-005</t>
  </si>
  <si>
    <t>P-0602.1-410-PX-DR-0005</t>
  </si>
  <si>
    <t>PROCESS AND INSTRUMENATION DIAGRAM (P&amp;ID)- AREA 410 - METAL POST PROCESSING FeNb PROCESSING - PART 2</t>
  </si>
  <si>
    <t>BML011.013-410-PX3-DR-006</t>
  </si>
  <si>
    <t>P-0602.1-410-PX-DR-0006</t>
  </si>
  <si>
    <t>PROCESS AND INSTRUMENATION DIAGRAM (P&amp;ID)- AREA 410 - METAL POST PROCESSING FeNb PROCESSING - PART 3</t>
  </si>
  <si>
    <t>BML011.013-410-PX3-DR-007</t>
  </si>
  <si>
    <t>P-0602.1-410-PX-DR-0007</t>
  </si>
  <si>
    <t>PROCESS AND INSTRUMENATION DIAGRAM (P&amp;ID)- AREA 410 - METAL POST PROCESSING FeNbTa PROCESSING - PART 1</t>
  </si>
  <si>
    <t>BML011.013-410-PX3-DR-008</t>
  </si>
  <si>
    <t>P-0602.1-410-PX-DR-0008</t>
  </si>
  <si>
    <t>PROCESS AND INSTRUMENATION DIAGRAM (P&amp;ID)- AREA 410 - METAL POST PROCESSING FeNbTa PROCESSING - PART 2</t>
  </si>
  <si>
    <t>BML011.013-410-PX3-DR-009</t>
  </si>
  <si>
    <t>P-0602.1-410-PX-DR-0009</t>
  </si>
  <si>
    <t>PROCESS AND INSTRUMENATION DIAGRAM (P&amp;ID)- AREA 410 - METAL POST PROCESSING FeNbTa PROCESSING - PART 3</t>
  </si>
  <si>
    <t>BML011.013-420-PX3-DR-001</t>
  </si>
  <si>
    <t>P-0602.1-420-PX-DR-0001</t>
  </si>
  <si>
    <t>PROCESS AND INSTRUMENATION DIAGRAM (P&amp;ID)-AREA  420 - METAL POST PROCESSING SLAG PROCESSING - PART 1</t>
  </si>
  <si>
    <t>BML011.013-420-PX3-DR-002</t>
  </si>
  <si>
    <t>P-0602.1-420-PX-DR-0002</t>
  </si>
  <si>
    <t>PROCESS AND INSTRUMENATION DIAGRAM (P&amp;ID)-AREA  420 - METAL POST PROCESSING SLAG PROCESSING - PART 2</t>
  </si>
  <si>
    <t>BML011.013-420-PX3-DR-003</t>
  </si>
  <si>
    <t>P-0602.1-420-PX-DR-0003</t>
  </si>
  <si>
    <t>PROCESS AND INSTRUMENATION DIAGRAM (P&amp;ID)-AREA  420 - METAL POST PROCESSING SLAG PROCESSING - PART 3</t>
  </si>
  <si>
    <t>BML011.013-910-PX3-DR-001</t>
  </si>
  <si>
    <t>P-0602.1-910-PX-DR-0001</t>
  </si>
  <si>
    <t>PROCESS AND INSTRUMENATION DIAGRAM (P&amp;ID) - AREA 910 - COMPRESSED AIR - GENERATION</t>
  </si>
  <si>
    <t>BML011.013-910-PX3-DR-002</t>
  </si>
  <si>
    <t>P-0602.1-910-PX-DR-0002</t>
  </si>
  <si>
    <t>PROCESS AND INSTRUMENATION DIAGRAM (P&amp;ID) - AREA 910 - COMPRESSED AIR -DISTRIBUTION</t>
  </si>
  <si>
    <t>BML011.013-920-PX3-DR-001</t>
  </si>
  <si>
    <t>P-0602.1-920-PX-DR-0001</t>
  </si>
  <si>
    <t>PROCESS AND INSTRUMENATION DIAGRAM (P&amp;ID) - AREA 920 - INERT GAS NITROGEN STORAGE AND DISTRIBUTION</t>
  </si>
  <si>
    <t>BML011.013-920-PX3-DR-002</t>
  </si>
  <si>
    <t>P-0602.1-920-PX-DR-0002</t>
  </si>
  <si>
    <t>BML011.013-920-PX3-DR-003</t>
  </si>
  <si>
    <t>P-0602.1-920-PX-DR-0003</t>
  </si>
  <si>
    <t>PROCESS AND INSTRUMENATION DIAGRAM (P&amp;ID) - AREA 920 - INERT GAS OXYGEN STORAGE AND DISTRIBUTION</t>
  </si>
  <si>
    <t>BML011.013-920-PX3-DR-004</t>
  </si>
  <si>
    <t>P-0602.1-920-PX-DR-0004</t>
  </si>
  <si>
    <t>BML011.013-930-PX3-DR-001</t>
  </si>
  <si>
    <t>P-0602.1-930-PX-DR-0001</t>
  </si>
  <si>
    <t>PROCESS AND INSTRUMENATION DIAGRAM (P&amp;ID)  - AREA 930 - WATER TREATMENT SOFTENED WATER STORAGE AND DISTRIBUTION</t>
  </si>
  <si>
    <t>BML011.013-930-PX3-DR-002</t>
  </si>
  <si>
    <t>P-0602.1-930-PX-DR-0002</t>
  </si>
  <si>
    <t>PROCESS AND INSTRUMENATION DIAGRAM (P&amp;ID)  - AREA 930 -WATER TREATMENT SOFTENED WATER STORAGE AND DISTRIBUTION</t>
  </si>
  <si>
    <t>BML011.013-930-PX3-DR-003</t>
  </si>
  <si>
    <t>P-0602.1-930-PX-DR-0003</t>
  </si>
  <si>
    <t>PROCESS AND INSTRUMENATION DIAGRAM (P&amp;ID)  - AREA 930 - WATER TREATMENT DEMI WATER STORAGE AND DISTRIBUTION</t>
  </si>
  <si>
    <t>BML011.013-930-PX3-DR-004</t>
  </si>
  <si>
    <t>P-0602.1-930-PX-DR-0004</t>
  </si>
  <si>
    <t>PROCESS AND INSTRUMENATION DIAGRAM (P&amp;ID)  - AREA 930 - NATURAL GAS - DISTRIBUTION</t>
  </si>
  <si>
    <t>BML011.013-940-PX3-DR-001</t>
  </si>
  <si>
    <t>P-0602.1-940-PX-DR-0001</t>
  </si>
  <si>
    <t>PROCESS AND INSTRUMENATION DIAGRAM (P&amp;ID)  - AREA 940 -COOLING WATER MODULE 01</t>
  </si>
  <si>
    <t>BML011.013-940-PX3-DR-002</t>
  </si>
  <si>
    <t>P-0602.1-940-PX-DR-0002</t>
  </si>
  <si>
    <t>PROCESS AND INSTRUMENATION DIAGRAM (P&amp;ID)  - AREA 940 -COOLING WATER MODULE 02</t>
  </si>
  <si>
    <t>BML011.013-950-PX3-DR-001</t>
  </si>
  <si>
    <t>P-0602.1-950-PX-DR-0001</t>
  </si>
  <si>
    <t>PROCESS AND INSTRUMENATION DIAGRAM (P&amp;ID)  - AREA 950 - WATER TREATMENT - RECEIVING AND STORAGE - PART 01</t>
  </si>
  <si>
    <t>BML011.013-950-PX3-DR-002</t>
  </si>
  <si>
    <t>P-0602.1-950-PX-DR-0002</t>
  </si>
  <si>
    <t>PROCESS AND INSTRUMENATION DIAGRAM (P&amp;ID)  - AREA 950 - WATER TREATMENT - RECEIVING AND STORAGE - PART 02</t>
  </si>
  <si>
    <t>BML011.013-950-PX3-DR-003</t>
  </si>
  <si>
    <t>P-0602.1-950-PX-DR-0003</t>
  </si>
  <si>
    <t>PROCESS AND INSTRUMENATION DIAGRAM (P&amp;ID)  - AREA 950 - WATER TREATMENT - DISTRIBUTION</t>
  </si>
  <si>
    <t>BML011.013-960-PX3-DR-001</t>
  </si>
  <si>
    <t>P-0602.1-960-PX-DR-0001</t>
  </si>
  <si>
    <t>PROCESS AND INSTRUMENATION DIAGRAM (P&amp;ID)  - AREA 960 - EFLUENT TREATMENT - PART 01</t>
  </si>
  <si>
    <t>BML011.013-960-PX3-DR-002</t>
  </si>
  <si>
    <t>P-0602.1-960-PX-DR-0002</t>
  </si>
  <si>
    <t>PROCESS AND INSTRUMENATION DIAGRAM (P&amp;ID)  - AREA 960 - EFLUENT TREATMENT - PART 02</t>
  </si>
  <si>
    <t>BML011.013-970-PX3-DR-001</t>
  </si>
  <si>
    <t>P-0602.1-970-PX-DR-0001</t>
  </si>
  <si>
    <t>PROCESS AND INSTRUMENATION DIAGRAM (P&amp;ID)  - AREA 970 -FIRE FIGHT SYSTEM- PART 01</t>
  </si>
  <si>
    <t>BML011.013-970-PX3-DR-002</t>
  </si>
  <si>
    <t>P-0602.1-970-PX-DR-0002</t>
  </si>
  <si>
    <t>PROCESS AND INSTRUMENATION DIAGRAM (P&amp;ID)  - AREA 970 -FIRE FIGHT SYSTEM- PART 02</t>
  </si>
  <si>
    <t>BML011.013-000-PX5-CS-002</t>
  </si>
  <si>
    <t>P-0602.1-000-PX-CS-0002</t>
  </si>
  <si>
    <t>CALCULATION SHEET -UTILITIES</t>
  </si>
  <si>
    <t>BML011.013-000-PX4-LI-001</t>
  </si>
  <si>
    <t>P-0602.1-000-PX-LI-0001</t>
  </si>
  <si>
    <t>UTILITIES LIST</t>
  </si>
  <si>
    <t>BML011.013-000-PX4-LI-002</t>
  </si>
  <si>
    <t>P-0602.1-000-PX-LI-0002</t>
  </si>
  <si>
    <t>LINE LIST</t>
  </si>
  <si>
    <t>PENDING ISSUED</t>
  </si>
  <si>
    <t>BML011.013-000-PX5-CS-003</t>
  </si>
  <si>
    <t>P-0602.1-000-PX-CS-0003</t>
  </si>
  <si>
    <t>CALCULATION SHEET - PIPING</t>
  </si>
  <si>
    <t>BML011.013-000-PX5-CS-004</t>
  </si>
  <si>
    <t>P-0602.1-000-PX-CS-0004</t>
  </si>
  <si>
    <t>CALCULATION SHEET - PUMPS</t>
  </si>
  <si>
    <t>BML011.013-000-PX7-DS-001</t>
  </si>
  <si>
    <t>P-0602.1-000-PX-DS-0001</t>
  </si>
  <si>
    <t>PROCESS DATA SHEET - PRESSURE</t>
  </si>
  <si>
    <t>BML011.013-000-PX7-DS-002</t>
  </si>
  <si>
    <t>P-0602.1-000-PX-DS-0002</t>
  </si>
  <si>
    <t>PROCESS DATA SHEET - LEVEL</t>
  </si>
  <si>
    <t>BML011.013-000-PX7-DS-003</t>
  </si>
  <si>
    <t>P-0602.1-000-PX-DS-0003</t>
  </si>
  <si>
    <t>PROCESS DATA SHEET - TEMPERATURE</t>
  </si>
  <si>
    <t>BML011.013-000-PX7-DS-004</t>
  </si>
  <si>
    <t>P-0602.1-000-PX-DS-0004</t>
  </si>
  <si>
    <t>PROCESS DATA SHEET - FLOW</t>
  </si>
  <si>
    <t>BML011.013-000-PX7-DS-005</t>
  </si>
  <si>
    <t>P-0602.1-000-PX-DS-0005</t>
  </si>
  <si>
    <t>PROCESS DATA SHEET - SAFETY VALVES</t>
  </si>
  <si>
    <t>BML011.013-000-PX7-DS-006</t>
  </si>
  <si>
    <t>P-0602.1-000-PX-DS-0006</t>
  </si>
  <si>
    <t>PROCESS DATA SHEET - CONTROL VALVES</t>
  </si>
  <si>
    <t>BML011.013-000-PX7-DS-007</t>
  </si>
  <si>
    <t>P-0602.1-000-PX-DS-0007</t>
  </si>
  <si>
    <t>PROCESS DATA  SHEET- MECHANICAL EQUIPMENTS</t>
  </si>
  <si>
    <t>SAFETY</t>
  </si>
  <si>
    <t>BML011.013-000-SF1-TS-001</t>
  </si>
  <si>
    <t>P-0602.1-000-PX-TS-0002</t>
  </si>
  <si>
    <t>DESIGN CRITERIA - SAFETY</t>
  </si>
  <si>
    <t>BML011.013-000-SF1-DM-001</t>
  </si>
  <si>
    <t>P-0602.1-000-PX-DM-0002</t>
  </si>
  <si>
    <t>DESCRIPTIVE MEMORIAL - SAFETY</t>
  </si>
  <si>
    <t>BML011.013-000-SF8-LI-001</t>
  </si>
  <si>
    <t>P-0602.1-000-PX-LI-0003</t>
  </si>
  <si>
    <t>SAFETY EQUIPMENT LIST - SAFEY</t>
  </si>
  <si>
    <t>BML011.013-000-SF6-TS-002</t>
  </si>
  <si>
    <t>P-0602.1-000-PX-TS-0003</t>
  </si>
  <si>
    <t>TECHINICAL SPECIFICATION - SAFETY</t>
  </si>
  <si>
    <t>BML011.013-000-ME1-TS-001</t>
  </si>
  <si>
    <t>P-0602.1-000-ME-TS-0001</t>
  </si>
  <si>
    <t>DESIGN CRITERIA -MECHANICAL</t>
  </si>
  <si>
    <t>BML011.013-000-ME1-MD-001</t>
  </si>
  <si>
    <t>P-0602.1-000-ME-DM-0001</t>
  </si>
  <si>
    <t>BML011.013-000-ME8-LI-001</t>
  </si>
  <si>
    <t>P-0602.1-000-ME-LI-0001</t>
  </si>
  <si>
    <t>MECHANICAL EQUIPMENT LIST</t>
  </si>
  <si>
    <t>BML011.013-000-ME6-TS-001</t>
  </si>
  <si>
    <t>P-0602.1-000-ME-TS-0002</t>
  </si>
  <si>
    <t>TECHNICAL SPECIFICATION - CENTRIFUGAL PUMPS</t>
  </si>
  <si>
    <t>BML011.013-000-ME7-DS-001</t>
  </si>
  <si>
    <t>P-0602.1-000-ME-DS-0001</t>
  </si>
  <si>
    <t>MECHANICAL DATAHSEETS - PUMPS</t>
  </si>
  <si>
    <t>BML011.013-000-ME6-TS-002</t>
  </si>
  <si>
    <t>P-0602.1-000-ME-TS-0003</t>
  </si>
  <si>
    <t>TECHNICAL SPECIFICATION - STORAGE TANKS</t>
  </si>
  <si>
    <t>BML011.013-000-ME7-DS-002</t>
  </si>
  <si>
    <t>P-0602.1-000-ME-DS-0002</t>
  </si>
  <si>
    <t>MECHANICAL DATAHSEET - TANKS AND VESSEL</t>
  </si>
  <si>
    <t>BML011.013-000-ME6-TS-003</t>
  </si>
  <si>
    <t>P-0602.1-000-ME-TS-0004</t>
  </si>
  <si>
    <t>TECHNICAL SPECIFICATION - TRUCK SCALE</t>
  </si>
  <si>
    <t>BML011.013-000-ME7-DS-003</t>
  </si>
  <si>
    <t>P-0602.1-000-ME-DS-0003</t>
  </si>
  <si>
    <t>MECHANICAL DATAHSEET - TRUCK SCALE</t>
  </si>
  <si>
    <t>BML011.013-000-ME6-TS-004</t>
  </si>
  <si>
    <t>P-0602.1-000-ME-TS-0005</t>
  </si>
  <si>
    <t>TECHNICAL SPECIFICATION - ELECTRIC LIFTING EQUIPMENT</t>
  </si>
  <si>
    <t>BML011.013-000-ME7-DS-004</t>
  </si>
  <si>
    <t>P-0602.1-000-ME-DS-0004</t>
  </si>
  <si>
    <t>MECHANICAL DATAHSEET - ELECTRICAL NOIST OVERHEAD CRANE</t>
  </si>
  <si>
    <t>BML011.013-000-ME6-TS-005</t>
  </si>
  <si>
    <t>P-0602.1-000-ME-TS-0006</t>
  </si>
  <si>
    <t>TECHNICAL SPECIFICATION - SILOS</t>
  </si>
  <si>
    <t>BML011.013-000-ME7-DS-005</t>
  </si>
  <si>
    <t>P-0602.1-000-ME-DS-0005</t>
  </si>
  <si>
    <t>MECHANICAL DATAHSEET -SILOS</t>
  </si>
  <si>
    <t>BML011.013-000-ME6-TS-006</t>
  </si>
  <si>
    <t>P-0602.1-000-ME-TS-0007</t>
  </si>
  <si>
    <t>TECHNICAL SPECIFICATION - BUCKET ELEVATOR</t>
  </si>
  <si>
    <t>BML011.013-000-ME7-DS-006</t>
  </si>
  <si>
    <t>P-0602.1-000-ME-DS-0006</t>
  </si>
  <si>
    <t>MECHANICAL DATAHSEET -BUCKET ELEVATOR</t>
  </si>
  <si>
    <t>BML011.013-000-ME6-TS-007</t>
  </si>
  <si>
    <t>P-0602.1-000-ME-TS-0008</t>
  </si>
  <si>
    <t>TECHNICAL SPECIFICATION - BELT CONVEYOR</t>
  </si>
  <si>
    <t>BML011.013-000-ME7-DS-007</t>
  </si>
  <si>
    <t>P-0602.1-000-ME-DS-0007</t>
  </si>
  <si>
    <t>MECHANICAL DATAHSEET -BELT CONVEYOR</t>
  </si>
  <si>
    <t>BML011.013-000-ME6-TS-008</t>
  </si>
  <si>
    <t>P-0602.1-000-ME-TS-0009</t>
  </si>
  <si>
    <t>TECHNICAL SPECIFICATION - SCREW CONVEYOR</t>
  </si>
  <si>
    <t>BML011.013-000-ME7-DS-008</t>
  </si>
  <si>
    <t>P-0602.1-000-ME-DS-0008</t>
  </si>
  <si>
    <t>MECHANICAL DATAHSEET -SCREW CONVEYOR</t>
  </si>
  <si>
    <t>BML011.013-000-ME6-TS-009</t>
  </si>
  <si>
    <t>P-0602.1-000-ME-TS-0010</t>
  </si>
  <si>
    <t>TECHNICAL SPECIFICATION - OFF-GAS HANDLING SYSTEM</t>
  </si>
  <si>
    <t>BML011.013-000-ME7-DS-009</t>
  </si>
  <si>
    <t>P-0602.1-000-ME-DS-0009</t>
  </si>
  <si>
    <t>MECHANICAL DATAHSEET -BAG HOUSE/OFF GAS</t>
  </si>
  <si>
    <t>BML011.013-000-ME6-TS-010</t>
  </si>
  <si>
    <t>P-0602.1-000-ME-TS-0011</t>
  </si>
  <si>
    <t>TECHNICAL SPECIFICATION - COMPRESSOR AIR SYSTEM</t>
  </si>
  <si>
    <t>BML011.013-000-ME7-DS-010</t>
  </si>
  <si>
    <t>P-0602.1-000-ME-DS-0010</t>
  </si>
  <si>
    <t>MECHANICAL DATAHSEET -COMPRESSOR AIR</t>
  </si>
  <si>
    <t>BML011.013-000-ME6-TS-011</t>
  </si>
  <si>
    <t>P-0602.1-000-ME-TS-0012</t>
  </si>
  <si>
    <t>TECHNICAL SPECIFICATION - PNEUMATIC TRANSPORT SYSTEM</t>
  </si>
  <si>
    <t>BML011.013-000-ME7-DS-011</t>
  </si>
  <si>
    <t>P-0602.1-000-ME-DS-0011</t>
  </si>
  <si>
    <t>MECHANICAL DATAHSEET -PNEUMATIC TRANSPORT</t>
  </si>
  <si>
    <t>BML011.013-000-ME6-TS-012</t>
  </si>
  <si>
    <t>P-0602.1-000-ME-TS-0013</t>
  </si>
  <si>
    <t>TECHNICAL SPECIFICATION - ARGON  SYSTEM</t>
  </si>
  <si>
    <t>BML011.013-000-ME7-DS-012</t>
  </si>
  <si>
    <t>P-0602.1-000-ME-DS-0012</t>
  </si>
  <si>
    <t>MECHANICAL DATAHSEET - ARGON  SYSTEM</t>
  </si>
  <si>
    <t>BML011.013-000-ME6-TS-013</t>
  </si>
  <si>
    <t>P-0602.1-000-ME-TS-0014</t>
  </si>
  <si>
    <t>TECHNICAL SPECIFICATION - OXYGEN  SYSTEM</t>
  </si>
  <si>
    <t>BML011.013-000-ME7-DS-013</t>
  </si>
  <si>
    <t>P-0602.1-000-ME-DS-0013</t>
  </si>
  <si>
    <t>MECHANICAL DATAHSEET - OXYGEN  SYSTEM</t>
  </si>
  <si>
    <t>BML011.013-000-ME6-TS-014</t>
  </si>
  <si>
    <t>P-0602.1-000-ME-TS-0015</t>
  </si>
  <si>
    <t>TECHNICAL SPECIFICATION - NATURAL GAS  SYSTEM</t>
  </si>
  <si>
    <t>BML011.013-000-ME7-DS-014</t>
  </si>
  <si>
    <t>P-0602.1-000-ME-DS-0014</t>
  </si>
  <si>
    <t>MECHANICAL DATAHSEET - NATURAL GAS SYSTEM</t>
  </si>
  <si>
    <t>BML011.013-000-ME6-TS-015</t>
  </si>
  <si>
    <t>P-0602.1-000-ME-TS-0016</t>
  </si>
  <si>
    <t>TECHNICAL SPECIFICATION - ROTARY VALVES</t>
  </si>
  <si>
    <t>BML011.013-000-ME7-DS-015</t>
  </si>
  <si>
    <t>P-0602.1-000-ME-DS-0015</t>
  </si>
  <si>
    <t>MECHANICAL DATAHSEET - ROTATIVE VALVES</t>
  </si>
  <si>
    <t>BML011.013-000-ME6-TS-016</t>
  </si>
  <si>
    <t>P-0602.1-000-ME-TS-0017</t>
  </si>
  <si>
    <t>TECHNICAL SPECIFICATION - WATER TREATMENT SYSTEM</t>
  </si>
  <si>
    <t>BML011.013-000-ME7-DS-016</t>
  </si>
  <si>
    <t>P-0602.1-000-ME-DS-0016</t>
  </si>
  <si>
    <t>MECHANICAL DATAHSEET - WATER TREATMENT SYSTEM</t>
  </si>
  <si>
    <t>BML011.013-000-ME6-TS-017</t>
  </si>
  <si>
    <t>P-0602.1-000-ME-TS-0018</t>
  </si>
  <si>
    <t>TECHNICAL SPECIFICATION - EFFLUENT TREATMENT SYSTEM</t>
  </si>
  <si>
    <t>BML011.013-000-ME7-DS-017</t>
  </si>
  <si>
    <t>P-0602.1-000-ME-DS-0017</t>
  </si>
  <si>
    <t>MECHANICAL DATAHSEET - EFFLUENT TREATEMENT SYSTEM</t>
  </si>
  <si>
    <t>BML011.013-000-ME6-TS-018</t>
  </si>
  <si>
    <t>P-0602.1-000-ME-TS-0019</t>
  </si>
  <si>
    <t>TECHNICAL SPECIFICATION - ELECTRICAL FURNACE</t>
  </si>
  <si>
    <t>BML011.013-000-ME7-DS-018</t>
  </si>
  <si>
    <t>P-0602.1-000-ME-DS-0018</t>
  </si>
  <si>
    <t>MECHANICAL DATAHSEET - ELECTRICAL FURNACE</t>
  </si>
  <si>
    <t>BML011.013-000-ME6-TS-019</t>
  </si>
  <si>
    <t>P-0602.1-000-ME-TS-0020</t>
  </si>
  <si>
    <t>TECHNICAL SPECIFICATION - CRUSHER SYSTEM</t>
  </si>
  <si>
    <t>BML011.013-000-ME7-DS-019</t>
  </si>
  <si>
    <t>P-0602.1-000-ME-DS-0019</t>
  </si>
  <si>
    <t>MECHANICAL DATAHSEET - CRUSHER</t>
  </si>
  <si>
    <t>BML011.013-000-ME6-TS-020</t>
  </si>
  <si>
    <t>P-0602.1-000-ME-TS-0021</t>
  </si>
  <si>
    <t>TECHNICAL SPECIFICATION - HOPPER SYSTEM</t>
  </si>
  <si>
    <t>BML011.013-000-ME7-DS-020</t>
  </si>
  <si>
    <t>P-0602.1-000-ME-DS-0020</t>
  </si>
  <si>
    <t>MECHANICAL DATAHSEET - HOPPER</t>
  </si>
  <si>
    <t>BML011.013-000-ME6-TS-021</t>
  </si>
  <si>
    <t>P-0602.1-000-ME-TS-0022</t>
  </si>
  <si>
    <t>TECHNICAL SPECIFICATION - DUST COLLECTION</t>
  </si>
  <si>
    <t>BML011.013-000-ME7-DS-021</t>
  </si>
  <si>
    <t>P-0602.1-000-ME-DS-0021</t>
  </si>
  <si>
    <t>MECHANICAL DATAHSEET - DUST COLLECTION</t>
  </si>
  <si>
    <t>BML011.013-000-ME6-TS-022</t>
  </si>
  <si>
    <t>P-0602.1-000-ME-TS-0023</t>
  </si>
  <si>
    <t>TECHNICAL SPECIFICATION - DRYER</t>
  </si>
  <si>
    <t>BML011.013-000-ME7-DS-022</t>
  </si>
  <si>
    <t>P-0602.1-000-ME-DS-0022</t>
  </si>
  <si>
    <t>MECHANICAL DATAHSEET- DRYER</t>
  </si>
  <si>
    <t>BML011.013-000-ME6-TS-023</t>
  </si>
  <si>
    <t>P-0602.1-000-ME-TS-0024</t>
  </si>
  <si>
    <t>TECHNICAL SPECIFICATION - CARTRIDGE FILTER</t>
  </si>
  <si>
    <t>BML011.013-000-ME7-DS-023</t>
  </si>
  <si>
    <t>P-0602.1-000-ME-DS-0023</t>
  </si>
  <si>
    <t>MECHANICAL DATAHSEET - CARTRIDGE</t>
  </si>
  <si>
    <t>BML011.013-000-ME6-TS-024</t>
  </si>
  <si>
    <t>P-0602.1-000-ME-TS-0025</t>
  </si>
  <si>
    <t>TECHNICAL SPECIFICATION - MOE ACESSORIES</t>
  </si>
  <si>
    <t>BML011.013-000-ME7-DS-024</t>
  </si>
  <si>
    <t>P-0602.1-000-ME-DS-0024</t>
  </si>
  <si>
    <t>MECHANICAL DATASHEET - MOE ACESSORIES</t>
  </si>
  <si>
    <t>BML011.013-000-ME6-TS-025</t>
  </si>
  <si>
    <t>P-0602.1-000-ME-TS-0026</t>
  </si>
  <si>
    <t>TECHNICAL SPECIFICATION - COOLING TOWERS</t>
  </si>
  <si>
    <t>BML011.013-000-ME7-DS-025</t>
  </si>
  <si>
    <t>P-0602.1-000-ME-DS-0025</t>
  </si>
  <si>
    <t>MECHANICAL DATAHSEET - COOLING TOWERS</t>
  </si>
  <si>
    <t>BML011.013-000-ME7-TS-026</t>
  </si>
  <si>
    <t>P-0602.1-000-ME-TS-0027</t>
  </si>
  <si>
    <t>TECHNICAL SPECIFICATION - NITROGEN SYSTEM</t>
  </si>
  <si>
    <t>BML011.013-000-ME7-TS-027</t>
  </si>
  <si>
    <t>P-0602.1-000-ME-TS-0028</t>
  </si>
  <si>
    <t>TECHNICAL SPECIFICATION - ROTARY CALCINER SYSTEM</t>
  </si>
  <si>
    <t>BML011.013-000-ME7-TS-028</t>
  </si>
  <si>
    <t>P-0602.1-000-ME-TS-0029</t>
  </si>
  <si>
    <t>TECHNICAL SPECIFICATION - VIBRATORY FEEDER</t>
  </si>
  <si>
    <t>BML011.013-000-ME7-TS-029</t>
  </si>
  <si>
    <t>P-0602.1-000-ME-TS-0030</t>
  </si>
  <si>
    <t>TECHNICAL SPECIFICATION - WEIGHT BELT CONVEYOR</t>
  </si>
  <si>
    <t>BML011.013-000-ME7-TS-030</t>
  </si>
  <si>
    <t>P-0602.1-000-ME-TS-0031</t>
  </si>
  <si>
    <t>TECHNICAL SPECIFICATION - VIBRATORY SCREEN</t>
  </si>
  <si>
    <t>BML011.013-000-ME7-TS-031</t>
  </si>
  <si>
    <t>P-0602.1-000-ME-TS-0032</t>
  </si>
  <si>
    <t>TECHNICAL SPECIFICATION - ROTARY COOLER</t>
  </si>
  <si>
    <t>BML011.013-000-ME7-TS-032</t>
  </si>
  <si>
    <t>P-0602.1-000-ME-TS-0033</t>
  </si>
  <si>
    <t>TECHNICAL SPECIFICATION - TAPPING GUN</t>
  </si>
  <si>
    <t>BML011.013-000-ME7-TS-033</t>
  </si>
  <si>
    <t>P-0602.1-000-ME-TS-0034</t>
  </si>
  <si>
    <t>TECHNICAL SPECIFICATION - COMPRESSOR</t>
  </si>
  <si>
    <t>BML011.013-000-ME7-TS-034</t>
  </si>
  <si>
    <t>P-0602.1-000-ME-TS-0035</t>
  </si>
  <si>
    <t>TECHNICAL SPECIFICATION - SHELL AND TUBE HEAT EXCHANGER</t>
  </si>
  <si>
    <t>BML011.013-000-ME7-TS-035</t>
  </si>
  <si>
    <t>P-0602.1-000-ME-TS-0036</t>
  </si>
  <si>
    <t>TECHNICAL SPECIFICATION - SCRUBBER</t>
  </si>
  <si>
    <t>BML011.013-510-ME7-DS-001</t>
  </si>
  <si>
    <t>P-0602.1-510-ME-DS-0001</t>
  </si>
  <si>
    <t>MECHANICAL DATAHSEETS - CENTRIFUGAL PUMPS - PP-510-001</t>
  </si>
  <si>
    <t>BML011.013-510-ME7-DS-002</t>
  </si>
  <si>
    <t>P-0602.1-510-ME-DS-0002</t>
  </si>
  <si>
    <t>MECHANICAL DATAHSEETS - CENTRIFUGAL PUMPS - PP-510-002</t>
  </si>
  <si>
    <t>BML011.013-510-ME7-DS-003</t>
  </si>
  <si>
    <t>P-0602.1-510-ME-DS-0003</t>
  </si>
  <si>
    <t>MECHANICAL DATAHSEETS - CENTRIFUGAL PUMPS - PP-510-003</t>
  </si>
  <si>
    <t>BML011.013-510-ME7-DS-004</t>
  </si>
  <si>
    <t>P-0602.1-510-ME-DS-0004</t>
  </si>
  <si>
    <t>MECHANICAL DATAHSEETS - CENTRIFUGAL PUMPS - PP-510-004</t>
  </si>
  <si>
    <t>BML011.013-510-ME7-DS-005</t>
  </si>
  <si>
    <t>P-0602.1-510-ME-DS-0005</t>
  </si>
  <si>
    <t>MECHANICAL DATAHSEETS - CENTRIFUGAL PUMPS - PP-510-005</t>
  </si>
  <si>
    <t>BML011.013-930-ME7-DS-001</t>
  </si>
  <si>
    <t>P-0602.1-930-ME-DS-0001</t>
  </si>
  <si>
    <t>MECHANICAL DATAHSEETS - CENTRIFUGAL PUMPS - PP-930-001 A/B/C</t>
  </si>
  <si>
    <t>BML011.013-930-ME7-DS-002</t>
  </si>
  <si>
    <t>P-0602.1-930-ME-DS-0002</t>
  </si>
  <si>
    <t>MECHANICAL DATAHSEETS - CENTRIFUGAL PUMPS - PP-930-002 A/B/C</t>
  </si>
  <si>
    <t>BML011.013-940-ME7-DS-001</t>
  </si>
  <si>
    <t>P-0602.1-940-ME-DS-0001</t>
  </si>
  <si>
    <t>MECHANICAL DATAHSEETS - CENTRIFUGAL PUMPS - PP-940-002 A/B/C</t>
  </si>
  <si>
    <t>BML011.013-510-ME7-DS-006</t>
  </si>
  <si>
    <t>P-0602.1-510-ME-DS-0006</t>
  </si>
  <si>
    <t>MECHANICAL DATAHSEET - STORAGE TANK - TK-510-001</t>
  </si>
  <si>
    <t>BML011.013-510-ME7-DS-007</t>
  </si>
  <si>
    <t>P-0602.1-510-ME-DS-0007</t>
  </si>
  <si>
    <t>MECHANICAL DATAHSEET - STORAGE TANK - TK-510-002</t>
  </si>
  <si>
    <t>BML011.013-510-ME7-DS-008</t>
  </si>
  <si>
    <t>P-0602.1-510-ME-DS-0008</t>
  </si>
  <si>
    <t>MECHANICAL DATAHSEET - STORAGE TANK - TK-510-003</t>
  </si>
  <si>
    <t>BML011.013-510-ME7-DS-009</t>
  </si>
  <si>
    <t>P-0602.1-510-ME-DS-0009</t>
  </si>
  <si>
    <t>MECHANICAL DATAHSEET - PRESSURE VESSEL - PV-510-001</t>
  </si>
  <si>
    <t>BML011.013-930-ME7-DS-003</t>
  </si>
  <si>
    <t>P-0602.1-930-ME-DS-0003</t>
  </si>
  <si>
    <t>MECHANICAL DATAHSEET - STORAGE TANK - TK-930-001</t>
  </si>
  <si>
    <t>BML011.013-930-ME7-DS-004</t>
  </si>
  <si>
    <t>P-0602.1-930-ME-DS-0004</t>
  </si>
  <si>
    <t>MECHANICAL DATAHSEET - STORAGE TANK - TK-930-002</t>
  </si>
  <si>
    <t>BML011.013-130-ME7-DS-016</t>
  </si>
  <si>
    <t>P-0602.1-130-ME-DS-0001</t>
  </si>
  <si>
    <t>MECHANICAL DATAHSEET - TRUCK SCALE - WT-130-001</t>
  </si>
  <si>
    <t>BML011.013-130-ME7-DS-017</t>
  </si>
  <si>
    <t>P-0602.1-130-ME-DS-0002</t>
  </si>
  <si>
    <t>MECHANICAL DATAHSEET - ELECTRICAL NOIST OVERHEAD CRANE - GC-130-001/002</t>
  </si>
  <si>
    <t>BML011.013-130-ME7-DS-018</t>
  </si>
  <si>
    <t>P-0602.1-130-ME-DS-0003</t>
  </si>
  <si>
    <t>MECHANICAL DATAHSEET - ELECTRICAL NOIST OVERHEAD CRANE - GC-130-002</t>
  </si>
  <si>
    <t>BML011.013-310-ME7-DS-001</t>
  </si>
  <si>
    <t>P-0602.1-310-ME-DS-0001</t>
  </si>
  <si>
    <t>MECHANICAL DATAHSEET - ELECTRICAL NOIST OVERHEAD CRANE - GC-310-001</t>
  </si>
  <si>
    <t>BML011.013-310-ME7-DS-002</t>
  </si>
  <si>
    <t>P-0602.1-310-ME-DS-0002</t>
  </si>
  <si>
    <t>MECHANICAL DATAHSEET - ELECTRICAL NOIST OVERHEAD CRANE - GC-310-002</t>
  </si>
  <si>
    <t>BML011.013-310-ME7-DS-003</t>
  </si>
  <si>
    <t>P-0602.1-310-ME-DS-0003</t>
  </si>
  <si>
    <t>MECHANICAL DATAHSEET - ELECTRICAL NOIST OVERHEAD CRANE - GC-310-003</t>
  </si>
  <si>
    <t>BML011.013-130-ME7-DS-005</t>
  </si>
  <si>
    <t>P-0602.1-130-ME-DS-0004</t>
  </si>
  <si>
    <t>MECHANICAL DATAHSEET -SILOS - SI-130-001</t>
  </si>
  <si>
    <t>BML011.013-130-ME7-DS-019</t>
  </si>
  <si>
    <t>P-0602.1-130-ME-DS-0005</t>
  </si>
  <si>
    <t>MECHANICAL DATAHSEET -SILOS - SI-130-002</t>
  </si>
  <si>
    <t>BML011.013-130-ME7-DS-020</t>
  </si>
  <si>
    <t>P-0602.1-130-ME-DS-0006</t>
  </si>
  <si>
    <t>MECHANICAL DATAHSEET -SILOS - SI-130-003</t>
  </si>
  <si>
    <t>BML011.013-130-ME7-DS-021</t>
  </si>
  <si>
    <t>P-0602.1-130-ME-DS-0007</t>
  </si>
  <si>
    <t>MECHANICAL DATAHSEET -SILOS - SI-130-004</t>
  </si>
  <si>
    <t>BML011.013-130-ME7-DS-022</t>
  </si>
  <si>
    <t>P-0602.1-130-ME-DS-0008</t>
  </si>
  <si>
    <t>MECHANICAL DATAHSEET -SILOS - SI-130-005</t>
  </si>
  <si>
    <t>BML011.013-130-ME7-DS-023</t>
  </si>
  <si>
    <t>P-0602.1-130-ME-DS-0009</t>
  </si>
  <si>
    <t>MECHANICAL DATAHSEET -SILOS - SI-130-006</t>
  </si>
  <si>
    <t>BML011.013-130-ME7-DS-025</t>
  </si>
  <si>
    <t>P-0602.1-130-ME-DS-0010</t>
  </si>
  <si>
    <t>MECHANICAL DATAHSEET -SILOS - SI-130-007</t>
  </si>
  <si>
    <t>BML011.013-130-ME7-DS-006</t>
  </si>
  <si>
    <t>P-0602.1-130-ME-DS-0011</t>
  </si>
  <si>
    <t>MECHANICAL DATAHSEET -BUCKET ELEVATOR - BE-130-001</t>
  </si>
  <si>
    <t>BML011.013-140-ME7-DS-002</t>
  </si>
  <si>
    <t>P-0602.1-140-ME-DS-0001</t>
  </si>
  <si>
    <t>MECHANICAL DATAHSEET -BUCKET ELEVATOR - BE-140-001</t>
  </si>
  <si>
    <t>BML011.013-130-ME7-DS-001</t>
  </si>
  <si>
    <t>P-0602.1-130-ME-DS-0012</t>
  </si>
  <si>
    <t>MECHANICAL DATAHSEET -BELT CONVEYOR - CV-130-001</t>
  </si>
  <si>
    <t>BML011.013-130-ME7-DS-002</t>
  </si>
  <si>
    <t>P-0602.1-130-ME-DS-0013</t>
  </si>
  <si>
    <t>MECHANICAL DATAHSEET -BELT CONVEYOR - CV-130-002</t>
  </si>
  <si>
    <t>BML011.013-130-ME7-DS-007</t>
  </si>
  <si>
    <t>P-0602.1-130-ME-DS-0014</t>
  </si>
  <si>
    <t>MECHANICAL DATAHSEET -BELT CONVEYOR - CV-130-003</t>
  </si>
  <si>
    <t>BML011.013-130-ME7-DS-009</t>
  </si>
  <si>
    <t>P-0602.1-130-ME-DS-0015</t>
  </si>
  <si>
    <t>MECHANICAL DATAHSEET -BELT CONVEYOR - CV-130-004</t>
  </si>
  <si>
    <t>BML011.013-130-ME7-DS-010</t>
  </si>
  <si>
    <t>P-0602.1-130-ME-DS-0016</t>
  </si>
  <si>
    <t>MECHANICAL DATAHSEET -BELT CONVEYOR - CV-130-005</t>
  </si>
  <si>
    <t>BML011.013-130-ME7-DS-013</t>
  </si>
  <si>
    <t>P-0602.1-130-ME-DS-0017</t>
  </si>
  <si>
    <t>MECHANICAL DATAHSEET -BELT CONVEYOR - CV-130-006</t>
  </si>
  <si>
    <t>BML011.013-130-ME7-DS-014</t>
  </si>
  <si>
    <t>P-0602.1-130-ME-DS-0018</t>
  </si>
  <si>
    <t>MECHANICAL DATAHSEET -BELT CONVEYOR - CV-130-007</t>
  </si>
  <si>
    <t>BML011.013-130-ME7-DS-015</t>
  </si>
  <si>
    <t>P-0602.1-130-ME-DS-0019</t>
  </si>
  <si>
    <t>MECHANICAL DATAHSEET -BELT CONVEYOR - CV-130-008</t>
  </si>
  <si>
    <t>BML011.013-140-ME7-DS-003</t>
  </si>
  <si>
    <t>P-0602.1-140-ME-DS-0002</t>
  </si>
  <si>
    <t>MECHANICAL DATAHSEET -BELT CONVEYOR - CV-140-001</t>
  </si>
  <si>
    <t>BML011.013-410-ME7-DS-001</t>
  </si>
  <si>
    <t>P-0602.1-410-ME-DS-0001</t>
  </si>
  <si>
    <t>MECHANICAL DATAHSEET -BELT CONVEYOR - CV-410-001</t>
  </si>
  <si>
    <t>BML011.013-410-ME7-DS-002</t>
  </si>
  <si>
    <t>P-0602.1-410-ME-DS-0002</t>
  </si>
  <si>
    <t>MECHANICAL DATAHSEET -BELT CONVEYOR - CV-410-002</t>
  </si>
  <si>
    <t>BML011.013-410-ME7-DS-003</t>
  </si>
  <si>
    <t>P-0602.1-410-ME-DS-0003</t>
  </si>
  <si>
    <t>MECHANICAL DATAHSEET -BELT CONVEYOR - CV-410-003</t>
  </si>
  <si>
    <t>BML011.013-410-ME7-DS-004</t>
  </si>
  <si>
    <t>P-0602.1-410-ME-DS-0004</t>
  </si>
  <si>
    <t>MECHANICAL DATAHSEET -BELT CONVEYOR - CV-410-004</t>
  </si>
  <si>
    <t>BML011.013-410-ME7-DS-005</t>
  </si>
  <si>
    <t>P-0602.1-410-ME-DS-0005</t>
  </si>
  <si>
    <t>MECHANICAL DATAHSEET -BELT CONVEYOR - CV-410-008</t>
  </si>
  <si>
    <t>BML011.013-410-ME7-DS-006</t>
  </si>
  <si>
    <t>P-0602.1-410-ME-DS-0006</t>
  </si>
  <si>
    <t>MECHANICAL DATAHSEET -BELT CONVEYOR - CV-410-009</t>
  </si>
  <si>
    <t>BML011.013-410-ME7-DS-007</t>
  </si>
  <si>
    <t>P-0602.1-410-ME-DS-0007</t>
  </si>
  <si>
    <t>MECHANICAL DATAHSEET -BELT CONVEYOR - CV-410-010</t>
  </si>
  <si>
    <t>BML011.013-410-ME7-DS-008</t>
  </si>
  <si>
    <t>P-0602.1-410-ME-DS-0008</t>
  </si>
  <si>
    <t>MECHANICAL DATAHSEET -BELT CONVEYOR - CV-410-011</t>
  </si>
  <si>
    <t>BML011.013-410-ME7-DS-009</t>
  </si>
  <si>
    <t>P-0602.1-410-ME-DS-0009</t>
  </si>
  <si>
    <t>MECHANICAL DATAHSEET -BELT CONVEYOR - CV-410-015</t>
  </si>
  <si>
    <t>BML011.013-410-ME7-DS-010</t>
  </si>
  <si>
    <t>P-0602.1-410-ME-DS-0010</t>
  </si>
  <si>
    <t>MECHANICAL DATAHSEET -BELT CONVEYOR - CV-410-016</t>
  </si>
  <si>
    <t>BML011.013-410-ME7-DS-011</t>
  </si>
  <si>
    <t>P-0602.1-410-ME-DS-0011</t>
  </si>
  <si>
    <t>MECHANICAL DATAHSEET -BELT CONVEYOR - CV-410-017</t>
  </si>
  <si>
    <t>BML011.013-410-ME7-DS-012</t>
  </si>
  <si>
    <t>P-0602.1-410-ME-DS-0012</t>
  </si>
  <si>
    <t>MECHANICAL DATAHSEET -BELT CONVEYOR - CV-410-018</t>
  </si>
  <si>
    <t>BML011.013-420-ME7-DS-001</t>
  </si>
  <si>
    <t>P-0602.1-420-ME-DS-0001</t>
  </si>
  <si>
    <t>MECHANICAL DATAHSEET -BELT CONVEYOR - CV-420-003</t>
  </si>
  <si>
    <t>BML011.013-420-ME7-DS-002</t>
  </si>
  <si>
    <t>P-0602.1-420-ME-DS-0002</t>
  </si>
  <si>
    <t>MECHANICAL DATAHSEET -BELT CONVEYOR - CV-420-004</t>
  </si>
  <si>
    <t>BML011.013-420-ME7-DS-003</t>
  </si>
  <si>
    <t>P-0602.1-420-ME-DS-0003</t>
  </si>
  <si>
    <t>MECHANICAL DATAHSEET -BELT CONVEYOR - CV-420-005</t>
  </si>
  <si>
    <t>BML011.013-420-ME7-DS-004</t>
  </si>
  <si>
    <t>P-0602.1-420-ME-DS-0004</t>
  </si>
  <si>
    <t>MECHANICAL DATAHSEET -BELT CONVEYOR - CV-420-006</t>
  </si>
  <si>
    <t>BML011.013-130-ME7-DS-008</t>
  </si>
  <si>
    <t>P-0602.1-130-ME-DS-0020</t>
  </si>
  <si>
    <t>MECHANICAL DATAHSEET -SCREW CONVEYOR - CV-130-010</t>
  </si>
  <si>
    <t>BML011.013-140-ME7-DS-004</t>
  </si>
  <si>
    <t>P-0602.1-140-ME-DS-0003</t>
  </si>
  <si>
    <t>MECHANICAL DATAHSEET -SCREW CONVEYOR - CV-140-002</t>
  </si>
  <si>
    <t>BML011.013-210-ME7-DS-001</t>
  </si>
  <si>
    <t>P-0602.1-210-ME-DS-0001</t>
  </si>
  <si>
    <t>MECHANICAL DATAHSEET -SCREW CONVEYOR - CV-210-001</t>
  </si>
  <si>
    <t>BML011.013-210-ME7-DS-002</t>
  </si>
  <si>
    <t>P-0602.1-210-ME-DS-0002</t>
  </si>
  <si>
    <t>MECHANICAL DATAHSEET -SCREW CONVEYOR - CV-210-003</t>
  </si>
  <si>
    <t>BML011.013-210-ME7-DS-003</t>
  </si>
  <si>
    <t>P-0602.1-210-ME-DS-0003</t>
  </si>
  <si>
    <t>MECHANICAL DATAHSEET -SCREW CONVEYOR - CV-210-005</t>
  </si>
  <si>
    <t>BML011.013-210-ME7-DS-004</t>
  </si>
  <si>
    <t>P-0602.1-210-ME-DS-0004</t>
  </si>
  <si>
    <t>MECHANICAL DATAHSEET -SCREW CONVEYOR - CV-210-007</t>
  </si>
  <si>
    <t>BML011.013-210-ME7-DS-005</t>
  </si>
  <si>
    <t>P-0602.1-210-ME-DS-0005</t>
  </si>
  <si>
    <t>MECHANICAL DATAHSEET -SCREW CONVEYOR - CV-210-009</t>
  </si>
  <si>
    <t>BML011.013-210-ME7-DS-006</t>
  </si>
  <si>
    <t>P-0602.1-210-ME-DS-0006</t>
  </si>
  <si>
    <t>MECHANICAL DATAHSEET -SCREW CONVEYOR - CV-210-011</t>
  </si>
  <si>
    <t>BML011.013-210-ME7-DS-007</t>
  </si>
  <si>
    <t>P-0602.1-210-ME-DS-0007</t>
  </si>
  <si>
    <t>MECHANICAL DATAHSEET -SCREW CONVEYOR - CV-210-013</t>
  </si>
  <si>
    <t>BML011.013-210-ME7-DS-008</t>
  </si>
  <si>
    <t>P-0602.1-210-ME-DS-0008</t>
  </si>
  <si>
    <t>MECHANICAL DATAHSEET -SCREW CONVEYOR - CV-210-015</t>
  </si>
  <si>
    <t>BML011.013-130-ME7-DS-026</t>
  </si>
  <si>
    <t>P-0602.1-130-ME-DS-0021</t>
  </si>
  <si>
    <t>MECHANICAL DATAHSEET -BAG HOUSE - BH-130-001</t>
  </si>
  <si>
    <t>BML011.013-140-ME7-DS-005</t>
  </si>
  <si>
    <t>P-0602.1-140-ME-DS-0004</t>
  </si>
  <si>
    <t>MECHANICAL DATAHSEET -BAG HOUSE - BH-140-001</t>
  </si>
  <si>
    <t>BML011.013-211-ME7-DS-001</t>
  </si>
  <si>
    <t>P-0602.1-211-ME-DS-0001</t>
  </si>
  <si>
    <t>MECHANICAL DATAHSEET -BAG HOUSE - BH-211-001/002</t>
  </si>
  <si>
    <t>BML011.013-211-ME7-DS-002</t>
  </si>
  <si>
    <t>P-0602.1-211-ME-DS-0002</t>
  </si>
  <si>
    <t>MECHANICAL DATAHSEET -BAG HOUSE - BH-211-002</t>
  </si>
  <si>
    <t>BML011.013-311-ME7-DS-001</t>
  </si>
  <si>
    <t>P-0602.1-311-ME-DS-0001</t>
  </si>
  <si>
    <t>MECHANICAL DATAHSEET -BAG HOUSE - BH-311-001/002/003/004/005/006</t>
  </si>
  <si>
    <t>BML011.013-311-ME7-DS-002</t>
  </si>
  <si>
    <t>P-0602.1-311-ME-DS-0002</t>
  </si>
  <si>
    <t>MECHANICAL DATAHSEET -BAG HOUSE - BH-311-002</t>
  </si>
  <si>
    <t>BML011.013-311-ME7-DS-003</t>
  </si>
  <si>
    <t>P-0602.1-311-ME-DS-0003</t>
  </si>
  <si>
    <t>MECHANICAL DATAHSEET -BAG HOUSE - BH-311-003</t>
  </si>
  <si>
    <t>BML011.013-311-ME7-DS-004</t>
  </si>
  <si>
    <t>P-0602.1-311-ME-DS-0004</t>
  </si>
  <si>
    <t>MECHANICAL DATAHSEET -BAG HOUSE - BH-311-004</t>
  </si>
  <si>
    <t>BML011.013-311-ME7-DS-005</t>
  </si>
  <si>
    <t>P-0602.1-311-ME-DS-0005</t>
  </si>
  <si>
    <t>MECHANICAL DATAHSEET -BAG HOUSE - BH-311-005</t>
  </si>
  <si>
    <t>BML011.013-311-ME7-DS-006</t>
  </si>
  <si>
    <t>P-0602.1-311-ME-DS-0006</t>
  </si>
  <si>
    <t>MECHANICAL DATAHSEET -BAG HOUSE - BH-311-006</t>
  </si>
  <si>
    <t>BML011.013-410-ME7-DS-013</t>
  </si>
  <si>
    <t>P-0602.1-410-ME-DS-0013</t>
  </si>
  <si>
    <t>MECHANICAL DATAHSEET -BAG HOUSE - BH-410-001/002/003</t>
  </si>
  <si>
    <t>BML011.013-410-ME7-DS-014</t>
  </si>
  <si>
    <t>P-0602.1-410-ME-DS-0014</t>
  </si>
  <si>
    <t>MECHANICAL DATAHSEET -BAG HOUSE - BH-410-002</t>
  </si>
  <si>
    <t>BML011.013-410-ME7-DS-015</t>
  </si>
  <si>
    <t>P-0602.1-410-ME-DS-0020</t>
  </si>
  <si>
    <t>MECHANICAL DATAHSEET -BAG HOUSE - BH-410-003</t>
  </si>
  <si>
    <t>BML011.013-420-ME7-DS-005</t>
  </si>
  <si>
    <t>P-0602.1-420-ME-DS-0005</t>
  </si>
  <si>
    <t>MECHANICAL DATAHSEET -BAG HOUSE - BH-420-001</t>
  </si>
  <si>
    <t>BML011.013-910-ME7-DS-001</t>
  </si>
  <si>
    <t>P-0602.1-910-ME-DS-0001</t>
  </si>
  <si>
    <t>MECHANICAL DATAHSEET -PRESSURE VESSEL - 910-001</t>
  </si>
  <si>
    <t>BML011.013-910-ME7-DS-002</t>
  </si>
  <si>
    <t>P-0602.1-910-ME-DS-0002</t>
  </si>
  <si>
    <t>MECHANICAL DATAHSEET -PRESSURE VESSEL - 910-002</t>
  </si>
  <si>
    <t>BML011.013-130-ME7-DS-030</t>
  </si>
  <si>
    <t>P-0602.1-130-ME-DS-0022</t>
  </si>
  <si>
    <t>MECHANICAL DATAHSEET -PNEUMATIC TRANSPORT - PC-130-003</t>
  </si>
  <si>
    <t>BML011.013-920-ME7-DS-001</t>
  </si>
  <si>
    <t>P-0602.1-920-ME-DS-0001</t>
  </si>
  <si>
    <t>MECHANICAL DATAHSEET - PRESSURE VESSEL - PV-920-001</t>
  </si>
  <si>
    <t>BML011.013-920-ME7-DS-002</t>
  </si>
  <si>
    <t>P-0602.1-920-ME-DS-0002</t>
  </si>
  <si>
    <t>MECHANICAL DATAHSEET - VAPORIZER - PV-920-001</t>
  </si>
  <si>
    <t>BML011.013-920-ME7-DS-003</t>
  </si>
  <si>
    <t>P-0602.1-920-ME-DS-0003</t>
  </si>
  <si>
    <t>MECHANICAL DATAHSEET - PRESSURE VESSEL - PV-920-002</t>
  </si>
  <si>
    <t>BML011.013-920-ME7-DS-004</t>
  </si>
  <si>
    <t>P-0602.1-920-ME-DS-0004</t>
  </si>
  <si>
    <t>MECHANICAL DATAHSEET - VAPORIZER - PV-920-002</t>
  </si>
  <si>
    <t>BML011.013-140-ME7-DS-009</t>
  </si>
  <si>
    <t>P-0602.1-140-ME-DS-0005</t>
  </si>
  <si>
    <t>MECHANICAL DATAHSEET - BLOWER - BL-140-001</t>
  </si>
  <si>
    <t>BML011.013-140-ME7-DS-010</t>
  </si>
  <si>
    <t>P-0602.1-140-ME-DS-0006</t>
  </si>
  <si>
    <t>MECHANICAL DATAHSEET - BURNER - GB-140-001</t>
  </si>
  <si>
    <t>BML011.013-210-ME7-DS-009</t>
  </si>
  <si>
    <t>P-0602.1-210-ME-DS-0009</t>
  </si>
  <si>
    <t>MECHANICAL DATAHSEET - BURNER - GB-210-001</t>
  </si>
  <si>
    <t>BML011.013-210-ME7-DS-010</t>
  </si>
  <si>
    <t>P-0602.1-210-ME-DS-0010</t>
  </si>
  <si>
    <t>MECHANICAL DATAHSEET - BURNER - GB-210-002</t>
  </si>
  <si>
    <t>BML011.013-000-ME7-DS-031</t>
  </si>
  <si>
    <t>P-0602.1-000-ME-DS-0026</t>
  </si>
  <si>
    <t>MECHANICAL DATAHSEET - ROTARY VALVES</t>
  </si>
  <si>
    <t>BML011.013-930-ME7-DS-005</t>
  </si>
  <si>
    <t>P-0602.1-930-ME-DS-0005</t>
  </si>
  <si>
    <t>MECHANICAL DATAHSEET - WATER TREATMENT SYSTEM - PK-930-001</t>
  </si>
  <si>
    <t>BML011.013-930-ME7-DS-006</t>
  </si>
  <si>
    <t>P-0602.1-930-ME-DS-0006</t>
  </si>
  <si>
    <t>MECHANICAL DATAHSEET - EFFLUENT TREATEMENT SYSTEM - PK-930-002</t>
  </si>
  <si>
    <t>BML011.013-930-ME7-DS-007</t>
  </si>
  <si>
    <t>P-0602.1-930-ME-DS-0007</t>
  </si>
  <si>
    <t>MECHANICAL DATAHSEET - STORAGE TANK - TK-930-003</t>
  </si>
  <si>
    <t>BML011.013-930-ME7-DS-008</t>
  </si>
  <si>
    <t>P-0602.1-930-ME-DS-0008</t>
  </si>
  <si>
    <t>MECHANICAL DATAHSEETS - CENTRIFUGAL PUMPS - PP-930-003 A/B/C</t>
  </si>
  <si>
    <t>BML011.013-210-ME7-DS-018</t>
  </si>
  <si>
    <t>P-0602.1-210-ME-DS-0011</t>
  </si>
  <si>
    <t>MECHANICAL DATAHSEET - ELECTRICAL FURNACE - FU-210-001 / 002</t>
  </si>
  <si>
    <t>BML011.013-130-ME7-DS-003</t>
  </si>
  <si>
    <t>P-0602.1-130-ME-DS-0023</t>
  </si>
  <si>
    <t>MECHANICAL DATAHSEET - JAW CRUSHER - CR-130-001</t>
  </si>
  <si>
    <t>BML011.013-130-ME7-DS-004</t>
  </si>
  <si>
    <t>P-0602.1-130-ME-DS-0024</t>
  </si>
  <si>
    <t>MECHANICAL DATAHSEET - CONE CRUSHER - CR-130-002</t>
  </si>
  <si>
    <t>BML011.013-410-ME7-DS-033</t>
  </si>
  <si>
    <t>P-0602.1-410-ME-DS-0021</t>
  </si>
  <si>
    <t>MECHANICAL DATAHSEET - JAW CRUSHER - CR-410-001</t>
  </si>
  <si>
    <t>BML011.013-410-ME7-DS-034</t>
  </si>
  <si>
    <t>P-0602.1-410-ME-DS-0022</t>
  </si>
  <si>
    <t>MECHANICAL DATAHSEET - JAW CRUSHER - CR-410-002</t>
  </si>
  <si>
    <t>BML011.013-410-ME7-DS-035</t>
  </si>
  <si>
    <t>P-0602.1-410-ME-DS-0023</t>
  </si>
  <si>
    <t>MECHANICAL DATAHSEET - JAW CRUSHER - CR-410-003</t>
  </si>
  <si>
    <t>BML011.013-420-ME7-DS-011</t>
  </si>
  <si>
    <t>P-0602.1-420-ME-DS-0006</t>
  </si>
  <si>
    <t>MECHANICAL DATAHSEET - JAW CRUSHER - CR-420-001</t>
  </si>
  <si>
    <t>BML011.013-130-ME7-DS-040</t>
  </si>
  <si>
    <t>P-0602.1-130-ME-DS-0025</t>
  </si>
  <si>
    <t>MECHANICAL DATAHSEET - HOPPER - HP-130-001</t>
  </si>
  <si>
    <t>BML011.013-130-ME7-DS-041</t>
  </si>
  <si>
    <t>P-0602.1-130-ME-DS-0026</t>
  </si>
  <si>
    <t>MECHANICAL DATAHSEET - HOPPER - HP-130-002</t>
  </si>
  <si>
    <t>BML011.013-130-ME7-DS-047</t>
  </si>
  <si>
    <t>P-0602.1-130-ME-DS-0027</t>
  </si>
  <si>
    <t>MECHANICAL DATAHSEET - GRIZZLY FEEDER - GF-130-001</t>
  </si>
  <si>
    <t>BML011.013-130-ME7-DS-048</t>
  </si>
  <si>
    <t>P-0602.1-130-ME-DS-0028</t>
  </si>
  <si>
    <t>MECHANICAL DATAHSEET - GRIZZLY FEEDER - GF-130-002</t>
  </si>
  <si>
    <t>BML011.013-140-ME7-DS-014</t>
  </si>
  <si>
    <t>P-0602.1-140-ME-DS-0007</t>
  </si>
  <si>
    <t>MECHANICAL DATAHSEET - HOPPER - HP-140-001</t>
  </si>
  <si>
    <t>BML011.013-410-ME7-DS-036</t>
  </si>
  <si>
    <t>P-0602.1-410-ME-DS-0024</t>
  </si>
  <si>
    <t>MECHANICAL DATAHSEET - HOPPER - HP-410-001</t>
  </si>
  <si>
    <t>BML011.013-410-ME7-DS-039</t>
  </si>
  <si>
    <t>P-0602.1-410-ME-DS-0025</t>
  </si>
  <si>
    <t>MECHANICAL DATAHSEET - GRIZZLY FEEDER - GF-410-001</t>
  </si>
  <si>
    <t>BML011.013-410-ME7-DS-040</t>
  </si>
  <si>
    <t>P-0602.1-410-ME-DS-0026</t>
  </si>
  <si>
    <t>MECHANICAL DATAHSEET - GRIZZLY FEEDER - GF-410-002</t>
  </si>
  <si>
    <t>BML011.013-410-ME7-DS-041</t>
  </si>
  <si>
    <t>P-0602.1-410-ME-DS-0027</t>
  </si>
  <si>
    <t>MECHANICAL DATAHSEET - GRIZZLY FEEDER - GF-410-003</t>
  </si>
  <si>
    <t>BML011.013-410-ME7-DS-037</t>
  </si>
  <si>
    <t>P-0602.1-410-ME-DS-0028</t>
  </si>
  <si>
    <t>MECHANICAL DATAHSEET - HOPPER - HP-410-002</t>
  </si>
  <si>
    <t>BML011.013-410-ME7-DS-038</t>
  </si>
  <si>
    <t>P-0602.1-410-ME-DS-0029</t>
  </si>
  <si>
    <t>MECHANICAL DATAHSEET - HOPPER - HP-410-003</t>
  </si>
  <si>
    <t>BML011.013-420-ME7-DS-012</t>
  </si>
  <si>
    <t>P-0602.1-420-ME-DS-0007</t>
  </si>
  <si>
    <t>MECHANICAL DATAHSEET - HOPPER - HP-420-001</t>
  </si>
  <si>
    <t>BML011.013-420-ME7-DS-013</t>
  </si>
  <si>
    <t>P-0602.1-420-ME-DS-0008</t>
  </si>
  <si>
    <t>MECHANICAL DATAHSEET - GRIZZLY FEEDER - GF-420-001</t>
  </si>
  <si>
    <t>BML011.013-000-ME7-DS-026</t>
  </si>
  <si>
    <t>P-0602.1-000-ME-DS-0027</t>
  </si>
  <si>
    <t>BML011.013-140-ME7-DS-001</t>
  </si>
  <si>
    <t>P-0602.1-140-ME-DS-0008</t>
  </si>
  <si>
    <t>MECHANICAL DATAHSEET- ROTARY CALCINATOR - RK-140-001</t>
  </si>
  <si>
    <t>BML011.013-130-ME7-DS-049</t>
  </si>
  <si>
    <t>P-0602.1-130-ME-DS-0041</t>
  </si>
  <si>
    <t>MECHANICAL DATAHSEET -BELT CONVEYOR - CV-130-016</t>
  </si>
  <si>
    <t>BML011.013-130-ME7-DS-042</t>
  </si>
  <si>
    <t>P-0602.1-130-ME-DS-0029</t>
  </si>
  <si>
    <t>MECHANICAL DATAHSEET - CARTRIDGE FILTERS</t>
  </si>
  <si>
    <t>BML011.013-940-ME7-DS-003</t>
  </si>
  <si>
    <t>P-0602.1-940-ME-DS-0003</t>
  </si>
  <si>
    <t>MECHANICAL DATAHSEET - COOLING TOWERS - CT-940-001 / 002</t>
  </si>
  <si>
    <t>BML011.013-940-ME7-DS-005</t>
  </si>
  <si>
    <t>P-0602.1-940-ME-DS-0004</t>
  </si>
  <si>
    <t>MECHANICAL DATAHSEET - COOLING TOWERS - CT-940-003 / 004</t>
  </si>
  <si>
    <t>BML011.013-130-ME7-DS-011</t>
  </si>
  <si>
    <t>P-0602.1-130-ME-DS-0030</t>
  </si>
  <si>
    <t>MECHANICAL DATAHSEET - VIBRATORY FEEDER - VF-130-001</t>
  </si>
  <si>
    <t>BML011.013-130-ME7-DS-012</t>
  </si>
  <si>
    <t>P-0602.1-130-ME-DS-0031</t>
  </si>
  <si>
    <t>MECHANICAL DATAHSEET - VIBRATORY FEEDER - VF-130-002</t>
  </si>
  <si>
    <t>BML011.013-130-ME7-DS-051</t>
  </si>
  <si>
    <t>P-0602.1-130-ME-DS-0032</t>
  </si>
  <si>
    <t>MECHANICAL DATAHSEET -WEIGHT BELT CONVEYOR - CV-130-003</t>
  </si>
  <si>
    <t>BML011.013-130-ME7-DS-052</t>
  </si>
  <si>
    <t>P-0602.1-130-ME-DS-0033</t>
  </si>
  <si>
    <t>MECHANICAL DATAHSEET -WEIGHT BELT CONVEYOR - CV-130-004</t>
  </si>
  <si>
    <t>BML011.013-130-ME7-DS-053</t>
  </si>
  <si>
    <t>P-0602.1-130-ME-DS-0034</t>
  </si>
  <si>
    <t>MECHANICAL DATAHSEET -WEIGHT BELT CONVEYOR - CV-130-011</t>
  </si>
  <si>
    <t>BML011.013-130-ME7-DS-054</t>
  </si>
  <si>
    <t>P-0602.1-130-ME-DS-0035</t>
  </si>
  <si>
    <t>MECHANICAL DATAHSEET -WEIGHT BELT CONVEYOR - CV-130-012</t>
  </si>
  <si>
    <t>BML011.013-130-ME7-DS-055</t>
  </si>
  <si>
    <t>P-0602.1-130-ME-DS-0036</t>
  </si>
  <si>
    <t>MECHANICAL DATAHSEET -WEIGHT BELT CONVEYOR - CV-130-013</t>
  </si>
  <si>
    <t>BML011.013-130-ME7-DS-056</t>
  </si>
  <si>
    <t>P-0602.1-130-ME-DS-0037</t>
  </si>
  <si>
    <t>MECHANICAL DATAHSEET -WEIGHT BELT CONVEYOR - CV-130-014</t>
  </si>
  <si>
    <t>BML011.013-130-ME7-DS-057</t>
  </si>
  <si>
    <t>P-0602.1-130-ME-DS-0038</t>
  </si>
  <si>
    <t>MECHANICAL DATAHSEET -WEIGHT BELT CONVEYOR - CV-130-015</t>
  </si>
  <si>
    <t>BML011.013-410-ME7-DS-042</t>
  </si>
  <si>
    <t>P-0602.1-410-ME-DS-0030</t>
  </si>
  <si>
    <t>MECHANICAL DATAHSEET -WEIGHT BELT CONVEYOR - CV-410-005</t>
  </si>
  <si>
    <t>BML011.013-410-ME7-DS-043</t>
  </si>
  <si>
    <t>P-0602.1-410-ME-DS-0031</t>
  </si>
  <si>
    <t>MECHANICAL DATAHSEET -WEIGHT BELT CONVEYOR - CV-410-013</t>
  </si>
  <si>
    <t>BML011.013-410-ME7-DS-044</t>
  </si>
  <si>
    <t>P-0602.1-410-ME-DS-0032</t>
  </si>
  <si>
    <t>MECHANICAL DATAHSEET -WEIGHT BELT CONVEYOR - CV-410-002</t>
  </si>
  <si>
    <t>BML011.013-410-ME7-DS-045</t>
  </si>
  <si>
    <t>P-0602.1-410-ME-DS-0033</t>
  </si>
  <si>
    <t>MECHANICAL DATAHSEET -WEIGHT BELT CONVEYOR - CV-410-007</t>
  </si>
  <si>
    <t>BML011.013-410-ME7-DS-046</t>
  </si>
  <si>
    <t>P-0602.1-410-ME-DS-0034</t>
  </si>
  <si>
    <t>MECHANICAL DATAHSEET -WEIGHT BELT CONVEYOR - CV-410-014</t>
  </si>
  <si>
    <t>BML011.013-410-ME7-DS-047</t>
  </si>
  <si>
    <t>P-0602.1-410-ME-DS-0035</t>
  </si>
  <si>
    <t>MECHANICAL DATAHSEET -WEIGHT BELT CONVEYOR - CV-410-008</t>
  </si>
  <si>
    <t>BML011.013-420-ME7-DS-014</t>
  </si>
  <si>
    <t>P-0602.1-420-ME-DS-0009</t>
  </si>
  <si>
    <t>MECHANICAL DATAHSEET -WEIGHT BELT CONVEYOR - CV-420-001</t>
  </si>
  <si>
    <t>BML011.013-420-ME7-DS-015</t>
  </si>
  <si>
    <t>P-0602.1-420-ME-DS-0010</t>
  </si>
  <si>
    <t>MECHANICAL DATAHSEET -WEIGHT BELT CONVEYOR - CV-420-002</t>
  </si>
  <si>
    <t>BML011.013-130-ME7-DS-059</t>
  </si>
  <si>
    <t>P-0602.1-130-ME-DS-0040</t>
  </si>
  <si>
    <t>MECHANICAL DATAHSEET -PNEUMATIC TRANSPORT - PC-130-001/002</t>
  </si>
  <si>
    <t>BML011.013-130-ME7-DS-058</t>
  </si>
  <si>
    <t>P-0602.1-130-ME-DS-0039</t>
  </si>
  <si>
    <t>MECHANICAL DATAHSEET -VIBRATORY SCREEN - SC-130-001</t>
  </si>
  <si>
    <t>BML011.013-410-ME7-DS-048</t>
  </si>
  <si>
    <t>P-0602.1-410-ME-DS-0036</t>
  </si>
  <si>
    <t>MECHANICAL DATAHSEET -VIBRATORY SCREEN - SC-410-001</t>
  </si>
  <si>
    <t>BML011.013-410-ME7-DS-049</t>
  </si>
  <si>
    <t>P-0602.1-410-ME-DS-0037</t>
  </si>
  <si>
    <t>MECHANICAL DATAHSEET -VIBRATORY SCREEN - SC-410-002</t>
  </si>
  <si>
    <t>BML011.013-410-ME7-DS-050</t>
  </si>
  <si>
    <t>P-0602.1-410-ME-DS-0038</t>
  </si>
  <si>
    <t>MECHANICAL DATAHSEET -VIBRATORY SCREEN - SC-410-003</t>
  </si>
  <si>
    <t>BML011.013-410-ME7-DS-051</t>
  </si>
  <si>
    <t>P-0602.1-410-ME-DS-0039</t>
  </si>
  <si>
    <t>MECHANICAL DATAHSEET -VIBRATORY FEEDER - VF-410-001</t>
  </si>
  <si>
    <t>BML011.013-410-ME7-DS-052</t>
  </si>
  <si>
    <t>P-0602.1-410-ME-DS-0040</t>
  </si>
  <si>
    <t>MECHANICAL DATAHSEET -VIBRATORY FEEDER - VF-410-002</t>
  </si>
  <si>
    <t>BML011.013-410-ME7-DS-053</t>
  </si>
  <si>
    <t>P-0602.1-410-ME-DS-0041</t>
  </si>
  <si>
    <t>MECHANICAL DATAHSEET -VIBRATORY FEEDER - VF-410-003</t>
  </si>
  <si>
    <t>BML011.013-420-ME7-DS-016</t>
  </si>
  <si>
    <t>P-0602.1-420-ME-DS-0011</t>
  </si>
  <si>
    <t>MECHANICAL DATAHSEET -VIBRATORY SCREEN - SC-420-001</t>
  </si>
  <si>
    <t>BML011.013-420-ME7-DS-017</t>
  </si>
  <si>
    <t>P-0602.1-420-ME-DS-0012</t>
  </si>
  <si>
    <t>MECHANICAL DATAHSEET -VIBRATORY SCREEN - SC-420-002</t>
  </si>
  <si>
    <t>BML011.013-140-ME7-DS-015</t>
  </si>
  <si>
    <t>P-0602.1-140-ME-DS-0009</t>
  </si>
  <si>
    <t>MECHANICAL DATAHSEET -ROTARY COOLER - RC-140-001</t>
  </si>
  <si>
    <t>BML011.013-210-ME7-DS-011</t>
  </si>
  <si>
    <t>P-0602.1-210-ME-DS-0012</t>
  </si>
  <si>
    <t>MECHANICAL DATAHSEET -EAF BLEND SILO - SI-210-001</t>
  </si>
  <si>
    <t>BML011.013-210-ME7-DS-012</t>
  </si>
  <si>
    <t>P-0602.1-210-ME-DS-0013</t>
  </si>
  <si>
    <t>MECHANICAL DATAHSEET -EAF BLEND SILO - SI-210-003</t>
  </si>
  <si>
    <t>BML011.013-000-ME7-DS-027</t>
  </si>
  <si>
    <t>P-0602.1-000-ME-DS-0028</t>
  </si>
  <si>
    <t>MECHANICAL DATAHSEET -TAPPING GUN</t>
  </si>
  <si>
    <t>BML011.013-510-ME7-DS-010</t>
  </si>
  <si>
    <t>P-0602.1-510-ME-DS-0010</t>
  </si>
  <si>
    <t>MECHANICAL DATAHSEET -COMPRESSOR - CP-510-001</t>
  </si>
  <si>
    <t>BML011.013-510-ME7-DS-011</t>
  </si>
  <si>
    <t>P-0602.1-510-ME-DS-0011</t>
  </si>
  <si>
    <t>MECHANICAL DATAHSEET -SHELL AND TUBE HEAT EXCHANGER - HE-510-001</t>
  </si>
  <si>
    <t>BML011.013-510-ME7-DS-012</t>
  </si>
  <si>
    <t>P-0602.1-510-ME-DS-0012</t>
  </si>
  <si>
    <t>MECHANICAL DATAHSEET -SCRUBBER - CL-510-001</t>
  </si>
  <si>
    <t>BML011.013-000-MEM-3D-001</t>
  </si>
  <si>
    <t>-</t>
  </si>
  <si>
    <t>MECHANICAL EQUIPMENTS 3D MODEL</t>
  </si>
  <si>
    <t>BML011.013-000-PI1-TS-001</t>
  </si>
  <si>
    <t>P-0602.1-000-PI-TS-0001</t>
  </si>
  <si>
    <t>DESIGN CRITERIA -PIPING</t>
  </si>
  <si>
    <t>BML011.013-000-PI1-DM-001</t>
  </si>
  <si>
    <t>P-0602.1-000-PI-DM-0001</t>
  </si>
  <si>
    <t>DESCRIPTIVE MEMORIAL - PIPING</t>
  </si>
  <si>
    <t>BML011.013-000-PI2-DR-001</t>
  </si>
  <si>
    <t>P-0602.1-000-PI-DR-0001</t>
  </si>
  <si>
    <t>GENERAL LAYOUT</t>
  </si>
  <si>
    <t>BML011.013-000-PI4-DR-001</t>
  </si>
  <si>
    <t>P-0602.1-000-PI-DR-0002</t>
  </si>
  <si>
    <t>PIPING ESPECIFICATION (PIPE ESPEC)</t>
  </si>
  <si>
    <t>BML011.013-000-PI8-ML-001</t>
  </si>
  <si>
    <t>P-0602.1-000-PI-LI-0001</t>
  </si>
  <si>
    <t>PIPPING AND ACESSORIES - MTO</t>
  </si>
  <si>
    <t>BML011.013-000-PIM-3D-001</t>
  </si>
  <si>
    <t>PIPING AND ACESSORIES - 3D MODEL</t>
  </si>
  <si>
    <t>BML011.013-000-IA1-TS-001</t>
  </si>
  <si>
    <t>P-0602.1-000-IA-TS-0001</t>
  </si>
  <si>
    <t>DESIGN CRITERIA -INSTRUMENTATION AND AUTOMATION</t>
  </si>
  <si>
    <t>BML011.013-000-IA1-DM-001</t>
  </si>
  <si>
    <t>P-0602.1-000-IA-DM-0001</t>
  </si>
  <si>
    <t>DESCRIPTIVE MEMORIAL - INSTRUMENTATION AND AUTOMATION</t>
  </si>
  <si>
    <t>BML011.013-000-IA2-DR-001</t>
  </si>
  <si>
    <t>P-0602.1-000-IA-DR-0001</t>
  </si>
  <si>
    <t>NETWORK ARCHITECTURE</t>
  </si>
  <si>
    <t>BML011.013-000-IA2-LI-001</t>
  </si>
  <si>
    <t>P-0602.1-000-IA-LI-0001</t>
  </si>
  <si>
    <t>BML011.013-000-IA2-LI-002</t>
  </si>
  <si>
    <t>P-0602.1-000-IA-LI-0002</t>
  </si>
  <si>
    <t>IO LIST</t>
  </si>
  <si>
    <t>BML011.013-000-IA8-ML-001</t>
  </si>
  <si>
    <t>P-0602.1-000-IA-LI-0003</t>
  </si>
  <si>
    <t>INSTRUMENTATION AND AUTOMATION - MTO</t>
  </si>
  <si>
    <t>BML011.013-000-IAM-3D-001</t>
  </si>
  <si>
    <t>INSTRUMENTATION AND AUTOMATION - 3D MODEL</t>
  </si>
  <si>
    <t>BML011.013-000-EL1-TS-001</t>
  </si>
  <si>
    <t>P-0602.1-000-EL-TS-0001</t>
  </si>
  <si>
    <t>ELECTRICAL DESIGN CRITERIA</t>
  </si>
  <si>
    <t>BML011.013-000-EL1-DM-001</t>
  </si>
  <si>
    <t>P-0602.1-000-EL-DM-0001</t>
  </si>
  <si>
    <t>ELECTRICAL DESCRIPTIVE MEMORIAL</t>
  </si>
  <si>
    <t>BML011.013-000-EL2-LI-001</t>
  </si>
  <si>
    <t>P-0602.1-000-EL-LI-0001</t>
  </si>
  <si>
    <t>ELECTRICAL EQUIPMENT LIST</t>
  </si>
  <si>
    <t>BML011.013-000-EL2-LI-002</t>
  </si>
  <si>
    <t>P-0602.1-000-EL-LI-0002</t>
  </si>
  <si>
    <t>ELECTRICAL LOAD LIST</t>
  </si>
  <si>
    <t>BML011.013-000-EL1-RE-001</t>
  </si>
  <si>
    <t>P-0602.1-000-EL-RE-0001</t>
  </si>
  <si>
    <t>DEMAND ESTUDY</t>
  </si>
  <si>
    <t>BML011.013-000-EL1-RE-002</t>
  </si>
  <si>
    <t>P-0602.1-000-EL-RE-0002</t>
  </si>
  <si>
    <t>ELECTRICAL SHORT-CIRCUIT STUDY</t>
  </si>
  <si>
    <t>BML011.013-000-EL1-RE-003</t>
  </si>
  <si>
    <t>P-0602.1-000-EL-RE-0003</t>
  </si>
  <si>
    <t>LOAD FLOW STUDY</t>
  </si>
  <si>
    <t>BML011.013-000-EL1-RE-004</t>
  </si>
  <si>
    <t>P-0602.1-000-EL-RE-0004</t>
  </si>
  <si>
    <t>MOTOR STARTING STUDY</t>
  </si>
  <si>
    <t>BML011.013-000-EL1-RE-005</t>
  </si>
  <si>
    <t>P-0602.1-000-EL-RE-0005</t>
  </si>
  <si>
    <t>HARMONIC ANALYSIS STUDY</t>
  </si>
  <si>
    <t>BML011.013-000-EL2-DR-001</t>
  </si>
  <si>
    <t>P-0602.1-000-EL-DR-0001</t>
  </si>
  <si>
    <t>ELECTRICAL SINGLE-LINE DIAGRAM</t>
  </si>
  <si>
    <t>BML011.013-000-EL2-DR-002</t>
  </si>
  <si>
    <t>P-0602.1-000-EL-DR-0002</t>
  </si>
  <si>
    <t>ELECTRICAL BLOCK DIAGRAM</t>
  </si>
  <si>
    <t>BML011.013-000-EL6-TS-001</t>
  </si>
  <si>
    <t>P-0602.1-000-EL-TS-0002</t>
  </si>
  <si>
    <t>TECHNICAL SPECIFICATION - SUBESTATION</t>
  </si>
  <si>
    <t>BML011.013-000-EL6-TS-002</t>
  </si>
  <si>
    <t>P-0602.1-000-EL-TS-0003</t>
  </si>
  <si>
    <t>TECHNICAL SPECIFICATION - RETIFERS</t>
  </si>
  <si>
    <t>BML011.013-000-EL6-TS-004</t>
  </si>
  <si>
    <t>P-0602.1-000-EL-TS-0004</t>
  </si>
  <si>
    <t>TECHNICAL SPECIFICATION - ELECTRICAL PANELS</t>
  </si>
  <si>
    <t>BML011.013-000-EL6-TS-003</t>
  </si>
  <si>
    <t>P-0602.1-000-EL-TS-0005</t>
  </si>
  <si>
    <t>TECHNICAL SPECIFICATION - TRANSFORMERS</t>
  </si>
  <si>
    <t>BML011.013-000-EL5-CS-001</t>
  </si>
  <si>
    <t>P-0602.1-000-EL-CS-0001</t>
  </si>
  <si>
    <t>CALCULATION SHEET - POWER</t>
  </si>
  <si>
    <t>BML011.013-000-EL5-CS-002</t>
  </si>
  <si>
    <t>P-0602.1-000-EL-CS-0002</t>
  </si>
  <si>
    <t>CALCULATION SHEET - GROUDING / LPS</t>
  </si>
  <si>
    <t>BML011.013-000-EL5-CS-003</t>
  </si>
  <si>
    <t>P-0602.1-000-EL-CS-0003</t>
  </si>
  <si>
    <t>CALCULATION SHEET - LIGHTING</t>
  </si>
  <si>
    <t>BML011.013-000-EL8-ML-001</t>
  </si>
  <si>
    <t>P-0602.1-000-EL-LI-0003</t>
  </si>
  <si>
    <t>ELECTRICAL MTO - POWER</t>
  </si>
  <si>
    <t>BML011.013-000-EL8-ML-002</t>
  </si>
  <si>
    <t>P-0602.1-000-EL-LI-0004</t>
  </si>
  <si>
    <t>ELECTRICAL MTO - GROUNDING / LPS</t>
  </si>
  <si>
    <t>BML011.013-000-EL8-ML-003</t>
  </si>
  <si>
    <t>P-0602.1-000-EL-LI-0005</t>
  </si>
  <si>
    <t>ELECTRICAL MTO - LIGHTING</t>
  </si>
  <si>
    <t>BML011.013-000-ELM-3D-001</t>
  </si>
  <si>
    <t>ELECTRICAL - 3D MODEL</t>
  </si>
  <si>
    <t>ARCHITETURE</t>
  </si>
  <si>
    <t>BML011.013-000-ARM-3D-001</t>
  </si>
  <si>
    <t>ARCHITETURE - 3D MODEL</t>
  </si>
  <si>
    <t>INFRASCTRUTURE</t>
  </si>
  <si>
    <t>BML011.013-000-IH1-TS-001</t>
  </si>
  <si>
    <t>P-0602.1-000-IH-TS-0001</t>
  </si>
  <si>
    <t>INFRASCTRURE-DESIGN CRITERIA</t>
  </si>
  <si>
    <t>BML011.013-000-IH8-ML-001</t>
  </si>
  <si>
    <t>P-0602.1-000-IH-LI-0001</t>
  </si>
  <si>
    <t>STORM WATER - MTO</t>
  </si>
  <si>
    <t>BML011.013-000-IHM-3D-001</t>
  </si>
  <si>
    <t>INFRASTRUCTURE- 3D MODEL</t>
  </si>
  <si>
    <t>BML011.013-000-CI1-TS-001</t>
  </si>
  <si>
    <t>P-0602.1-000-CV-TS-0001</t>
  </si>
  <si>
    <t>DESIGN CRITERIA -CIVIL</t>
  </si>
  <si>
    <t>BML011.013-000-CI1-DM-001</t>
  </si>
  <si>
    <t>P-0602.1-000-CV-DM-0001</t>
  </si>
  <si>
    <t>DESCRIPTIVE MEMORIAL - CIVIL</t>
  </si>
  <si>
    <t>BML011.013-000-CI5-MC-001</t>
  </si>
  <si>
    <t>P-0602.1-000-CV-CS-0001</t>
  </si>
  <si>
    <t>CONCRETE - CALCULATIONS SHEET</t>
  </si>
  <si>
    <t>BML011.013-000-CI2-DR-001</t>
  </si>
  <si>
    <t>P-0602.1-000-CV-DR-0001</t>
  </si>
  <si>
    <t>FOUNDATION KEY PLAN</t>
  </si>
  <si>
    <t>BML011.013-000-CI8-ML-001</t>
  </si>
  <si>
    <t>P-0602.1-000-CV-LI-0001</t>
  </si>
  <si>
    <t>CIVIL - MTO</t>
  </si>
  <si>
    <t>BML011.013-000-CIM-3D-001</t>
  </si>
  <si>
    <t>CIVIL - 3D MODEL</t>
  </si>
  <si>
    <t>STEEL STRUCTURE</t>
  </si>
  <si>
    <t>BML011.013-000-ST1-TS-001</t>
  </si>
  <si>
    <t>P-0602.1-000-ST-TS-0001</t>
  </si>
  <si>
    <t>DESIGN CRITERIA -STEEL STRUCTURE</t>
  </si>
  <si>
    <t>BML011.013-000-ST1-DM-001</t>
  </si>
  <si>
    <t>P-0602.1-000-ST-DM-0001</t>
  </si>
  <si>
    <t>DESCRIPTIVE MEMORIAL - STEEL STRUCTURE</t>
  </si>
  <si>
    <t>BML011.013-000-ST8-ML-001</t>
  </si>
  <si>
    <t>P-0602.1-000-ST-LI-0001</t>
  </si>
  <si>
    <t>STEEL STRCUTRE - MTO</t>
  </si>
  <si>
    <t>BML011.013-000-STM-3D-001</t>
  </si>
  <si>
    <t>STEEL STRUCTURE - 3D MODEL</t>
  </si>
  <si>
    <t>BML011.013-000-PX0-AT-001</t>
  </si>
  <si>
    <t>BML011.013-000-SF0-AT-001</t>
  </si>
  <si>
    <t>BML011.013-000-ME0-AT-001</t>
  </si>
  <si>
    <t>BML011.013-000-PI0-AT-001</t>
  </si>
  <si>
    <t>BML011.013-000-IA0-AT-001</t>
  </si>
  <si>
    <t>BML011.013-000-EL0-AT-001</t>
  </si>
  <si>
    <t>BML011.013-000-IH0-AT-001</t>
  </si>
  <si>
    <t>BML011.013-000-CI0-AT-001</t>
  </si>
  <si>
    <t>BML011.013-000-ST0-AT-001</t>
  </si>
  <si>
    <t>CONTRACT MANAGEMENT</t>
  </si>
  <si>
    <t>BML011.013-000-PM0-AT-001</t>
  </si>
  <si>
    <t>BML011.013-000-DC0-AT-001</t>
  </si>
  <si>
    <t>DOCUMENT MANAGEMENT</t>
  </si>
  <si>
    <t>BML011.013-000-3D0-AT-001</t>
  </si>
  <si>
    <t>BML011.013-000-PL0-AT-001</t>
  </si>
  <si>
    <t>BML011.013-000-PX0-AT-002</t>
  </si>
  <si>
    <t>EXTERNAL MEETING</t>
  </si>
  <si>
    <t>BML011.013-000-SF0-AT-002</t>
  </si>
  <si>
    <t>BML011.013-000-ME0-AT-002</t>
  </si>
  <si>
    <t>BML011.013-000-PI0-AT-002</t>
  </si>
  <si>
    <t>BML011.013-000-IA0-AT-002</t>
  </si>
  <si>
    <t>BML011.013-000-EL0-AT-002</t>
  </si>
  <si>
    <t>BML011.013-000-IH0-AT-002</t>
  </si>
  <si>
    <t>BML011.013-000-CI0-AT-002</t>
  </si>
  <si>
    <t>BML011.013-000-ST0-AT-002</t>
  </si>
  <si>
    <t>BML011.013-000-3D0-AT-002</t>
  </si>
  <si>
    <t>BML011.013-000-PL0-AT-002</t>
  </si>
  <si>
    <t>BML011.013-000-PX0-AT-003</t>
  </si>
  <si>
    <t>INTERNAL MEETING</t>
  </si>
  <si>
    <t>BML011.013-000-SF0-AT-003</t>
  </si>
  <si>
    <t>BML011.013-000-ME0-AT-003</t>
  </si>
  <si>
    <t>BML011.013-000-PI0-AT-003</t>
  </si>
  <si>
    <t>BML011.013-000-IA0-AT-003</t>
  </si>
  <si>
    <t>BML011.013-000-EL0-AT-003</t>
  </si>
  <si>
    <t>BML011.013-000-IH0-AT-003</t>
  </si>
  <si>
    <t>BML011.013-000-CI0-AT-003</t>
  </si>
  <si>
    <t>BML011.013-000-ST0-AT-003</t>
  </si>
  <si>
    <t>BML011.013-000-3D0-AT-003</t>
  </si>
  <si>
    <t>BML011.013-000-3D1-RE-001</t>
  </si>
  <si>
    <t>P-0602.1-000-GE-RE-0001</t>
  </si>
  <si>
    <t>BEP</t>
  </si>
  <si>
    <t>BML011.013-000-PL0-AT-003</t>
  </si>
  <si>
    <t>BML011.013-000-PL0-LD-001</t>
  </si>
  <si>
    <t>P-0602.1-000-PM-LI-0001</t>
  </si>
  <si>
    <t>MASTER DOCUMENT LIST</t>
  </si>
  <si>
    <t>BML011.013-000-PL2-CR-001</t>
  </si>
  <si>
    <t>P-0602.1-000-PM-SC-0001</t>
  </si>
  <si>
    <t>BML011.013-000-PL6-TS-001</t>
  </si>
  <si>
    <t>EMO-000-PM-GN-0001</t>
  </si>
  <si>
    <t>ENGINEERING COORDINATOR PROCEDURE</t>
  </si>
  <si>
    <t>BML011.013-000-PL6-PR-001</t>
  </si>
  <si>
    <t>EMO-000-PM-PR-0001</t>
  </si>
  <si>
    <t>ORGANIZATION CHART</t>
  </si>
  <si>
    <t>BML011.013-000-PL6-PR-002</t>
  </si>
  <si>
    <t>EMO-000-PM-PR-0002</t>
  </si>
  <si>
    <t>RESOURCE HISTOGRAM</t>
  </si>
  <si>
    <t>BML011.013-000-PL6-PR-003</t>
  </si>
  <si>
    <t>EMO-000-PM-PR-0003</t>
  </si>
  <si>
    <t>RESPONSIBILITY MATRIX</t>
  </si>
  <si>
    <t>BML011.013-000-PL6-PR-004</t>
  </si>
  <si>
    <t>EMO-000-PM-PR-0004</t>
  </si>
  <si>
    <t>STAKEHOLDERS MATRIX</t>
  </si>
  <si>
    <t>BML011.013-000-PL6-PR-005</t>
  </si>
  <si>
    <t>EMO-000-PM-PR-0005</t>
  </si>
  <si>
    <t>COMMUNICATION PLAN</t>
  </si>
  <si>
    <t>BML011.013-000-PL6-PR-006</t>
  </si>
  <si>
    <t>EMO-000-PM-PR-0006</t>
  </si>
  <si>
    <t>NUMBERING SYSTEM</t>
  </si>
  <si>
    <t>BML011.013-000-PL6-PR-007</t>
  </si>
  <si>
    <t>EMO-000-PM-PR-0007</t>
  </si>
  <si>
    <t>APPROVAL WORKFLOW</t>
  </si>
  <si>
    <t>BML011.013-000-PL6-PR-008</t>
  </si>
  <si>
    <t>EMO-000-PM-PR-0008</t>
  </si>
  <si>
    <t>MOC PRODUCE</t>
  </si>
  <si>
    <t>BML011.013-000-PL6-PR-009</t>
  </si>
  <si>
    <t>EMO-000-PM-PR-0009</t>
  </si>
  <si>
    <t>TAGGING SYSTEM</t>
  </si>
  <si>
    <t>BML011.013-000-PL6-PR-010</t>
  </si>
  <si>
    <t>EMO-000-PM-PR-0010</t>
  </si>
  <si>
    <t>MEASUREMENT CRITERIA</t>
  </si>
  <si>
    <t>BML011.013-000-PL6-PR-011</t>
  </si>
  <si>
    <t>EMO-000-PM-PR-0011</t>
  </si>
  <si>
    <t>PROCESS SYMBOLS</t>
  </si>
  <si>
    <t>BML011.013-000-PL6-PR-012</t>
  </si>
  <si>
    <t>EMO-000-PM-PR-0012</t>
  </si>
  <si>
    <t>BOSTON METAL PROJECT RISK MATRIX</t>
  </si>
  <si>
    <t>BML011.013-000-PL6-PR-013</t>
  </si>
  <si>
    <t>EMO-000-PM-PR-0013</t>
  </si>
  <si>
    <t>BOSTON METAL TEMPLATES</t>
  </si>
  <si>
    <t>BML011.013-000-PL6-PR-014</t>
  </si>
  <si>
    <t>EMO-000-PM-PR-0014</t>
  </si>
  <si>
    <t>BOSTON METAL PROJECT EXECUTION PLAN</t>
  </si>
  <si>
    <t>BML011.013-000-PL6-PR-015</t>
  </si>
  <si>
    <t>EMO-000-PM-PR-0015</t>
  </si>
  <si>
    <t>BOSTON METAL MOC PRODUCE</t>
  </si>
  <si>
    <t>BML011.013-000-PL6-LI-001</t>
  </si>
  <si>
    <t>EMO-000-PM-LI-0001</t>
  </si>
  <si>
    <t>BML011.013-000-PL6-SC-001</t>
  </si>
  <si>
    <t>EMO-000-PM-SC-0001</t>
  </si>
  <si>
    <t>MASTER SCHEDULE</t>
  </si>
  <si>
    <t>BML011.013 - P-0602.1-MODULAR PROJECT</t>
  </si>
  <si>
    <t>CustoRealizadoLDP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</si>
</sst>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0.00\ &quot;h&quot;"/>
    <numFmt numFmtId="166" formatCode="0.0\ &quot;d&quot;"/>
    <numFmt numFmtId="167" formatCode="0.0%"/>
    <numFmt numFmtId="168" formatCode="m/d/yyyy"/>
  </numFmts>
  <fonts count="21">
    <font>
      <sz val="11"/>
      <name val="Carlito"/>
    </font>
    <font>
      <b/>
      <sz val="16"/>
      <color rgb="FFFFFFFF"/>
      <name val="Carlito"/>
    </font>
    <font>
      <b/>
      <sz val="11"/>
      <color rgb="FFFFFFFF"/>
      <name val="Carlito"/>
    </font>
    <font>
      <b/>
      <sz val="11"/>
      <color rgb="FF17365D"/>
      <name val="Carlito"/>
    </font>
    <font>
      <b/>
      <sz val="24"/>
      <color rgb="FF17365D"/>
      <name val="Carlito"/>
    </font>
    <font>
      <b/>
      <sz val="11"/>
      <color rgb="FF7F6000"/>
      <name val="Carlito"/>
    </font>
    <font>
      <b/>
      <sz val="20"/>
      <color rgb="FFFFFFFF"/>
      <name val="Carlito"/>
    </font>
    <font>
      <b/>
      <sz val="11"/>
      <color rgb="FF375623"/>
      <name val="Carlito"/>
    </font>
    <font>
      <u/>
      <sz val="11"/>
      <color theme="10"/>
      <name val="Carlito"/>
    </font>
    <font>
      <b/>
      <u/>
      <sz val="14"/>
      <color theme="10"/>
      <name val="Calibri"/>
      <family val="2"/>
      <scheme val="major"/>
    </font>
    <font>
      <sz val="11"/>
      <name val="Carlito"/>
    </font>
    <font>
      <b/>
      <sz val="11"/>
      <name val="Carlito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1"/>
      <name val="Carlito"/>
    </font>
    <font>
      <b/>
      <u/>
      <sz val="10"/>
      <color theme="1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theme="1"/>
      <name val="Calibri"/>
      <family val="2"/>
      <scheme val="minor"/>
    </font>
    <font>
      <sz val="8"/>
      <name val="Carlito"/>
    </font>
    <font>
      <b/>
      <sz val="9"/>
      <name val="Aptos Narrow"/>
      <family val="2"/>
    </font>
  </fonts>
  <fills count="8">
    <fill>
      <patternFill patternType="none"/>
    </fill>
    <fill>
      <patternFill patternType="gray125"/>
    </fill>
    <fill>
      <patternFill patternType="solid">
        <fgColor rgb="FF17365D"/>
      </patternFill>
    </fill>
    <fill>
      <patternFill patternType="solid">
        <fgColor rgb="FF5B9BD5"/>
      </patternFill>
    </fill>
    <fill>
      <patternFill patternType="solid">
        <fgColor rgb="FFD9EAF7"/>
      </patternFill>
    </fill>
    <fill>
      <patternFill patternType="solid">
        <fgColor rgb="FFFFD966"/>
      </patternFill>
    </fill>
    <fill>
      <patternFill patternType="solid">
        <fgColor rgb="FFE2F0D9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98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9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2" borderId="0" xfId="0" applyFont="1" applyFill="1" applyAlignment="1">
      <alignment vertical="center" wrapText="1"/>
    </xf>
    <xf numFmtId="0" fontId="5" fillId="5" borderId="0" xfId="0" applyFont="1" applyFill="1" applyAlignment="1">
      <alignment vertical="center"/>
    </xf>
    <xf numFmtId="9" fontId="0" fillId="0" borderId="0" xfId="0" applyNumberFormat="1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14" fontId="0" fillId="7" borderId="0" xfId="0" applyNumberForma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 wrapText="1"/>
    </xf>
    <xf numFmtId="9" fontId="0" fillId="0" borderId="0" xfId="2" applyFont="1" applyAlignment="1">
      <alignment horizontal="center" vertical="center" wrapText="1"/>
    </xf>
    <xf numFmtId="9" fontId="0" fillId="0" borderId="0" xfId="2" applyFont="1"/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7" borderId="16" xfId="0" applyFill="1" applyBorder="1" applyAlignment="1">
      <alignment vertical="center" wrapText="1"/>
    </xf>
    <xf numFmtId="0" fontId="0" fillId="7" borderId="16" xfId="0" applyFill="1" applyBorder="1" applyAlignment="1">
      <alignment horizontal="left" vertical="center" wrapText="1"/>
    </xf>
    <xf numFmtId="0" fontId="11" fillId="4" borderId="17" xfId="0" applyFont="1" applyFill="1" applyBorder="1" applyAlignment="1">
      <alignment horizontal="left" vertical="center"/>
    </xf>
    <xf numFmtId="0" fontId="10" fillId="4" borderId="13" xfId="0" applyFont="1" applyFill="1" applyBorder="1" applyAlignment="1">
      <alignment horizontal="left" vertical="center"/>
    </xf>
    <xf numFmtId="0" fontId="0" fillId="0" borderId="0" xfId="2" applyNumberFormat="1" applyFont="1"/>
    <xf numFmtId="2" fontId="0" fillId="0" borderId="0" xfId="0" applyNumberFormat="1"/>
    <xf numFmtId="0" fontId="12" fillId="0" borderId="0" xfId="0" applyFont="1" applyAlignment="1">
      <alignment vertical="center" wrapText="1"/>
    </xf>
    <xf numFmtId="0" fontId="0" fillId="0" borderId="0" xfId="0" pivotButton="1"/>
    <xf numFmtId="10" fontId="0" fillId="0" borderId="0" xfId="2" applyNumberFormat="1" applyFont="1"/>
    <xf numFmtId="0" fontId="11" fillId="0" borderId="0" xfId="0" applyFont="1"/>
    <xf numFmtId="164" fontId="0" fillId="0" borderId="0" xfId="0" applyNumberFormat="1"/>
    <xf numFmtId="49" fontId="0" fillId="0" borderId="0" xfId="0" applyNumberFormat="1" applyAlignment="1">
      <alignment horizontal="left" vertical="top" wrapText="1"/>
    </xf>
    <xf numFmtId="0" fontId="20" fillId="0" borderId="0" xfId="0" applyFont="1" applyAlignment="1">
      <alignment horizontal="center" vertical="center" wrapText="1"/>
    </xf>
    <xf numFmtId="0" fontId="20" fillId="0" borderId="0" xfId="0" applyFont="1" applyAlignment="1">
      <alignment horizontal="center" vertical="top" wrapText="1"/>
    </xf>
    <xf numFmtId="14" fontId="20" fillId="0" borderId="0" xfId="0" applyNumberFormat="1" applyFont="1" applyAlignment="1">
      <alignment horizontal="center" vertical="top" wrapText="1"/>
    </xf>
    <xf numFmtId="22" fontId="20" fillId="0" borderId="0" xfId="0" applyNumberFormat="1" applyFont="1" applyAlignment="1">
      <alignment horizontal="center" vertical="top" wrapText="1"/>
    </xf>
    <xf numFmtId="0" fontId="2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167" fontId="0" fillId="0" borderId="0" xfId="2" applyNumberFormat="1" applyFon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14" fillId="0" borderId="2" xfId="0" applyFont="1" applyBorder="1" applyAlignment="1">
      <alignment horizontal="left" vertical="center" wrapText="1"/>
    </xf>
    <xf numFmtId="0" fontId="14" fillId="0" borderId="3" xfId="0" applyFont="1" applyBorder="1" applyAlignment="1">
      <alignment horizontal="left" vertical="center" wrapText="1"/>
    </xf>
    <xf numFmtId="0" fontId="14" fillId="0" borderId="4" xfId="0" applyFont="1" applyBorder="1" applyAlignment="1">
      <alignment horizontal="left" vertical="center" wrapText="1"/>
    </xf>
    <xf numFmtId="14" fontId="18" fillId="0" borderId="9" xfId="0" applyNumberFormat="1" applyFont="1" applyBorder="1" applyAlignment="1">
      <alignment horizontal="left" vertical="center" wrapText="1"/>
    </xf>
    <xf numFmtId="14" fontId="18" fillId="0" borderId="14" xfId="0" applyNumberFormat="1" applyFont="1" applyBorder="1" applyAlignment="1">
      <alignment horizontal="left" vertical="center" wrapText="1"/>
    </xf>
    <xf numFmtId="14" fontId="18" fillId="0" borderId="10" xfId="0" applyNumberFormat="1" applyFont="1" applyBorder="1" applyAlignment="1">
      <alignment horizontal="left" vertical="center" wrapText="1"/>
    </xf>
    <xf numFmtId="0" fontId="12" fillId="0" borderId="5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 wrapText="1"/>
    </xf>
    <xf numFmtId="0" fontId="12" fillId="0" borderId="9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0" fontId="16" fillId="0" borderId="2" xfId="0" applyFont="1" applyBorder="1" applyAlignment="1">
      <alignment horizontal="left" vertical="center" wrapText="1"/>
    </xf>
    <xf numFmtId="0" fontId="16" fillId="0" borderId="3" xfId="0" applyFont="1" applyBorder="1" applyAlignment="1">
      <alignment horizontal="left" vertical="center" wrapText="1"/>
    </xf>
    <xf numFmtId="0" fontId="16" fillId="0" borderId="4" xfId="0" applyFont="1" applyBorder="1" applyAlignment="1">
      <alignment horizontal="left" vertical="center" wrapText="1"/>
    </xf>
    <xf numFmtId="0" fontId="17" fillId="0" borderId="15" xfId="0" applyFont="1" applyBorder="1" applyAlignment="1">
      <alignment horizontal="left" vertical="center" wrapText="1"/>
    </xf>
    <xf numFmtId="0" fontId="17" fillId="0" borderId="7" xfId="0" applyFont="1" applyBorder="1" applyAlignment="1">
      <alignment horizontal="left" vertical="center" wrapText="1"/>
    </xf>
    <xf numFmtId="0" fontId="17" fillId="0" borderId="8" xfId="0" applyFont="1" applyBorder="1" applyAlignment="1">
      <alignment horizontal="left" vertical="center" wrapText="1"/>
    </xf>
    <xf numFmtId="0" fontId="18" fillId="0" borderId="15" xfId="0" applyFont="1" applyBorder="1" applyAlignment="1">
      <alignment horizontal="left" vertical="center" wrapText="1"/>
    </xf>
    <xf numFmtId="0" fontId="18" fillId="0" borderId="7" xfId="0" applyFont="1" applyBorder="1" applyAlignment="1">
      <alignment horizontal="left" vertical="center" wrapText="1"/>
    </xf>
    <xf numFmtId="0" fontId="18" fillId="0" borderId="8" xfId="0" applyFont="1" applyBorder="1" applyAlignment="1">
      <alignment horizontal="left" vertical="center" wrapText="1"/>
    </xf>
    <xf numFmtId="0" fontId="13" fillId="0" borderId="2" xfId="0" applyFont="1" applyBorder="1" applyAlignment="1">
      <alignment horizontal="center" vertical="center" wrapText="1"/>
    </xf>
    <xf numFmtId="0" fontId="13" fillId="0" borderId="3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6" xfId="0" applyFont="1" applyBorder="1" applyAlignment="1">
      <alignment horizontal="center" vertical="center" wrapText="1"/>
    </xf>
    <xf numFmtId="0" fontId="13" fillId="0" borderId="9" xfId="0" applyFont="1" applyBorder="1" applyAlignment="1">
      <alignment horizontal="center" vertical="center" wrapText="1"/>
    </xf>
    <xf numFmtId="0" fontId="13" fillId="0" borderId="14" xfId="0" applyFont="1" applyBorder="1" applyAlignment="1">
      <alignment horizontal="center" vertical="center" wrapText="1"/>
    </xf>
    <xf numFmtId="0" fontId="13" fillId="0" borderId="10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wrapText="1"/>
    </xf>
    <xf numFmtId="0" fontId="13" fillId="0" borderId="18" xfId="0" applyFont="1" applyBorder="1" applyAlignment="1">
      <alignment horizontal="center" vertical="center" wrapText="1"/>
    </xf>
    <xf numFmtId="0" fontId="9" fillId="4" borderId="1" xfId="1" applyFont="1" applyFill="1" applyBorder="1" applyAlignment="1">
      <alignment horizontal="center" vertical="center"/>
    </xf>
    <xf numFmtId="0" fontId="7" fillId="6" borderId="0" xfId="0" applyFont="1" applyFill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0" fillId="0" borderId="0" xfId="0"/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left"/>
    </xf>
    <xf numFmtId="168" fontId="0" fillId="0" borderId="0" xfId="0" applyNumberFormat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5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numFmt numFmtId="27" formatCode="dd/mm/yyyy\ hh:mm"/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numFmt numFmtId="19" formatCode="dd/mm/yyyy"/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alignment horizontal="center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ptos Narrow"/>
        <family val="2"/>
        <scheme val="none"/>
      </font>
      <alignment horizontal="center" vertical="center" textRotation="0" wrapText="1" indent="0" justifyLastLine="0" shrinkToFit="0" readingOrder="0"/>
    </dxf>
    <dxf>
      <numFmt numFmtId="30" formatCode="@"/>
      <alignment horizontal="left" vertical="top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68" formatCode="m/d/yyyy"/>
      <alignment horizontal="center" vertical="center" textRotation="0" wrapText="0" indent="0" justifyLastLine="0" shrinkToFit="0" readingOrder="0"/>
    </dxf>
    <dxf>
      <numFmt numFmtId="167" formatCode="0.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7" formatCode="0.0%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_(* #,##0.00_);_(* \(#,##0.00\);_(* &quot;-&quot;??_);_(@_)"/>
    </dxf>
    <dxf>
      <numFmt numFmtId="164" formatCode="_(* #,##0.00_);_(* \(#,##0.00\);_(* &quot;-&quot;??_);_(@_)"/>
    </dxf>
    <dxf>
      <numFmt numFmtId="19" formatCode="dd/mm/yyyy"/>
    </dxf>
    <dxf>
      <numFmt numFmtId="19" formatCode="dd/mm/yyyy"/>
    </dxf>
    <dxf>
      <numFmt numFmtId="19" formatCode="dd/mm/yyyy"/>
    </dxf>
    <dxf>
      <numFmt numFmtId="14" formatCode="0.00%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68" formatCode="m/d/yyyy"/>
    </dxf>
    <dxf>
      <numFmt numFmtId="168" formatCode="m/d/yyyy"/>
    </dxf>
    <dxf>
      <numFmt numFmtId="168" formatCode="m/d/yyyy"/>
    </dxf>
    <dxf>
      <numFmt numFmtId="168" formatCode="m/d/yyyy"/>
    </dxf>
    <dxf>
      <numFmt numFmtId="168" formatCode="m/d/yyyy"/>
    </dxf>
    <dxf>
      <numFmt numFmtId="167" formatCode="0.0%"/>
    </dxf>
    <dxf>
      <numFmt numFmtId="167" formatCode="0.0%"/>
    </dxf>
    <dxf>
      <numFmt numFmtId="168" formatCode="m/d/yyyy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right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5B9BD5"/>
        </patternFill>
      </fill>
      <alignment horizontal="center" vertical="center" textRotation="0" wrapText="1" indent="0" justifyLastLine="0" shrinkToFit="0" readingOrder="0"/>
    </dxf>
    <dxf>
      <numFmt numFmtId="169" formatCode="d\-mmm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F2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alcChain" Target="calcChain.xml"/><Relationship Id="rId47" Type="http://schemas.openxmlformats.org/officeDocument/2006/relationships/customXml" Target="../customXml/item5.xml"/><Relationship Id="rId50" Type="http://schemas.openxmlformats.org/officeDocument/2006/relationships/customXml" Target="../customXml/item8.xml"/><Relationship Id="rId55" Type="http://schemas.openxmlformats.org/officeDocument/2006/relationships/customXml" Target="../customXml/item13.xml"/><Relationship Id="rId63" Type="http://schemas.openxmlformats.org/officeDocument/2006/relationships/customXml" Target="../customXml/item2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" Target="richData/rdrichvalue.xml"/><Relationship Id="rId40" Type="http://schemas.openxmlformats.org/officeDocument/2006/relationships/powerPivotData" Target="model/item.data"/><Relationship Id="rId45" Type="http://schemas.openxmlformats.org/officeDocument/2006/relationships/customXml" Target="../customXml/item3.xml"/><Relationship Id="rId53" Type="http://schemas.openxmlformats.org/officeDocument/2006/relationships/customXml" Target="../customXml/item11.xml"/><Relationship Id="rId58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9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microsoft.com/office/2007/relationships/slicerCache" Target="slicerCaches/slicerCache1.xml"/><Relationship Id="rId35" Type="http://schemas.openxmlformats.org/officeDocument/2006/relationships/sheetMetadata" Target="metadata.xml"/><Relationship Id="rId43" Type="http://schemas.openxmlformats.org/officeDocument/2006/relationships/customXml" Target="../customXml/item1.xml"/><Relationship Id="rId48" Type="http://schemas.openxmlformats.org/officeDocument/2006/relationships/customXml" Target="../customXml/item6.xml"/><Relationship Id="rId56" Type="http://schemas.openxmlformats.org/officeDocument/2006/relationships/customXml" Target="../customXml/item14.xml"/><Relationship Id="rId64" Type="http://schemas.openxmlformats.org/officeDocument/2006/relationships/customXml" Target="../customXml/item22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9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Structure" Target="richData/rdrichvaluestructure.xml"/><Relationship Id="rId46" Type="http://schemas.openxmlformats.org/officeDocument/2006/relationships/customXml" Target="../customXml/item4.xml"/><Relationship Id="rId59" Type="http://schemas.openxmlformats.org/officeDocument/2006/relationships/customXml" Target="../customXml/item17.xml"/><Relationship Id="rId20" Type="http://schemas.openxmlformats.org/officeDocument/2006/relationships/worksheet" Target="worksheets/sheet20.xml"/><Relationship Id="rId41" Type="http://schemas.microsoft.com/office/2022/11/relationships/FeaturePropertyBag" Target="featurePropertyBag/featurePropertyBag.xml"/><Relationship Id="rId54" Type="http://schemas.openxmlformats.org/officeDocument/2006/relationships/customXml" Target="../customXml/item12.xml"/><Relationship Id="rId62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22/10/relationships/richValueRel" Target="richData/richValueRel.xml"/><Relationship Id="rId49" Type="http://schemas.openxmlformats.org/officeDocument/2006/relationships/customXml" Target="../customXml/item7.xml"/><Relationship Id="rId57" Type="http://schemas.openxmlformats.org/officeDocument/2006/relationships/customXml" Target="../customXml/item15.xml"/><Relationship Id="rId10" Type="http://schemas.openxmlformats.org/officeDocument/2006/relationships/worksheet" Target="worksheets/sheet10.xml"/><Relationship Id="rId31" Type="http://schemas.openxmlformats.org/officeDocument/2006/relationships/theme" Target="theme/theme1.xml"/><Relationship Id="rId44" Type="http://schemas.openxmlformats.org/officeDocument/2006/relationships/customXml" Target="../customXml/item2.xml"/><Relationship Id="rId52" Type="http://schemas.openxmlformats.org/officeDocument/2006/relationships/customXml" Target="../customXml/item10.xml"/><Relationship Id="rId60" Type="http://schemas.openxmlformats.org/officeDocument/2006/relationships/customXml" Target="../customXml/item18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7/06/relationships/rdRichValueTypes" Target="richData/rdRichValueTypes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pt-BR"/>
              <a:t>Atividades por Status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1"/>
          <c:cat>
            <c:strRef>
              <c:f>DASHBOARD!$A$11:$A$18</c:f>
              <c:strCache>
                <c:ptCount val="8"/>
                <c:pt idx="0">
                  <c:v>Concluída</c:v>
                </c:pt>
                <c:pt idx="1">
                  <c:v>Marco Concluído</c:v>
                </c:pt>
                <c:pt idx="2">
                  <c:v>Em andamento</c:v>
                </c:pt>
                <c:pt idx="3">
                  <c:v>Não iniciada</c:v>
                </c:pt>
                <c:pt idx="4">
                  <c:v>Futura</c:v>
                </c:pt>
                <c:pt idx="5">
                  <c:v>Marco Futuro</c:v>
                </c:pt>
                <c:pt idx="6">
                  <c:v>Atrasada</c:v>
                </c:pt>
                <c:pt idx="7">
                  <c:v>Marco Atrasado</c:v>
                </c:pt>
              </c:strCache>
            </c:strRef>
          </c:cat>
          <c:val>
            <c:numRef>
              <c:f>DASHBOARD!$B$11:$B$18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5-476C-BC10-45AA467FA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pt-BR"/>
              <a:t>Indicadores de Horas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1"/>
          <c:cat>
            <c:strRef>
              <c:f>DASHBOARD!$D$11:$D$14</c:f>
              <c:strCache>
                <c:ptCount val="4"/>
                <c:pt idx="0">
                  <c:v>Trabalho Total</c:v>
                </c:pt>
                <c:pt idx="1">
                  <c:v>Horas da Semana</c:v>
                </c:pt>
                <c:pt idx="2">
                  <c:v>Horas Gastas</c:v>
                </c:pt>
                <c:pt idx="3">
                  <c:v>Horas Restantes</c:v>
                </c:pt>
              </c:strCache>
            </c:strRef>
          </c:cat>
          <c:val>
            <c:numRef>
              <c:f>DASHBOARD!$E$11:$E$14</c:f>
              <c:numCache>
                <c:formatCode>0.00\ "h"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1A-46DF-BF9D-82AFFA3AC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0\ &quot;h&quot;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pt-BR"/>
              <a:t>Curva S</a:t>
            </a:r>
          </a:p>
        </c:rich>
      </c:tx>
      <c:overlay val="0"/>
    </c:title>
    <c:autoTitleDeleted val="0"/>
    <c:plotArea>
      <c:layout/>
      <c:lineChart>
        <c:grouping val="standard"/>
        <c:varyColors val="1"/>
        <c:ser>
          <c:idx val="0"/>
          <c:order val="0"/>
          <c:cat>
            <c:multiLvlStrRef>
              <c:f>'CURVA S'!$A$4:$B$30</c:f>
              <c:multiLvlStrCache>
                <c:ptCount val="27"/>
                <c:lvl>
                  <c:pt idx="0">
                    <c:v>#REF!</c:v>
                  </c:pt>
                  <c:pt idx="1">
                    <c:v>#REF!</c:v>
                  </c:pt>
                  <c:pt idx="2">
                    <c:v>#REF!</c:v>
                  </c:pt>
                  <c:pt idx="3">
                    <c:v>#REF!</c:v>
                  </c:pt>
                  <c:pt idx="4">
                    <c:v>#REF!</c:v>
                  </c:pt>
                  <c:pt idx="5">
                    <c:v>#REF!</c:v>
                  </c:pt>
                  <c:pt idx="6">
                    <c:v>#REF!</c:v>
                  </c:pt>
                  <c:pt idx="7">
                    <c:v>#REF!</c:v>
                  </c:pt>
                  <c:pt idx="8">
                    <c:v>#REF!</c:v>
                  </c:pt>
                  <c:pt idx="9">
                    <c:v>#REF!</c:v>
                  </c:pt>
                  <c:pt idx="10">
                    <c:v>#REF!</c:v>
                  </c:pt>
                  <c:pt idx="11">
                    <c:v>#REF!</c:v>
                  </c:pt>
                  <c:pt idx="12">
                    <c:v>#REF!</c:v>
                  </c:pt>
                  <c:pt idx="13">
                    <c:v>#REF!</c:v>
                  </c:pt>
                  <c:pt idx="14">
                    <c:v>#REF!</c:v>
                  </c:pt>
                  <c:pt idx="15">
                    <c:v>#REF!</c:v>
                  </c:pt>
                  <c:pt idx="16">
                    <c:v>#REF!</c:v>
                  </c:pt>
                  <c:pt idx="17">
                    <c:v>#REF!</c:v>
                  </c:pt>
                  <c:pt idx="18">
                    <c:v>#REF!</c:v>
                  </c:pt>
                  <c:pt idx="19">
                    <c:v>#REF!</c:v>
                  </c:pt>
                  <c:pt idx="20">
                    <c:v>#REF!</c:v>
                  </c:pt>
                  <c:pt idx="21">
                    <c:v>#REF!</c:v>
                  </c:pt>
                  <c:pt idx="22">
                    <c:v>#REF!</c:v>
                  </c:pt>
                  <c:pt idx="23">
                    <c:v>#REF!</c:v>
                  </c:pt>
                  <c:pt idx="24">
                    <c:v>#REF!</c:v>
                  </c:pt>
                  <c:pt idx="25">
                    <c:v>#REF!</c:v>
                  </c:pt>
                  <c:pt idx="26">
                    <c:v>#REF!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:lvl>
              </c:multiLvlStrCache>
            </c:multiLvlStrRef>
          </c:cat>
          <c:val>
            <c:numRef>
              <c:f>'CURVA S'!$C$4:$C$30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A2-4338-B230-519502E38945}"/>
            </c:ext>
          </c:extLst>
        </c:ser>
        <c:ser>
          <c:idx val="1"/>
          <c:order val="1"/>
          <c:cat>
            <c:multiLvlStrRef>
              <c:f>'CURVA S'!$A$4:$B$30</c:f>
              <c:multiLvlStrCache>
                <c:ptCount val="27"/>
                <c:lvl>
                  <c:pt idx="0">
                    <c:v>#REF!</c:v>
                  </c:pt>
                  <c:pt idx="1">
                    <c:v>#REF!</c:v>
                  </c:pt>
                  <c:pt idx="2">
                    <c:v>#REF!</c:v>
                  </c:pt>
                  <c:pt idx="3">
                    <c:v>#REF!</c:v>
                  </c:pt>
                  <c:pt idx="4">
                    <c:v>#REF!</c:v>
                  </c:pt>
                  <c:pt idx="5">
                    <c:v>#REF!</c:v>
                  </c:pt>
                  <c:pt idx="6">
                    <c:v>#REF!</c:v>
                  </c:pt>
                  <c:pt idx="7">
                    <c:v>#REF!</c:v>
                  </c:pt>
                  <c:pt idx="8">
                    <c:v>#REF!</c:v>
                  </c:pt>
                  <c:pt idx="9">
                    <c:v>#REF!</c:v>
                  </c:pt>
                  <c:pt idx="10">
                    <c:v>#REF!</c:v>
                  </c:pt>
                  <c:pt idx="11">
                    <c:v>#REF!</c:v>
                  </c:pt>
                  <c:pt idx="12">
                    <c:v>#REF!</c:v>
                  </c:pt>
                  <c:pt idx="13">
                    <c:v>#REF!</c:v>
                  </c:pt>
                  <c:pt idx="14">
                    <c:v>#REF!</c:v>
                  </c:pt>
                  <c:pt idx="15">
                    <c:v>#REF!</c:v>
                  </c:pt>
                  <c:pt idx="16">
                    <c:v>#REF!</c:v>
                  </c:pt>
                  <c:pt idx="17">
                    <c:v>#REF!</c:v>
                  </c:pt>
                  <c:pt idx="18">
                    <c:v>#REF!</c:v>
                  </c:pt>
                  <c:pt idx="19">
                    <c:v>#REF!</c:v>
                  </c:pt>
                  <c:pt idx="20">
                    <c:v>#REF!</c:v>
                  </c:pt>
                  <c:pt idx="21">
                    <c:v>#REF!</c:v>
                  </c:pt>
                  <c:pt idx="22">
                    <c:v>#REF!</c:v>
                  </c:pt>
                  <c:pt idx="23">
                    <c:v>#REF!</c:v>
                  </c:pt>
                  <c:pt idx="24">
                    <c:v>#REF!</c:v>
                  </c:pt>
                  <c:pt idx="25">
                    <c:v>#REF!</c:v>
                  </c:pt>
                  <c:pt idx="26">
                    <c:v>#REF!</c:v>
                  </c:pt>
                </c:lvl>
                <c:lvl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  <c:pt idx="10">
                    <c:v>11</c:v>
                  </c:pt>
                  <c:pt idx="11">
                    <c:v>12</c:v>
                  </c:pt>
                  <c:pt idx="12">
                    <c:v>13</c:v>
                  </c:pt>
                  <c:pt idx="13">
                    <c:v>14</c:v>
                  </c:pt>
                  <c:pt idx="14">
                    <c:v>15</c:v>
                  </c:pt>
                  <c:pt idx="15">
                    <c:v>16</c:v>
                  </c:pt>
                  <c:pt idx="16">
                    <c:v>17</c:v>
                  </c:pt>
                  <c:pt idx="17">
                    <c:v>18</c:v>
                  </c:pt>
                  <c:pt idx="18">
                    <c:v>19</c:v>
                  </c:pt>
                  <c:pt idx="19">
                    <c:v>20</c:v>
                  </c:pt>
                  <c:pt idx="20">
                    <c:v>21</c:v>
                  </c:pt>
                  <c:pt idx="21">
                    <c:v>22</c:v>
                  </c:pt>
                  <c:pt idx="22">
                    <c:v>23</c:v>
                  </c:pt>
                  <c:pt idx="23">
                    <c:v>24</c:v>
                  </c:pt>
                  <c:pt idx="24">
                    <c:v>25</c:v>
                  </c:pt>
                  <c:pt idx="25">
                    <c:v>26</c:v>
                  </c:pt>
                  <c:pt idx="26">
                    <c:v>27</c:v>
                  </c:pt>
                </c:lvl>
              </c:multiLvlStrCache>
            </c:multiLvlStrRef>
          </c:cat>
          <c:val>
            <c:numRef>
              <c:f>'CURVA S'!$D$4:$D$30</c:f>
              <c:numCache>
                <c:formatCode>0.0%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A2-4338-B230-519502E38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650112"/>
        <c:axId val="48672768"/>
      </c:line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0.0%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HH PREVISTO 30% × HH REALIZADO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'qry_HH_MENSAL_CONSOLIDADO (2)'!$B$1</c:f>
              <c:strCache>
                <c:ptCount val="1"/>
                <c:pt idx="0">
                  <c:v>HH Previsto 30% Mensal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(2)'!$B$2:$B$2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BB31-4266-ACC0-9BED428AA97C}"/>
            </c:ext>
          </c:extLst>
        </c:ser>
        <c:ser>
          <c:idx val="1"/>
          <c:order val="1"/>
          <c:tx>
            <c:strRef>
              <c:f>'qry_HH_MENSAL_CONSOLIDADO (2)'!$C$1</c:f>
              <c:strCache>
                <c:ptCount val="1"/>
                <c:pt idx="0">
                  <c:v>HH Realizado Mensal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(2)'!$C$2:$C$2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BB31-4266-ACC0-9BED428AA9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54835264"/>
        <c:axId val="1856256208"/>
      </c:barChart>
      <c:catAx>
        <c:axId val="1854835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6256208"/>
        <c:crosses val="autoZero"/>
        <c:auto val="1"/>
        <c:lblAlgn val="ctr"/>
        <c:lblOffset val="100"/>
        <c:noMultiLvlLbl val="1"/>
      </c:catAx>
      <c:valAx>
        <c:axId val="18562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483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HH PREVISTO 30% × HH REALIZADO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'qry_HH_MENSAL_CONSOLIDADO (2)'!$D$1</c:f>
              <c:strCache>
                <c:ptCount val="1"/>
                <c:pt idx="0">
                  <c:v>HH Previsto 30%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(2)'!$D$2:$D$2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9D-4B97-8CBD-5BB5AB860C3A}"/>
            </c:ext>
          </c:extLst>
        </c:ser>
        <c:ser>
          <c:idx val="1"/>
          <c:order val="1"/>
          <c:tx>
            <c:strRef>
              <c:f>'qry_HH_MENSAL_CONSOLIDADO (2)'!$E$1</c:f>
              <c:strCache>
                <c:ptCount val="1"/>
                <c:pt idx="0">
                  <c:v>HH Realizado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(2)'!$E$2:$E$2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9D-4B97-8CBD-5BB5AB860C3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013616"/>
        <c:axId val="1856314768"/>
      </c:lineChart>
      <c:catAx>
        <c:axId val="196101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6314768"/>
        <c:crosses val="autoZero"/>
        <c:auto val="1"/>
        <c:lblAlgn val="ctr"/>
        <c:lblOffset val="100"/>
        <c:noMultiLvlLbl val="1"/>
      </c:catAx>
      <c:valAx>
        <c:axId val="185631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101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PLANEJADO × CUSTO REALIZADO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'qry_HH_MENSAL_CONSOLIDADO (2)'!$F$1</c:f>
              <c:strCache>
                <c:ptCount val="1"/>
                <c:pt idx="0">
                  <c:v>Custo Planejado Mensal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_(* #,##0.00_);_(* \(#,##0.00\);_(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(2)'!$F$2:$F$2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F822-4AA5-A0C1-AE85B20A2A5C}"/>
            </c:ext>
          </c:extLst>
        </c:ser>
        <c:ser>
          <c:idx val="1"/>
          <c:order val="1"/>
          <c:tx>
            <c:v>Custo Realizado Mensal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(2)'!$G$2:$G$2</c:f>
              <c:numCache>
                <c:formatCode>_(* #,##0.00_);_(* \(#,##0.00\);_(* "-"??_);_(@_)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F822-4AA5-A0C1-AE85B20A2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52557599"/>
        <c:axId val="1513272656"/>
      </c:barChart>
      <c:catAx>
        <c:axId val="25255759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272656"/>
        <c:crosses val="autoZero"/>
        <c:auto val="1"/>
        <c:lblAlgn val="ctr"/>
        <c:lblOffset val="100"/>
        <c:noMultiLvlLbl val="1"/>
      </c:catAx>
      <c:valAx>
        <c:axId val="151327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25575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PLANEJADO × CUSTO REALIZADO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'qry_HH_MENSAL_CONSOLIDADO (2)'!$H$1</c:f>
              <c:strCache>
                <c:ptCount val="1"/>
                <c:pt idx="0">
                  <c:v>Custo Planejado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numFmt formatCode="_(* #,##0.00_);_(* \(#,##0.00\);_(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(2)'!$H$2:$H$2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78-4974-89F0-8358064A03E6}"/>
            </c:ext>
          </c:extLst>
        </c:ser>
        <c:ser>
          <c:idx val="1"/>
          <c:order val="1"/>
          <c:tx>
            <c:v>Custo Realizado Acumulado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1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78-4974-89F0-8358064A03E6}"/>
                </c:ext>
              </c:extLst>
            </c:dLbl>
            <c:numFmt formatCode="_(* #,##0.00_);_(* \(#,##0.00\);_(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(2)'!$I$2:$I$2</c:f>
              <c:numCache>
                <c:formatCode>_(* #,##0.00_);_(* \(#,##0.00\);_(* "-"??_);_(@_)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78-4974-89F0-8358064A0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2396591"/>
        <c:axId val="1513271216"/>
      </c:lineChart>
      <c:catAx>
        <c:axId val="25239659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271216"/>
        <c:crosses val="autoZero"/>
        <c:auto val="1"/>
        <c:lblAlgn val="ctr"/>
        <c:lblOffset val="100"/>
        <c:noMultiLvlLbl val="1"/>
      </c:catAx>
      <c:valAx>
        <c:axId val="151327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523965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HH PREVISTO 30% × HH REALIZADO MENSAL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'qry_HH_MENSAL_CONSOLIDADO (2)'!$B$1</c:f>
              <c:strCache>
                <c:ptCount val="1"/>
                <c:pt idx="0">
                  <c:v>HH Previsto 30% Mensal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(2)'!$B$2:$B$2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089D-404B-ACD2-280BDC05E62B}"/>
            </c:ext>
          </c:extLst>
        </c:ser>
        <c:ser>
          <c:idx val="1"/>
          <c:order val="1"/>
          <c:tx>
            <c:strRef>
              <c:f>'qry_HH_MENSAL_CONSOLIDADO (2)'!$C$1</c:f>
              <c:strCache>
                <c:ptCount val="1"/>
                <c:pt idx="0">
                  <c:v>HH Realizado Mensal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(2)'!$C$2:$C$2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089D-404B-ACD2-280BDC05E62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854835264"/>
        <c:axId val="1856256208"/>
      </c:barChart>
      <c:catAx>
        <c:axId val="185483526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6256208"/>
        <c:crosses val="autoZero"/>
        <c:auto val="1"/>
        <c:lblAlgn val="ctr"/>
        <c:lblOffset val="100"/>
        <c:noMultiLvlLbl val="1"/>
      </c:catAx>
      <c:valAx>
        <c:axId val="185625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483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HH PREVISTO 30% × HH REALIZADO ACUMULADO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'qry_HH_MENSAL_CONSOLIDADO (2)'!$D$1</c:f>
              <c:strCache>
                <c:ptCount val="1"/>
                <c:pt idx="0">
                  <c:v>HH Previsto 30% Acumulado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(2)'!$D$2:$D$2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2-4F00-9E66-6C84B09134A8}"/>
            </c:ext>
          </c:extLst>
        </c:ser>
        <c:ser>
          <c:idx val="1"/>
          <c:order val="1"/>
          <c:tx>
            <c:strRef>
              <c:f>'qry_HH_MENSAL_CONSOLIDADO (2)'!$E$1</c:f>
              <c:strCache>
                <c:ptCount val="1"/>
                <c:pt idx="0">
                  <c:v>HH Realizado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'qry_HH_MENSAL_CONSOLIDADO (2)'!$A$2:$A$2</c:f>
              <c:numCache>
                <c:formatCode>m/d/yyyy</c:formatCode>
                <c:ptCount val="1"/>
              </c:numCache>
            </c:numRef>
          </c:cat>
          <c:val>
            <c:numRef>
              <c:f>'qry_HH_MENSAL_CONSOLIDADO (2)'!$E$2:$E$2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E2-4F00-9E66-6C84B09134A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013616"/>
        <c:axId val="1856314768"/>
      </c:lineChart>
      <c:catAx>
        <c:axId val="19610136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56314768"/>
        <c:crosses val="autoZero"/>
        <c:auto val="1"/>
        <c:lblAlgn val="ctr"/>
        <c:lblOffset val="100"/>
        <c:noMultiLvlLbl val="1"/>
      </c:catAx>
      <c:valAx>
        <c:axId val="1856314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610136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4" Type="http://schemas.openxmlformats.org/officeDocument/2006/relationships/image" Target="../media/image6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817872</xdr:colOff>
      <xdr:row>0</xdr:row>
      <xdr:rowOff>132186</xdr:rowOff>
    </xdr:from>
    <xdr:to>
      <xdr:col>3</xdr:col>
      <xdr:colOff>1354999</xdr:colOff>
      <xdr:row>2</xdr:row>
      <xdr:rowOff>210545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PHASE">
              <a:extLst>
                <a:ext uri="{FF2B5EF4-FFF2-40B4-BE49-F238E27FC236}">
                  <a16:creationId xmlns:a16="http://schemas.microsoft.com/office/drawing/2014/main" id="{F1CCFF2B-B65F-5B99-71F6-4A1EF0B7933B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H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22500" y="133096"/>
              <a:ext cx="2238300" cy="42951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4</xdr:col>
      <xdr:colOff>0</xdr:colOff>
      <xdr:row>0</xdr:row>
      <xdr:rowOff>36830</xdr:rowOff>
    </xdr:from>
    <xdr:to>
      <xdr:col>4</xdr:col>
      <xdr:colOff>1625600</xdr:colOff>
      <xdr:row>2</xdr:row>
      <xdr:rowOff>250190</xdr:rowOff>
    </xdr:to>
    <xdr:sp macro="[0]!AtualizarProgramacao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84F32532-76CF-1AE8-B894-1A89E765260B}"/>
            </a:ext>
          </a:extLst>
        </xdr:cNvPr>
        <xdr:cNvSpPr/>
      </xdr:nvSpPr>
      <xdr:spPr>
        <a:xfrm>
          <a:off x="4737100" y="36830"/>
          <a:ext cx="1625600" cy="5689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↻ UPDATE WEEKLY SCHEDULE</a:t>
          </a:r>
        </a:p>
      </xdr:txBody>
    </xdr:sp>
    <xdr:clientData/>
  </xdr:twoCellAnchor>
  <xdr:twoCellAnchor editAs="absolute">
    <xdr:from>
      <xdr:col>13</xdr:col>
      <xdr:colOff>1120994</xdr:colOff>
      <xdr:row>1</xdr:row>
      <xdr:rowOff>896</xdr:rowOff>
    </xdr:from>
    <xdr:to>
      <xdr:col>15</xdr:col>
      <xdr:colOff>322090</xdr:colOff>
      <xdr:row>2</xdr:row>
      <xdr:rowOff>130995</xdr:rowOff>
    </xdr:to>
    <xdr:grpSp>
      <xdr:nvGrpSpPr>
        <xdr:cNvPr id="13" name="BTN_EXPORT_SEND">
          <a:extLst>
            <a:ext uri="{FF2B5EF4-FFF2-40B4-BE49-F238E27FC236}">
              <a16:creationId xmlns:a16="http://schemas.microsoft.com/office/drawing/2014/main" id="{B7F6341B-885B-D3B5-EC4C-41B6A91312AA}"/>
            </a:ext>
          </a:extLst>
        </xdr:cNvPr>
        <xdr:cNvGrpSpPr/>
      </xdr:nvGrpSpPr>
      <xdr:grpSpPr>
        <a:xfrm>
          <a:off x="22188661" y="177789"/>
          <a:ext cx="1582346" cy="310802"/>
          <a:chOff x="6617658" y="128964"/>
          <a:chExt cx="1566382" cy="328289"/>
        </a:xfrm>
      </xdr:grpSpPr>
      <xdr:sp macro="[0]!ImprimirEEnviarProgramacao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B6E6BFC-04FC-D4BC-6168-787EB4D11DA8}"/>
              </a:ext>
            </a:extLst>
          </xdr:cNvPr>
          <xdr:cNvSpPr/>
        </xdr:nvSpPr>
        <xdr:spPr>
          <a:xfrm>
            <a:off x="6617658" y="128964"/>
            <a:ext cx="1566382" cy="328289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        EXPORT</a:t>
            </a:r>
            <a:r>
              <a:rPr lang="pt-BR" sz="1100" baseline="0"/>
              <a:t> &amp; SEND</a:t>
            </a:r>
            <a:endParaRPr lang="pt-BR" sz="1100"/>
          </a:p>
        </xdr:txBody>
      </xdr:sp>
      <xdr:pic>
        <xdr:nvPicPr>
          <xdr:cNvPr id="8" name="Gráfico 7" descr="Impressora com preenchimento sólido">
            <a:extLst>
              <a:ext uri="{FF2B5EF4-FFF2-40B4-BE49-F238E27FC236}">
                <a16:creationId xmlns:a16="http://schemas.microsoft.com/office/drawing/2014/main" id="{FCF97E69-A0DD-11EC-5609-2405D7F0C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656070" y="139277"/>
            <a:ext cx="279788" cy="280670"/>
          </a:xfrm>
          <a:prstGeom prst="rect">
            <a:avLst/>
          </a:prstGeom>
        </xdr:spPr>
      </xdr:pic>
      <xdr:pic>
        <xdr:nvPicPr>
          <xdr:cNvPr id="12" name="Gráfico 11" descr="E-mail com preenchimento sólido">
            <a:extLst>
              <a:ext uri="{FF2B5EF4-FFF2-40B4-BE49-F238E27FC236}">
                <a16:creationId xmlns:a16="http://schemas.microsoft.com/office/drawing/2014/main" id="{070096D1-28DA-8E38-7C89-313FFF7C7F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7897412" y="160090"/>
            <a:ext cx="245794" cy="245533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609600</xdr:colOff>
      <xdr:row>9</xdr:row>
      <xdr:rowOff>0</xdr:rowOff>
    </xdr:from>
    <xdr:to>
      <xdr:col>11</xdr:col>
      <xdr:colOff>609600</xdr:colOff>
      <xdr:row>22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19591312-0598-4F9B-A23F-65FCB1C201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68580</xdr:colOff>
      <xdr:row>18</xdr:row>
      <xdr:rowOff>91440</xdr:rowOff>
    </xdr:from>
    <xdr:to>
      <xdr:col>5</xdr:col>
      <xdr:colOff>236220</xdr:colOff>
      <xdr:row>33</xdr:row>
      <xdr:rowOff>91440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5AF9A7F4-EAE4-43DB-ABA8-C158BAF285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160020</xdr:colOff>
      <xdr:row>2</xdr:row>
      <xdr:rowOff>0</xdr:rowOff>
    </xdr:from>
    <xdr:to>
      <xdr:col>13</xdr:col>
      <xdr:colOff>160020</xdr:colOff>
      <xdr:row>22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BB7669C-CB99-4E21-8144-FCFAD07E7D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</xdr:colOff>
      <xdr:row>2</xdr:row>
      <xdr:rowOff>41638</xdr:rowOff>
    </xdr:from>
    <xdr:to>
      <xdr:col>3</xdr:col>
      <xdr:colOff>387990</xdr:colOff>
      <xdr:row>16</xdr:row>
      <xdr:rowOff>163243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3F54073-69B2-48D1-8FF6-FFCD26E222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17</xdr:row>
      <xdr:rowOff>136888</xdr:rowOff>
    </xdr:from>
    <xdr:to>
      <xdr:col>3</xdr:col>
      <xdr:colOff>372750</xdr:colOff>
      <xdr:row>32</xdr:row>
      <xdr:rowOff>83233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5B948B48-E381-4071-8BE6-F3737EBC70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478970</xdr:colOff>
      <xdr:row>2</xdr:row>
      <xdr:rowOff>41638</xdr:rowOff>
    </xdr:from>
    <xdr:to>
      <xdr:col>10</xdr:col>
      <xdr:colOff>251645</xdr:colOff>
      <xdr:row>16</xdr:row>
      <xdr:rowOff>163243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4FB10872-1A79-1C0D-9589-1FC8A3038D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479516</xdr:colOff>
      <xdr:row>17</xdr:row>
      <xdr:rowOff>115933</xdr:rowOff>
    </xdr:from>
    <xdr:to>
      <xdr:col>10</xdr:col>
      <xdr:colOff>244571</xdr:colOff>
      <xdr:row>32</xdr:row>
      <xdr:rowOff>56563</xdr:rowOff>
    </xdr:to>
    <xdr:graphicFrame macro="">
      <xdr:nvGraphicFramePr>
        <xdr:cNvPr id="5" name="Gráfico 2">
          <a:extLst>
            <a:ext uri="{FF2B5EF4-FFF2-40B4-BE49-F238E27FC236}">
              <a16:creationId xmlns:a16="http://schemas.microsoft.com/office/drawing/2014/main" id="{D338C1E3-E185-5593-B5F0-6A6DCE7FA2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</xdr:colOff>
      <xdr:row>1</xdr:row>
      <xdr:rowOff>91440</xdr:rowOff>
    </xdr:from>
    <xdr:to>
      <xdr:col>2</xdr:col>
      <xdr:colOff>617220</xdr:colOff>
      <xdr:row>17</xdr:row>
      <xdr:rowOff>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26BDEFB2-6123-E315-5000-D1986BFBB3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659130</xdr:colOff>
      <xdr:row>1</xdr:row>
      <xdr:rowOff>99060</xdr:rowOff>
    </xdr:from>
    <xdr:to>
      <xdr:col>9</xdr:col>
      <xdr:colOff>137160</xdr:colOff>
      <xdr:row>17</xdr:row>
      <xdr:rowOff>7620</xdr:rowOff>
    </xdr:to>
    <xdr:graphicFrame macro="">
      <xdr:nvGraphicFramePr>
        <xdr:cNvPr id="5" name="Gráfico 2">
          <a:extLst>
            <a:ext uri="{FF2B5EF4-FFF2-40B4-BE49-F238E27FC236}">
              <a16:creationId xmlns:a16="http://schemas.microsoft.com/office/drawing/2014/main" id="{489BB3A7-0BEF-125F-2CD8-1811B0FBB9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Rafael Henrique" refreshedDate="46259.407184490738" backgroundQuery="1" createdVersion="8" refreshedVersion="8" minRefreshableVersion="3" recordCount="0" supportSubquery="1" supportAdvancedDrill="1" xr:uid="{6C6778FC-CF2D-4749-BF76-4F0F861A913A}">
  <cacheSource type="external" connectionId="41"/>
  <cacheFields count="4">
    <cacheField name="[qry_TIMESHEET_DETALHADO].[Colaborador].[Colaborador]" caption="Colaborador" numFmtId="0" hierarchy="369" level="1">
      <sharedItems count="18">
        <s v="ANDRE DIAS"/>
        <s v="Antonio Carlos do Rêgo Neto"/>
        <s v="Christian Santana"/>
        <s v="Elisane Barros"/>
        <s v="Everton Eustáquio"/>
        <s v="FÁBIO BARAUNA DA SILVA"/>
        <s v="GABRIELE ANDRADES"/>
        <s v="Isaac Vicente"/>
        <s v="Izabela Mendes Alves"/>
        <s v="Jamile Anunciacao"/>
        <s v="João França"/>
        <s v="Kian Rasa"/>
        <s v="Marcio Antônio da Silva Andrade"/>
        <s v="Paulo Lara"/>
        <s v="Rafael Henrique"/>
        <s v="Roberto Andrei Santos Borromei"/>
        <s v="Samuel Silva"/>
        <s v="Tiago Adan"/>
      </sharedItems>
    </cacheField>
    <cacheField name="[qry_TIMESHEET_DETALHADO].[Documento].[Documento]" caption="Documento" numFmtId="0" hierarchy="370" level="1">
      <sharedItems count="165">
        <s v="CHS001-000-EL1-TS-001"/>
        <s v="CHS001-000-EL2-LI-001"/>
        <s v="CHS001-000-EL6-TS-001"/>
        <s v="CHS001-000-EL6-TS-002"/>
        <s v="CHS001-000-CVM-3D-001"/>
        <s v="CHS001-000-EL2-DR-001"/>
        <s v="CHS001-000-PC2-DR-001"/>
        <s v="CHS001-000-PC2-DR-002"/>
        <s v="CHS001-000-PC2-DR-003"/>
        <s v="CHS001-000-PC2-DR-004"/>
        <s v="CHS001-000-PC2-DR-005"/>
        <s v="CHS001-000-PC2-DR-006"/>
        <s v="CHS001-000-PC2-DR-007"/>
        <s v="CHS001-000-PC2-DR-008"/>
        <s v="CHS001-000-PC2-DR-009"/>
        <s v="CHS001-000-PC2-DR-010"/>
        <s v="CHS001-000-PC2-DR-011"/>
        <s v="CHS001-000-PC2-DR-012"/>
        <s v="CHS001-000-PC2-DR-013"/>
        <s v="CHS001-000-PC2-DR-014"/>
        <s v="CHS001-000-PC2-DR-015"/>
        <s v="CHS001-000-PC2-DR-016"/>
        <s v="CHS001-000-PC2-DR-017"/>
        <s v="CHS001-000-PC2-DR-018"/>
        <s v="CHS001-000-PC2-DR-019"/>
        <s v="CHS001-000-PC2-DR-020"/>
        <s v="CHS001-000-PC2-DR-021"/>
        <s v="CHS001-000-3D0-AT-001"/>
        <s v="CHS001-000-DC0-AT-001"/>
        <s v="CHS001-000-ME7-DS-005"/>
        <s v="CHS001-000-ME7-DS-006"/>
        <s v="CHS001-000-ME7-DS-008"/>
        <s v="CHS001-000-ME7-DS-013"/>
        <s v="CHS001-000-ME7-DS-014"/>
        <s v="CHS001-000-ME7-DS-015"/>
        <s v="CHS001-000-ME7-DS-016"/>
        <s v="CHS001-000-ME7-DS-017"/>
        <s v="CHS001-000-ME7-DS-018"/>
        <s v="CHS001-000-ME7-DS-019"/>
        <s v="CHS001-000-ME7-DS-020"/>
        <s v="CHS001-000-ME7-DS-021"/>
        <s v="CHS001-000-ME7-DS-022"/>
        <s v="CHS001-000-ME7-DS-023"/>
        <s v="CHS001-000-ME7-DS-024"/>
        <s v="CHS001-000-ME7-DS-025"/>
        <s v="CHS001-000-ME7-DS-026"/>
        <s v="CHS001-000-ME7-DS-027"/>
        <s v="CHS001-000-ME7-DS-028"/>
        <s v="CHS001-000-ME7-DS-029"/>
        <s v="CHS001-000-ME7-DS-030"/>
        <s v="CHS001-000-ME7-DS-031"/>
        <s v="CHS001-000-ME7-DS-032"/>
        <s v="CHS001-000-ME7-DS-033"/>
        <s v="CHS001-000-ME7-DS-034"/>
        <s v="CHS001-000-ME7-DS-035"/>
        <s v="CHS001-000-ME7-DS-036"/>
        <s v="CHS001-000-ME7-DS-037"/>
        <s v="CHS001-000-ME7-DS-038"/>
        <s v="CHS001-000-ME7-DS-039"/>
        <s v="CHS001-000-ME7-DS-040"/>
        <s v="CHS001-000-ME7-DS-041"/>
        <s v="CHS001-000-ME7-DS-042"/>
        <s v="CHS001-000-ME7-DS-043"/>
        <s v="CHS001-000-ME7-DS-044"/>
        <s v="CHS001-000-ME7-DS-045"/>
        <s v="CHS001-000-ME7-DS-046"/>
        <s v="CHS001-000-ME7-DS-047"/>
        <s v="CHS001-000-ME7-DS-048"/>
        <s v="CHS001-000-ME7-DS-049"/>
        <s v="CHS001-000-ME7-DS-050"/>
        <s v="CHS001-000-ME7-DS-051"/>
        <s v="CHS001-000-PC2-DR-022"/>
        <s v="CHS001-000-PC2-DR-023"/>
        <s v="CHS001-000-PC2-DR-024"/>
        <s v="CHS001-000-PC2-DR-025"/>
        <s v="CHS001-000-PC2-DR-026"/>
        <s v="CHS001-000-PC3-DR-001"/>
        <s v="CHS001-000-PC3-DR-002"/>
        <s v="CHS001-000-PC3-DR-003"/>
        <s v="CHS001-000-PC3-DR-004"/>
        <s v="CHS001-000-PC3-DR-005"/>
        <s v="CHS001-000-PC3-DR-006"/>
        <s v="CHS001-000-PC3-DR-007"/>
        <s v="CHS001-000-PC3-DR-008"/>
        <s v="CHS001-000-PC3-DR-009"/>
        <s v="CHS001-000-PC3-DR-010"/>
        <s v="CHS001-000-PC3-DR-011"/>
        <s v="CHS001-000-PC3-DR-012"/>
        <s v="CHS001-000-PC3-DR-013"/>
        <s v="CHS001-000-PC3-DR-014"/>
        <s v="CHS001-000-PC3-DR-015"/>
        <s v="CHS001-000-PC3-DR-016"/>
        <s v="CHS001-000-PC3-DR-017"/>
        <s v="CHS001-000-PC3-DR-018"/>
        <s v="CHS001-000-PC3-DR-019"/>
        <s v="CHS001-000-PC3-DR-020"/>
        <s v="CHS001-000-PC3-DR-021"/>
        <s v="CHS001-000-PC3-DR-022"/>
        <s v="CHS001-000-PC3-DR-023"/>
        <s v="CHS001-000-PC3-DR-024"/>
        <s v="CHS001-000-PC3-DR-025"/>
        <s v="CHS001-000-PC3-DR-026"/>
        <s v="CHS001-000-PC3-DR-027"/>
        <s v="CHS001-000-PC3-DR-028"/>
        <s v="CHS001-000-PC3-DR-029"/>
        <s v="CHS001-000-PC3-DR-030"/>
        <s v="CHS001-000-PC3-DR-031"/>
        <s v="CHS001-000-PC3-DR-032"/>
        <s v="CHS001-000-PC3-DR-033"/>
        <s v="CHS001-000-PC3-DR-034"/>
        <s v="CHS001-000-PC3-DR-035"/>
        <s v="CHS001-000-PC3-DR-036"/>
        <s v="CHS001-000-PC3-DR-037"/>
        <s v="CHS001-000-PC3-DR-038"/>
        <s v="CHS001-000-PC3-DR-039"/>
        <s v="CHS001-000-PC3-DR-040"/>
        <s v="CHS001-000-PC3-DR-041"/>
        <s v="CHS001-000-PC3-DR-042"/>
        <s v="CHS001-000-PC3-DR-043"/>
        <s v="CHS001-000-PC3-DR-044"/>
        <s v="CHS001-000-PC3-DR-045"/>
        <s v="CHS001-000-PC3-DR-046"/>
        <s v="CHS001-000-PC3-DR-047"/>
        <s v="CHS001-000-PC3-DR-048"/>
        <s v="CHS001-000-PC3-DR-049"/>
        <s v="CHS001-000-PC3-DR-050"/>
        <s v="CHS001-000-PC3-DR-051"/>
        <s v="CHS001-000-PC3-DR-052"/>
        <s v="CHS001-000-PC3-DR-053"/>
        <s v="CHS001-000-PC3-DR-054"/>
        <s v="CHS001-000-PC3-DR-055"/>
        <s v="CHS001-000-PC3-DR-056"/>
        <s v="CHS001-000-PC3-DR-057"/>
        <s v="CHS001-000-PC3-DR-058"/>
        <s v="CHS001-000-PC3-DR-059"/>
        <s v="CHS001-000-PC3-DR-060"/>
        <s v="CHS001-000-PL0-AT-001"/>
        <s v="CHS001-000-PL0-AT-002"/>
        <s v="CHS001-000-PR0-AT-001"/>
        <s v="CHS001-000-PIM-3D-001"/>
        <s v="CHS001-000-PC5-CS-004"/>
        <s v="CHS001-000-PI0-AT-002"/>
        <s v="CHS001-000-PI2-DR-001"/>
        <s v="CHS001-000-CM0-AT-001"/>
        <s v="CHS001-000-PC0-AT-001"/>
        <s v="CHS001-000-PC0-AT-002"/>
        <s v="CHS001-000-PI0-AT-001"/>
        <s v="CHS001-000-ME0-AT-001"/>
        <s v="CHS001-000-ME0-AT-002"/>
        <s v="CHS001-000-ME6-TS-001"/>
        <s v="CHS001-000-ME6-TS-002"/>
        <s v="CHS001-000-ME6-TS-004"/>
        <s v="CHS001-000-ME6-TS-005"/>
        <s v="CHS001-000-ME6-TS-006"/>
        <s v="CHS001-000-ME6-TS-007"/>
        <s v="CHS001-000-ME6-TS-008"/>
        <s v="CHS001-000-ME6-TS-012"/>
        <s v="CHS001-000-ME6-TS-013"/>
        <s v="CHS001-000-ME7-DS-001"/>
        <s v="CHS001-000-ME7-DS-002"/>
        <s v="CHS001-000-ME7-DS-003"/>
        <s v="CHS001-000-ME7-DS-007"/>
        <s v="CHS001-000-ME7-DS-012"/>
        <s v="CHS001-000-ME8-LI-001"/>
        <s v="CHS001-000-ME9-VD-014"/>
      </sharedItems>
    </cacheField>
    <cacheField name="[qry_TIMESHEET_DETALHADO].[Início da Semana].[Início da Semana]" caption="Início da Semana" numFmtId="0" hierarchy="372" level="1">
      <sharedItems containsSemiMixedTypes="0" containsNonDate="0" containsDate="1" containsString="0" minDate="2026-06-01T00:00:00" maxDate="2026-08-18T00:00:00" count="12">
        <d v="2026-06-01T00:00:00"/>
        <d v="2026-06-08T00:00:00"/>
        <d v="2026-06-15T00:00:00"/>
        <d v="2026-06-22T00:00:00"/>
        <d v="2026-06-29T00:00:00"/>
        <d v="2026-07-06T00:00:00"/>
        <d v="2026-07-13T00:00:00"/>
        <d v="2026-07-20T00:00:00"/>
        <d v="2026-07-27T00:00:00"/>
        <d v="2026-08-03T00:00:00"/>
        <d v="2026-08-10T00:00:00"/>
        <d v="2026-08-17T00:00:00"/>
      </sharedItems>
    </cacheField>
    <cacheField name="[Measures].[Soma de HH Realizado]" caption="Soma de HH Realizado" numFmtId="0" hierarchy="394" level="32767"/>
  </cacheFields>
  <cacheHierarchies count="395">
    <cacheHierarchy uniqueName="[BASE_CRONOGRAMA_VIEW].[ID]" caption="ID" attribute="1" defaultMemberUniqueName="[BASE_CRONOGRAMA_VIEW].[ID].[All]" allUniqueName="[BASE_CRONOGRAMA_VIEW].[ID].[All]" dimensionUniqueName="[BASE_CRONOGRAMA_VIEW]" displayFolder="" count="0" memberValueDatatype="130" unbalanced="0"/>
    <cacheHierarchy uniqueName="[BASE_CRONOGRAMA_VIEW].[EDT]" caption="EDT" attribute="1" defaultMemberUniqueName="[BASE_CRONOGRAMA_VIEW].[EDT].[All]" allUniqueName="[BASE_CRONOGRAMA_VIEW].[EDT].[All]" dimensionUniqueName="[BASE_CRONOGRAMA_VIEW]" displayFolder="" count="0" memberValueDatatype="130" unbalanced="0"/>
    <cacheHierarchy uniqueName="[BASE_CRONOGRAMA_VIEW].[Nível]" caption="Nível" attribute="1" defaultMemberUniqueName="[BASE_CRONOGRAMA_VIEW].[Nível].[All]" allUniqueName="[BASE_CRONOGRAMA_VIEW].[Nível].[All]" dimensionUniqueName="[BASE_CRONOGRAMA_VIEW]" displayFolder="" count="0" memberValueDatatype="130" unbalanced="0"/>
    <cacheHierarchy uniqueName="[BASE_CRONOGRAMA_VIEW].[Atividade]" caption="Atividade" attribute="1" defaultMemberUniqueName="[BASE_CRONOGRAMA_VIEW].[Atividade].[All]" allUniqueName="[BASE_CRONOGRAMA_VIEW].[Atividade].[All]" dimensionUniqueName="[BASE_CRONOGRAMA_VIEW]" displayFolder="" count="0" memberValueDatatype="130" unbalanced="0"/>
    <cacheHierarchy uniqueName="[BASE_CRONOGRAMA_VIEW].[Disciplina]" caption="Disciplina" attribute="1" defaultMemberUniqueName="[BASE_CRONOGRAMA_VIEW].[Disciplina].[All]" allUniqueName="[BASE_CRONOGRAMA_VIEW].[Disciplina].[All]" dimensionUniqueName="[BASE_CRONOGRAMA_VIEW]" displayFolder="" count="0" memberValueDatatype="130" unbalanced="0"/>
    <cacheHierarchy uniqueName="[BASE_CRONOGRAMA_VIEW].[Pacote]" caption="Pacote" attribute="1" defaultMemberUniqueName="[BASE_CRONOGRAMA_VIEW].[Pacote].[All]" allUniqueName="[BASE_CRONOGRAMA_VIEW].[Pacote].[All]" dimensionUniqueName="[BASE_CRONOGRAMA_VIEW]" displayFolder="" count="0" memberValueDatatype="130" unbalanced="0"/>
    <cacheHierarchy uniqueName="[BASE_CRONOGRAMA_VIEW].[Responsável]" caption="Responsável" attribute="1" defaultMemberUniqueName="[BASE_CRONOGRAMA_VIEW].[Responsável].[All]" allUniqueName="[BASE_CRONOGRAMA_VIEW].[Responsável].[All]" dimensionUniqueName="[BASE_CRONOGRAMA_VIEW]" displayFolder="" count="0" memberValueDatatype="130" unbalanced="0"/>
    <cacheHierarchy uniqueName="[BASE_CRONOGRAMA_VIEW].[Tipo]" caption="Tipo" attribute="1" defaultMemberUniqueName="[BASE_CRONOGRAMA_VIEW].[Tipo].[All]" allUniqueName="[BASE_CRONOGRAMA_VIEW].[Tipo].[All]" dimensionUniqueName="[BASE_CRONOGRAMA_VIEW]" displayFolder="" count="0" memberValueDatatype="130" unbalanced="0"/>
    <cacheHierarchy uniqueName="[BASE_CRONOGRAMA_VIEW].[% Realizado]" caption="% Realizado" attribute="1" defaultMemberUniqueName="[BASE_CRONOGRAMA_VIEW].[% Realizado].[All]" allUniqueName="[BASE_CRONOGRAMA_VIEW].[% Realizado].[All]" dimensionUniqueName="[BASE_CRONOGRAMA_VIEW]" displayFolder="" count="0" memberValueDatatype="130" unbalanced="0"/>
    <cacheHierarchy uniqueName="[BASE_CRONOGRAMA_VIEW].[Início Atual]" caption="Início Atual" attribute="1" defaultMemberUniqueName="[BASE_CRONOGRAMA_VIEW].[Início Atual].[All]" allUniqueName="[BASE_CRONOGRAMA_VIEW].[Início Atual].[All]" dimensionUniqueName="[BASE_CRONOGRAMA_VIEW]" displayFolder="" count="0" memberValueDatatype="130" unbalanced="0"/>
    <cacheHierarchy uniqueName="[BASE_CRONOGRAMA_VIEW].[Término Atual]" caption="Término Atual" attribute="1" defaultMemberUniqueName="[BASE_CRONOGRAMA_VIEW].[Término Atual].[All]" allUniqueName="[BASE_CRONOGRAMA_VIEW].[Término Atual].[All]" dimensionUniqueName="[BASE_CRONOGRAMA_VIEW]" displayFolder="" count="0" memberValueDatatype="130" unbalanced="0"/>
    <cacheHierarchy uniqueName="[BASE_CRONOGRAMA_VIEW].[Início LB]" caption="Início LB" attribute="1" defaultMemberUniqueName="[BASE_CRONOGRAMA_VIEW].[Início LB].[All]" allUniqueName="[BASE_CRONOGRAMA_VIEW].[Início LB].[All]" dimensionUniqueName="[BASE_CRONOGRAMA_VIEW]" displayFolder="" count="0" memberValueDatatype="130" unbalanced="0"/>
    <cacheHierarchy uniqueName="[BASE_CRONOGRAMA_VIEW].[Término LB]" caption="Término LB" attribute="1" defaultMemberUniqueName="[BASE_CRONOGRAMA_VIEW].[Término LB].[All]" allUniqueName="[BASE_CRONOGRAMA_VIEW].[Término LB].[All]" dimensionUniqueName="[BASE_CRONOGRAMA_VIEW]" displayFolder="" count="0" memberValueDatatype="130" unbalanced="0"/>
    <cacheHierarchy uniqueName="[BASE_CRONOGRAMA_VIEW].[Trabalho Total (h)]" caption="Trabalho Total (h)" attribute="1" defaultMemberUniqueName="[BASE_CRONOGRAMA_VIEW].[Trabalho Total (h)].[All]" allUniqueName="[BASE_CRONOGRAMA_VIEW].[Trabalho Total (h)].[All]" dimensionUniqueName="[BASE_CRONOGRAMA_VIEW]" displayFolder="" count="0" memberValueDatatype="130" unbalanced="0"/>
    <cacheHierarchy uniqueName="[BASE_CRONOGRAMA_VIEW].[Horas Gastas (h)]" caption="Horas Gastas (h)" attribute="1" defaultMemberUniqueName="[BASE_CRONOGRAMA_VIEW].[Horas Gastas (h)].[All]" allUniqueName="[BASE_CRONOGRAMA_VIEW].[Horas Gastas (h)].[All]" dimensionUniqueName="[BASE_CRONOGRAMA_VIEW]" displayFolder="" count="0" memberValueDatatype="130" unbalanced="0"/>
    <cacheHierarchy uniqueName="[BASE_CRONOGRAMA_VIEW].[Horas Planejadas (h)]" caption="Horas Planejadas (h)" attribute="1" defaultMemberUniqueName="[BASE_CRONOGRAMA_VIEW].[Horas Planejadas (h)].[All]" allUniqueName="[BASE_CRONOGRAMA_VIEW].[Horas Planejadas (h)].[All]" dimensionUniqueName="[BASE_CRONOGRAMA_VIEW]" displayFolder="" count="0" memberValueDatatype="130" unbalanced="0"/>
    <cacheHierarchy uniqueName="[BASE_CRONOGRAMA_VIEW].[Folga Total]" caption="Folga Total" attribute="1" defaultMemberUniqueName="[BASE_CRONOGRAMA_VIEW].[Folga Total].[All]" allUniqueName="[BASE_CRONOGRAMA_VIEW].[Folga Total].[All]" dimensionUniqueName="[BASE_CRONOGRAMA_VIEW]" displayFolder="" count="0" memberValueDatatype="130" unbalanced="0"/>
    <cacheHierarchy uniqueName="[BASE_CRONOGRAMA_VIEW].[Marco]" caption="Marco" attribute="1" defaultMemberUniqueName="[BASE_CRONOGRAMA_VIEW].[Marco].[All]" allUniqueName="[BASE_CRONOGRAMA_VIEW].[Marco].[All]" dimensionUniqueName="[BASE_CRONOGRAMA_VIEW]" displayFolder="" count="0" memberValueDatatype="130" unbalanced="0"/>
    <cacheHierarchy uniqueName="[BASE_CRONOGRAMA_VIEW].[Última Atualização]" caption="Última Atualização" attribute="1" defaultMemberUniqueName="[BASE_CRONOGRAMA_VIEW].[Última Atualização].[All]" allUniqueName="[BASE_CRONOGRAMA_VIEW].[Última Atualização].[All]" dimensionUniqueName="[BASE_CRONOGRAMA_VIEW]" displayFolder="" count="0" memberValueDatatype="130" unbalanced="0"/>
    <cacheHierarchy uniqueName="[dimCalendario].[Data]" caption="Data" attribute="1" time="1" keyAttribute="1" defaultMemberUniqueName="[dimCalendario].[Data].[All]" allUniqueName="[dimCalendario].[Data].[All]" dimensionUniqueName="[dimCalendario]" displayFolder="" count="0" memberValueDatatype="7" unbalanced="0"/>
    <cacheHierarchy uniqueName="[dimCalendario].[Ano]" caption="Ano" attribute="1" time="1" defaultMemberUniqueName="[dimCalendario].[Ano].[All]" allUniqueName="[dimCalendario].[Ano].[All]" dimensionUniqueName="[dimCalendario]" displayFolder="" count="0" memberValueDatatype="20" unbalanced="0"/>
    <cacheHierarchy uniqueName="[dimCalendario].[Mês Nº]" caption="Mês Nº" attribute="1" time="1" defaultMemberUniqueName="[dimCalendario].[Mês Nº].[All]" allUniqueName="[dimCalendario].[Mês Nº].[All]" dimensionUniqueName="[dimCalendario]" displayFolder="" count="0" memberValueDatatype="20" unbalanced="0"/>
    <cacheHierarchy uniqueName="[dimCalendario].[Mês]" caption="Mês" attribute="1" time="1" defaultMemberUniqueName="[dimCalendario].[Mês].[All]" allUniqueName="[dimCalendario].[Mês].[All]" dimensionUniqueName="[dimCalendario]" displayFolder="" count="0" memberValueDatatype="130" unbalanced="0"/>
    <cacheHierarchy uniqueName="[dimCalendario].[Mês Abrev]" caption="Mês Abrev" attribute="1" time="1" defaultMemberUniqueName="[dimCalendario].[Mês Abrev].[All]" allUniqueName="[dimCalendario].[Mês Abrev].[All]" dimensionUniqueName="[dimCalendario]" displayFolder="" count="0" memberValueDatatype="130" unbalanced="0"/>
    <cacheHierarchy uniqueName="[dimCalendario].[Dia]" caption="Dia" attribute="1" time="1" defaultMemberUniqueName="[dimCalendario].[Dia].[All]" allUniqueName="[dimCalendario].[Dia].[All]" dimensionUniqueName="[dimCalendario]" displayFolder="" count="0" memberValueDatatype="20" unbalanced="0"/>
    <cacheHierarchy uniqueName="[dimCalendario].[Dia Semana Nº]" caption="Dia Semana Nº" attribute="1" time="1" defaultMemberUniqueName="[dimCalendario].[Dia Semana Nº].[All]" allUniqueName="[dimCalendario].[Dia Semana Nº].[All]" dimensionUniqueName="[dimCalendario]" displayFolder="" count="0" memberValueDatatype="20" unbalanced="0"/>
    <cacheHierarchy uniqueName="[dimCalendario].[Dia Semana]" caption="Dia Semana" attribute="1" time="1" defaultMemberUniqueName="[dimCalendario].[Dia Semana].[All]" allUniqueName="[dimCalendario].[Dia Semana].[All]" dimensionUniqueName="[dimCalendario]" displayFolder="" count="0" memberValueDatatype="130" unbalanced="0"/>
    <cacheHierarchy uniqueName="[dimCalendario].[Início Semana]" caption="Início Semana" attribute="1" time="1" defaultMemberUniqueName="[dimCalendario].[Início Semana].[All]" allUniqueName="[dimCalendario].[Início Semana].[All]" dimensionUniqueName="[dimCalendario]" displayFolder="" count="0" memberValueDatatype="7" unbalanced="0"/>
    <cacheHierarchy uniqueName="[dimCalendario].[Fim Semana]" caption="Fim Semana" attribute="1" time="1" defaultMemberUniqueName="[dimCalendario].[Fim Semana].[All]" allUniqueName="[dimCalendario].[Fim Semana].[All]" dimensionUniqueName="[dimCalendario]" displayFolder="" count="0" memberValueDatatype="7" unbalanced="0"/>
    <cacheHierarchy uniqueName="[dimCalendario].[Semana]" caption="Semana" attribute="1" time="1" defaultMemberUniqueName="[dimCalendario].[Semana].[All]" allUniqueName="[dimCalendario].[Semana].[All]" dimensionUniqueName="[dimCalendario]" displayFolder="" count="0" memberValueDatatype="20" unbalanced="0"/>
    <cacheHierarchy uniqueName="[dimCalendario].[Ano-Semana]" caption="Ano-Semana" attribute="1" time="1" defaultMemberUniqueName="[dimCalendario].[Ano-Semana].[All]" allUniqueName="[dimCalendario].[Ano-Semana].[All]" dimensionUniqueName="[dimCalendario]" displayFolder="" count="0" memberValueDatatype="130" unbalanced="0"/>
    <cacheHierarchy uniqueName="[dimCalendario].[Trimestre]" caption="Trimestre" attribute="1" time="1" defaultMemberUniqueName="[dimCalendario].[Trimestre].[All]" allUniqueName="[dimCalendario].[Trimestre].[All]" dimensionUniqueName="[dimCalendario]" displayFolder="" count="0" memberValueDatatype="130" unbalanced="0"/>
    <cacheHierarchy uniqueName="[dimCalendario].[Bimestre]" caption="Bimestre" attribute="1" time="1" defaultMemberUniqueName="[dimCalendario].[Bimestre].[All]" allUniqueName="[dimCalendario].[Bimestre].[All]" dimensionUniqueName="[dimCalendario]" displayFolder="" count="0" memberValueDatatype="20" unbalanced="0"/>
    <cacheHierarchy uniqueName="[dimCalendario].[Semestre]" caption="Semestre" attribute="1" time="1" defaultMemberUniqueName="[dimCalendario].[Semestre].[All]" allUniqueName="[dimCalendario].[Semestre].[All]" dimensionUniqueName="[dimCalendario]" displayFolder="" count="0" memberValueDatatype="20" unbalanced="0"/>
    <cacheHierarchy uniqueName="[dimCalendario].[Dia Útil]" caption="Dia Útil" attribute="1" time="1" defaultMemberUniqueName="[dimCalendario].[Dia Útil].[All]" allUniqueName="[dimCalendario].[Dia Útil].[All]" dimensionUniqueName="[dimCalendario]" displayFolder="" count="0" memberValueDatatype="11" unbalanced="0"/>
    <cacheHierarchy uniqueName="[dimCalendario].[Mês/Ano]" caption="Mês/Ano" attribute="1" time="1" defaultMemberUniqueName="[dimCalendario].[Mês/Ano].[All]" allUniqueName="[dimCalendario].[Mês/Ano].[All]" dimensionUniqueName="[dimCalendario]" displayFolder="" count="0" memberValueDatatype="130" unbalanced="0"/>
    <cacheHierarchy uniqueName="[dimCalendario].[Chave Data]" caption="Chave Data" attribute="1" time="1" defaultMemberUniqueName="[dimCalendario].[Chave Data].[All]" allUniqueName="[dimCalendario].[Chave Data].[All]" dimensionUniqueName="[dimCalendario]" displayFolder="" count="0" memberValueDatatype="130" unbalanced="0"/>
    <cacheHierarchy uniqueName="[dimDisciplina].[Chave Disciplina]" caption="Chave Disciplina" attribute="1" defaultMemberUniqueName="[dimDisciplina].[Chave Disciplina].[All]" allUniqueName="[dimDisciplina].[Chave Disciplina].[All]" dimensionUniqueName="[dimDisciplina]" displayFolder="" count="0" memberValueDatatype="130" unbalanced="0"/>
    <cacheHierarchy uniqueName="[dimDisciplina].[Disciplina]" caption="Disciplina" attribute="1" defaultMemberUniqueName="[dimDisciplina].[Disciplina].[All]" allUniqueName="[dimDisciplina].[Disciplina].[All]" dimensionUniqueName="[dimDisciplina]" displayFolder="" count="0" memberValueDatatype="130" unbalanced="0"/>
    <cacheHierarchy uniqueName="[dimDisciplina].[Ordem Disciplina]" caption="Ordem Disciplina" attribute="1" defaultMemberUniqueName="[dimDisciplina].[Ordem Disciplina].[All]" allUniqueName="[dimDisciplina].[Ordem Disciplina].[All]" dimensionUniqueName="[dimDisciplina]" displayFolder="" count="0" memberValueDatatype="20" unbalanced="0"/>
    <cacheHierarchy uniqueName="[dimDisciplina].[Grupo Disciplina]" caption="Grupo Disciplina" attribute="1" defaultMemberUniqueName="[dimDisciplina].[Grupo Disciplina].[All]" allUniqueName="[dimDisciplina].[Grupo Disciplina].[All]" dimensionUniqueName="[dimDisciplina]" displayFolder="" count="0" memberValueDatatype="130" unbalanced="0"/>
    <cacheHierarchy uniqueName="[dimDisciplina 1].[Chave Disciplina]" caption="Chave Disciplina" attribute="1" defaultMemberUniqueName="[dimDisciplina 1].[Chave Disciplina].[All]" allUniqueName="[dimDisciplina 1].[Chave Disciplina].[All]" dimensionUniqueName="[dimDisciplina 1]" displayFolder="" count="0" memberValueDatatype="130" unbalanced="0"/>
    <cacheHierarchy uniqueName="[dimDisciplina 1].[Disciplina]" caption="Disciplina" attribute="1" defaultMemberUniqueName="[dimDisciplina 1].[Disciplina].[All]" allUniqueName="[dimDisciplina 1].[Disciplina].[All]" dimensionUniqueName="[dimDisciplina 1]" displayFolder="" count="0" memberValueDatatype="130" unbalanced="0"/>
    <cacheHierarchy uniqueName="[dimDisciplina 1].[Ordem Disciplina]" caption="Ordem Disciplina" attribute="1" defaultMemberUniqueName="[dimDisciplina 1].[Ordem Disciplina].[All]" allUniqueName="[dimDisciplina 1].[Ordem Disciplina].[All]" dimensionUniqueName="[dimDisciplina 1]" displayFolder="" count="0" memberValueDatatype="20" unbalanced="0"/>
    <cacheHierarchy uniqueName="[dimDisciplina 1].[Grupo Disciplina]" caption="Grupo Disciplina" attribute="1" defaultMemberUniqueName="[dimDisciplina 1].[Grupo Disciplina].[All]" allUniqueName="[dimDisciplina 1].[Grupo Disciplina].[All]" dimensionUniqueName="[dimDisciplina 1]" displayFolder="" count="0" memberValueDatatype="130" unbalanced="0"/>
    <cacheHierarchy uniqueName="[dimProjeto].[Chave Projeto]" caption="Chave Projeto" attribute="1" defaultMemberUniqueName="[dimProjeto].[Chave Projeto].[All]" allUniqueName="[dimProjeto].[Chave Projeto].[All]" dimensionUniqueName="[dimProjeto]" displayFolder="" count="0" memberValueDatatype="130" unbalanced="0"/>
    <cacheHierarchy uniqueName="[dimProjeto].[PROJ_ID]" caption="PROJ_ID" attribute="1" defaultMemberUniqueName="[dimProjeto].[PROJ_ID].[All]" allUniqueName="[dimProjeto].[PROJ_ID].[All]" dimensionUniqueName="[dimProjeto]" displayFolder="" count="0" memberValueDatatype="130" unbalanced="0"/>
    <cacheHierarchy uniqueName="[dimProjeto].[Projeto]" caption="Projeto" attribute="1" defaultMemberUniqueName="[dimProjeto].[Projeto].[All]" allUniqueName="[dimProjeto].[Projeto].[All]" dimensionUniqueName="[dimProjeto]" displayFolder="" count="0" memberValueDatatype="130" unbalanced="0"/>
    <cacheHierarchy uniqueName="[dimProjeto].[Código do Projeto]" caption="Código do Projeto" attribute="1" defaultMemberUniqueName="[dimProjeto].[Código do Projeto].[All]" allUniqueName="[dimProjeto].[Código do Projeto].[All]" dimensionUniqueName="[dimProjeto]" displayFolder="" count="0" memberValueDatatype="130" unbalanced="0"/>
    <cacheHierarchy uniqueName="[dimProjeto].[Projeto Ativo]" caption="Projeto Ativo" attribute="1" defaultMemberUniqueName="[dimProjeto].[Projeto Ativo].[All]" allUniqueName="[dimProjeto].[Projeto Ativo].[All]" dimensionUniqueName="[dimProjeto]" displayFolder="" count="0" memberValueDatatype="11" unbalanced="0"/>
    <cacheHierarchy uniqueName="[dimProjeto 1].[Chave Projeto]" caption="Chave Projeto" attribute="1" defaultMemberUniqueName="[dimProjeto 1].[Chave Projeto].[All]" allUniqueName="[dimProjeto 1].[Chave Projeto].[All]" dimensionUniqueName="[dimProjeto 1]" displayFolder="" count="0" memberValueDatatype="130" unbalanced="0"/>
    <cacheHierarchy uniqueName="[dimProjeto 1].[PROJ_ID]" caption="PROJ_ID" attribute="1" defaultMemberUniqueName="[dimProjeto 1].[PROJ_ID].[All]" allUniqueName="[dimProjeto 1].[PROJ_ID].[All]" dimensionUniqueName="[dimProjeto 1]" displayFolder="" count="0" memberValueDatatype="130" unbalanced="0"/>
    <cacheHierarchy uniqueName="[dimProjeto 1].[Projeto]" caption="Projeto" attribute="1" defaultMemberUniqueName="[dimProjeto 1].[Projeto].[All]" allUniqueName="[dimProjeto 1].[Projeto].[All]" dimensionUniqueName="[dimProjeto 1]" displayFolder="" count="0" memberValueDatatype="130" unbalanced="0"/>
    <cacheHierarchy uniqueName="[dimProjeto 1].[Código do Projeto]" caption="Código do Projeto" attribute="1" defaultMemberUniqueName="[dimProjeto 1].[Código do Projeto].[All]" allUniqueName="[dimProjeto 1].[Código do Projeto].[All]" dimensionUniqueName="[dimProjeto 1]" displayFolder="" count="0" memberValueDatatype="130" unbalanced="0"/>
    <cacheHierarchy uniqueName="[dimProjeto 1].[Projeto Ativo]" caption="Projeto Ativo" attribute="1" defaultMemberUniqueName="[dimProjeto 1].[Projeto Ativo].[All]" allUniqueName="[dimProjeto 1].[Projeto Ativo].[All]" dimensionUniqueName="[dimProjeto 1]" displayFolder="" count="0" memberValueDatatype="11" unbalanced="0"/>
    <cacheHierarchy uniqueName="[dimStatus].[Chave Status]" caption="Chave Status" attribute="1" defaultMemberUniqueName="[dimStatus].[Chave Status].[All]" allUniqueName="[dimStatus].[Chave Status].[All]" dimensionUniqueName="[dimStatus]" displayFolder="" count="0" memberValueDatatype="130" unbalanced="0"/>
    <cacheHierarchy uniqueName="[dimStatus].[Status Gerencial]" caption="Status Gerencial" attribute="1" defaultMemberUniqueName="[dimStatus].[Status Gerencial].[All]" allUniqueName="[dimStatus].[Status Gerencial].[All]" dimensionUniqueName="[dimStatus]" displayFolder="" count="0" memberValueDatatype="130" unbalanced="0"/>
    <cacheHierarchy uniqueName="[dimStatus].[Ordem Status]" caption="Ordem Status" attribute="1" defaultMemberUniqueName="[dimStatus].[Ordem Status].[All]" allUniqueName="[dimStatus].[Ordem Status].[All]" dimensionUniqueName="[dimStatus]" displayFolder="" count="0" memberValueDatatype="20" unbalanced="0"/>
    <cacheHierarchy uniqueName="[dimStatus].[Grupo Status]" caption="Grupo Status" attribute="1" defaultMemberUniqueName="[dimStatus].[Grupo Status].[All]" allUniqueName="[dimStatus].[Grupo Status].[All]" dimensionUniqueName="[dimStatus]" displayFolder="" count="0" memberValueDatatype="130" unbalanced="0"/>
    <cacheHierarchy uniqueName="[dimStatus].[Cor Status]" caption="Cor Status" attribute="1" defaultMemberUniqueName="[dimStatus].[Cor Status].[All]" allUniqueName="[dimStatus].[Cor Status].[All]" dimensionUniqueName="[dimStatus]" displayFolder="" count="0" memberValueDatatype="130" unbalanced="0"/>
    <cacheHierarchy uniqueName="[dimStatus].[Indicador Aberto]" caption="Indicador Aberto" attribute="1" defaultMemberUniqueName="[dimStatus].[Indicador Aberto].[All]" allUniqueName="[dimStatus].[Indicador Aberto].[All]" dimensionUniqueName="[dimStatus]" displayFolder="" count="0" memberValueDatatype="20" unbalanced="0"/>
    <cacheHierarchy uniqueName="[fatoPlanejamento].[Chave Atividade]" caption="Chave Atividade" attribute="1" defaultMemberUniqueName="[fatoPlanejamento].[Chave Atividade].[All]" allUniqueName="[fatoPlanejamento].[Chave Atividade].[All]" dimensionUniqueName="[fatoPlanejamento]" displayFolder="" count="0" memberValueDatatype="130" unbalanced="0"/>
    <cacheHierarchy uniqueName="[fatoPlanejamento].[Chave Projeto]" caption="Chave Projeto" attribute="1" defaultMemberUniqueName="[fatoPlanejamento].[Chave Projeto].[All]" allUniqueName="[fatoPlanejamento].[Chave Projeto].[All]" dimensionUniqueName="[fatoPlanejamento]" displayFolder="" count="0" memberValueDatatype="130" unbalanced="0"/>
    <cacheHierarchy uniqueName="[fatoPlanejamento].[Chave Status]" caption="Chave Status" attribute="1" defaultMemberUniqueName="[fatoPlanejamento].[Chave Status].[All]" allUniqueName="[fatoPlanejamento].[Chave Status].[All]" dimensionUniqueName="[fatoPlanejamento]" displayFolder="" count="0" memberValueDatatype="130" unbalanced="0"/>
    <cacheHierarchy uniqueName="[fatoPlanejamento].[Chave Disciplina]" caption="Chave Disciplina" attribute="1" defaultMemberUniqueName="[fatoPlanejamento].[Chave Disciplina].[All]" allUniqueName="[fatoPlanejamento].[Chave Disciplina].[All]" dimensionUniqueName="[fatoPlanejamento]" displayFolder="" count="0" memberValueDatatype="130" unbalanced="0"/>
    <cacheHierarchy uniqueName="[fatoPlanejamento].[Chave Data Início]" caption="Chave Data Início" attribute="1" defaultMemberUniqueName="[fatoPlanejamento].[Chave Data Início].[All]" allUniqueName="[fatoPlanejamento].[Chave Data Início].[All]" dimensionUniqueName="[fatoPlanejamento]" displayFolder="" count="0" memberValueDatatype="130" unbalanced="0"/>
    <cacheHierarchy uniqueName="[fatoPlanejamento].[Chave Data Término]" caption="Chave Data Término" attribute="1" defaultMemberUniqueName="[fatoPlanejamento].[Chave Data Término].[All]" allUniqueName="[fatoPlanejamento].[Chave Data Término].[All]" dimensionUniqueName="[fatoPlanejamento]" displayFolder="" count="0" memberValueDatatype="130" unbalanced="0"/>
    <cacheHierarchy uniqueName="[fatoPlanejamento].[Chave Data Término LB]" caption="Chave Data Término LB" attribute="1" defaultMemberUniqueName="[fatoPlanejamento].[Chave Data Término LB].[All]" allUniqueName="[fatoPlanejamento].[Chave Data Término LB].[All]" dimensionUniqueName="[fatoPlanejamento]" displayFolder="" count="0" memberValueDatatype="130" unbalanced="0"/>
    <cacheHierarchy uniqueName="[fatoPlanejamento].[PROJ_ID]" caption="PROJ_ID" attribute="1" defaultMemberUniqueName="[fatoPlanejamento].[PROJ_ID].[All]" allUniqueName="[fatoPlanejamento].[PROJ_ID].[All]" dimensionUniqueName="[fatoPlanejamento]" displayFolder="" count="0" memberValueDatatype="130" unbalanced="0"/>
    <cacheHierarchy uniqueName="[fatoPlanejamento].[ID]" caption="ID" attribute="1" defaultMemberUniqueName="[fatoPlanejamento].[ID].[All]" allUniqueName="[fatoPlanejamento].[ID].[All]" dimensionUniqueName="[fatoPlanejamento]" displayFolder="" count="0" memberValueDatatype="130" unbalanced="0"/>
    <cacheHierarchy uniqueName="[fatoPlanejamento].[UID]" caption="UID" attribute="1" defaultMemberUniqueName="[fatoPlanejamento].[UID].[All]" allUniqueName="[fatoPlanejamento].[UID].[All]" dimensionUniqueName="[fatoPlanejamento]" displayFolder="" count="0" memberValueDatatype="130" unbalanced="0"/>
    <cacheHierarchy uniqueName="[fatoPlanejamento].[UID Pai]" caption="UID Pai" attribute="1" defaultMemberUniqueName="[fatoPlanejamento].[UID Pai].[All]" allUniqueName="[fatoPlanejamento].[UID Pai].[All]" dimensionUniqueName="[fatoPlanejamento]" displayFolder="" count="0" memberValueDatatype="130" unbalanced="0"/>
    <cacheHierarchy uniqueName="[fatoPlanejamento].[ID Project]" caption="ID Project" attribute="1" defaultMemberUniqueName="[fatoPlanejamento].[ID Project].[All]" allUniqueName="[fatoPlanejamento].[ID Project].[All]" dimensionUniqueName="[fatoPlanejamento]" displayFolder="" count="0" memberValueDatatype="130" unbalanced="0"/>
    <cacheHierarchy uniqueName="[fatoPlanejamento].[EDT]" caption="EDT" attribute="1" defaultMemberUniqueName="[fatoPlanejamento].[EDT].[All]" allUniqueName="[fatoPlanejamento].[EDT].[All]" dimensionUniqueName="[fatoPlanejamento]" displayFolder="" count="0" memberValueDatatype="130" unbalanced="0"/>
    <cacheHierarchy uniqueName="[fatoPlanejamento].[Nível]" caption="Nível" attribute="1" defaultMemberUniqueName="[fatoPlanejamento].[Nível].[All]" allUniqueName="[fatoPlanejamento].[Nível].[All]" dimensionUniqueName="[fatoPlanejamento]" displayFolder="" count="0" memberValueDatatype="130" unbalanced="0"/>
    <cacheHierarchy uniqueName="[fatoPlanejamento].[Atividade]" caption="Atividade" attribute="1" defaultMemberUniqueName="[fatoPlanejamento].[Atividade].[All]" allUniqueName="[fatoPlanejamento].[Atividade].[All]" dimensionUniqueName="[fatoPlanejamento]" displayFolder="" count="0" memberValueDatatype="130" unbalanced="0"/>
    <cacheHierarchy uniqueName="[fatoPlanejamento].[Disciplina]" caption="Disciplina" attribute="1" defaultMemberUniqueName="[fatoPlanejamento].[Disciplina].[All]" allUniqueName="[fatoPlanejamento].[Disciplina].[All]" dimensionUniqueName="[fatoPlanejamento]" displayFolder="" count="0" memberValueDatatype="130" unbalanced="0"/>
    <cacheHierarchy uniqueName="[fatoPlanejamento].[Pacote]" caption="Pacote" attribute="1" defaultMemberUniqueName="[fatoPlanejamento].[Pacote].[All]" allUniqueName="[fatoPlanejamento].[Pacote].[All]" dimensionUniqueName="[fatoPlanejamento]" displayFolder="" count="0" memberValueDatatype="130" unbalanced="0"/>
    <cacheHierarchy uniqueName="[fatoPlanejamento].[Responsável]" caption="Responsável" attribute="1" defaultMemberUniqueName="[fatoPlanejamento].[Responsável].[All]" allUniqueName="[fatoPlanejamento].[Responsável].[All]" dimensionUniqueName="[fatoPlanejamento]" displayFolder="" count="0" memberValueDatatype="130" unbalanced="0"/>
    <cacheHierarchy uniqueName="[fatoPlanejamento].[Tipo]" caption="Tipo" attribute="1" defaultMemberUniqueName="[fatoPlanejamento].[Tipo].[All]" allUniqueName="[fatoPlanejamento].[Tipo].[All]" dimensionUniqueName="[fatoPlanejamento]" displayFolder="" count="0" memberValueDatatype="130" unbalanced="0"/>
    <cacheHierarchy uniqueName="[fatoPlanejamento].[Classe do Registro]" caption="Classe do Registro" attribute="1" defaultMemberUniqueName="[fatoPlanejamento].[Classe do Registro].[All]" allUniqueName="[fatoPlanejamento].[Classe do Registro].[All]" dimensionUniqueName="[fatoPlanejamento]" displayFolder="" count="0" memberValueDatatype="130" unbalanced="0"/>
    <cacheHierarchy uniqueName="[fatoPlanejamento].[Resumo]" caption="Resumo" attribute="1" defaultMemberUniqueName="[fatoPlanejamento].[Resumo].[All]" allUniqueName="[fatoPlanejamento].[Resumo].[All]" dimensionUniqueName="[fatoPlanejamento]" displayFolder="" count="0" memberValueDatatype="130" unbalanced="0"/>
    <cacheHierarchy uniqueName="[fatoPlanejamento].[Marco]" caption="Marco" attribute="1" defaultMemberUniqueName="[fatoPlanejamento].[Marco].[All]" allUniqueName="[fatoPlanejamento].[Marco].[All]" dimensionUniqueName="[fatoPlanejamento]" displayFolder="" count="0" memberValueDatatype="130" unbalanced="0"/>
    <cacheHierarchy uniqueName="[fatoPlanejamento].[Crítica]" caption="Crítica" attribute="1" defaultMemberUniqueName="[fatoPlanejamento].[Crítica].[All]" allUniqueName="[fatoPlanejamento].[Crítica].[All]" dimensionUniqueName="[fatoPlanejamento]" displayFolder="" count="0" memberValueDatatype="130" unbalanced="0"/>
    <cacheHierarchy uniqueName="[fatoPlanejamento].[Ativo]" caption="Ativo" attribute="1" defaultMemberUniqueName="[fatoPlanejamento].[Ativo].[All]" allUniqueName="[fatoPlanejamento].[Ativo].[All]" dimensionUniqueName="[fatoPlanejamento]" displayFolder="" count="0" memberValueDatatype="130" unbalanced="0"/>
    <cacheHierarchy uniqueName="[fatoPlanejamento].[% Realizado]" caption="% Realizado" attribute="1" defaultMemberUniqueName="[fatoPlanejamento].[% Realizado].[All]" allUniqueName="[fatoPlanejamento].[% Realizado].[All]" dimensionUniqueName="[fatoPlanejamento]" displayFolder="" count="0" memberValueDatatype="130" unbalanced="0"/>
    <cacheHierarchy uniqueName="[fatoPlanejamento].[% Trabalho Realizado]" caption="% Trabalho Realizado" attribute="1" defaultMemberUniqueName="[fatoPlanejamento].[% Trabalho Realizado].[All]" allUniqueName="[fatoPlanejamento].[% Trabalho Realizado].[All]" dimensionUniqueName="[fatoPlanejamento]" displayFolder="" count="0" memberValueDatatype="130" unbalanced="0"/>
    <cacheHierarchy uniqueName="[fatoPlanejamento].[% Físico Realizado]" caption="% Físico Realizado" attribute="1" defaultMemberUniqueName="[fatoPlanejamento].[% Físico Realizado].[All]" allUniqueName="[fatoPlanejamento].[% Físico Realizado].[All]" dimensionUniqueName="[fatoPlanejamento]" displayFolder="" count="0" memberValueDatatype="130" unbalanced="0"/>
    <cacheHierarchy uniqueName="[fatoPlanejamento].[Faixa de Avanço]" caption="Faixa de Avanço" attribute="1" defaultMemberUniqueName="[fatoPlanejamento].[Faixa de Avanço].[All]" allUniqueName="[fatoPlanejamento].[Faixa de Avanço].[All]" dimensionUniqueName="[fatoPlanejamento]" displayFolder="" count="0" memberValueDatatype="130" unbalanced="0"/>
    <cacheHierarchy uniqueName="[fatoPlanejamento].[Início Atual]" caption="Início Atual" attribute="1" defaultMemberUniqueName="[fatoPlanejamento].[Início Atual].[All]" allUniqueName="[fatoPlanejamento].[Início Atual].[All]" dimensionUniqueName="[fatoPlanejamento]" displayFolder="" count="0" memberValueDatatype="130" unbalanced="0"/>
    <cacheHierarchy uniqueName="[fatoPlanejamento].[Término Atual]" caption="Término Atual" attribute="1" defaultMemberUniqueName="[fatoPlanejamento].[Término Atual].[All]" allUniqueName="[fatoPlanejamento].[Término Atual].[All]" dimensionUniqueName="[fatoPlanejamento]" displayFolder="" count="0" memberValueDatatype="130" unbalanced="0"/>
    <cacheHierarchy uniqueName="[fatoPlanejamento].[Início LB]" caption="Início LB" attribute="1" defaultMemberUniqueName="[fatoPlanejamento].[Início LB].[All]" allUniqueName="[fatoPlanejamento].[Início LB].[All]" dimensionUniqueName="[fatoPlanejamento]" displayFolder="" count="0" memberValueDatatype="130" unbalanced="0"/>
    <cacheHierarchy uniqueName="[fatoPlanejamento].[Término LB]" caption="Término LB" attribute="1" defaultMemberUniqueName="[fatoPlanejamento].[Término LB].[All]" allUniqueName="[fatoPlanejamento].[Término LB].[All]" dimensionUniqueName="[fatoPlanejamento]" displayFolder="" count="0" memberValueDatatype="130" unbalanced="0"/>
    <cacheHierarchy uniqueName="[fatoPlanejamento].[Desvio Início (dias)]" caption="Desvio Início (dias)" attribute="1" defaultMemberUniqueName="[fatoPlanejamento].[Desvio Início (dias)].[All]" allUniqueName="[fatoPlanejamento].[Desvio Início (dias)].[All]" dimensionUniqueName="[fatoPlanejamento]" displayFolder="" count="0" memberValueDatatype="130" unbalanced="0"/>
    <cacheHierarchy uniqueName="[fatoPlanejamento].[Desvio Término (dias)]" caption="Desvio Término (dias)" attribute="1" defaultMemberUniqueName="[fatoPlanejamento].[Desvio Término (dias)].[All]" allUniqueName="[fatoPlanejamento].[Desvio Término (dias)].[All]" dimensionUniqueName="[fatoPlanejamento]" displayFolder="" count="0" memberValueDatatype="130" unbalanced="0"/>
    <cacheHierarchy uniqueName="[fatoPlanejamento].[Dias Restantes]" caption="Dias Restantes" attribute="1" defaultMemberUniqueName="[fatoPlanejamento].[Dias Restantes].[All]" allUniqueName="[fatoPlanejamento].[Dias Restantes].[All]" dimensionUniqueName="[fatoPlanejamento]" displayFolder="" count="0" memberValueDatatype="130" unbalanced="0"/>
    <cacheHierarchy uniqueName="[fatoPlanejamento].[Status Gerencial]" caption="Status Gerencial" attribute="1" defaultMemberUniqueName="[fatoPlanejamento].[Status Gerencial].[All]" allUniqueName="[fatoPlanejamento].[Status Gerencial].[All]" dimensionUniqueName="[fatoPlanejamento]" displayFolder="" count="0" memberValueDatatype="130" unbalanced="0"/>
    <cacheHierarchy uniqueName="[fatoPlanejamento].[Situação do Prazo]" caption="Situação do Prazo" attribute="1" defaultMemberUniqueName="[fatoPlanejamento].[Situação do Prazo].[All]" allUniqueName="[fatoPlanejamento].[Situação do Prazo].[All]" dimensionUniqueName="[fatoPlanejamento]" displayFolder="" count="0" memberValueDatatype="130" unbalanced="0"/>
    <cacheHierarchy uniqueName="[fatoPlanejamento].[Trabalho Total (h)]" caption="Trabalho Total (h)" attribute="1" defaultMemberUniqueName="[fatoPlanejamento].[Trabalho Total (h)].[All]" allUniqueName="[fatoPlanejamento].[Trabalho Total (h)].[All]" dimensionUniqueName="[fatoPlanejamento]" displayFolder="" count="0" memberValueDatatype="130" unbalanced="0"/>
    <cacheHierarchy uniqueName="[fatoPlanejamento].[Horas Gastas (h)]" caption="Horas Gastas (h)" attribute="1" defaultMemberUniqueName="[fatoPlanejamento].[Horas Gastas (h)].[All]" allUniqueName="[fatoPlanejamento].[Horas Gastas (h)].[All]" dimensionUniqueName="[fatoPlanejamento]" displayFolder="" count="0" memberValueDatatype="130" unbalanced="0"/>
    <cacheHierarchy uniqueName="[fatoPlanejamento].[Horas Planejadas (h)]" caption="Horas Planejadas (h)" attribute="1" defaultMemberUniqueName="[fatoPlanejamento].[Horas Planejadas (h)].[All]" allUniqueName="[fatoPlanejamento].[Horas Planejadas (h)].[All]" dimensionUniqueName="[fatoPlanejamento]" displayFolder="" count="0" memberValueDatatype="130" unbalanced="0"/>
    <cacheHierarchy uniqueName="[fatoPlanejamento].[Horas Restantes Calculadas (h)]" caption="Horas Restantes Calculadas (h)" attribute="1" defaultMemberUniqueName="[fatoPlanejamento].[Horas Restantes Calculadas (h)].[All]" allUniqueName="[fatoPlanejamento].[Horas Restantes Calculadas (h)].[All]" dimensionUniqueName="[fatoPlanejamento]" displayFolder="" count="0" memberValueDatatype="130" unbalanced="0"/>
    <cacheHierarchy uniqueName="[fatoPlanejamento].[Desvio de Horas (h)]" caption="Desvio de Horas (h)" attribute="1" defaultMemberUniqueName="[fatoPlanejamento].[Desvio de Horas (h)].[All]" allUniqueName="[fatoPlanejamento].[Desvio de Horas (h)].[All]" dimensionUniqueName="[fatoPlanejamento]" displayFolder="" count="0" memberValueDatatype="5" unbalanced="0"/>
    <cacheHierarchy uniqueName="[fatoPlanejamento].[Índice de Consumo de Horas]" caption="Índice de Consumo de Horas" attribute="1" defaultMemberUniqueName="[fatoPlanejamento].[Índice de Consumo de Horas].[All]" allUniqueName="[fatoPlanejamento].[Índice de Consumo de Horas].[All]" dimensionUniqueName="[fatoPlanejamento]" displayFolder="" count="0" memberValueDatatype="5" unbalanced="0"/>
    <cacheHierarchy uniqueName="[fatoPlanejamento].[Folga Total]" caption="Folga Total" attribute="1" defaultMemberUniqueName="[fatoPlanejamento].[Folga Total].[All]" allUniqueName="[fatoPlanejamento].[Folga Total].[All]" dimensionUniqueName="[fatoPlanejamento]" displayFolder="" count="0" memberValueDatatype="130" unbalanced="0"/>
    <cacheHierarchy uniqueName="[fatoPlanejamento].[Ano Início]" caption="Ano Início" attribute="1" defaultMemberUniqueName="[fatoPlanejamento].[Ano Início].[All]" allUniqueName="[fatoPlanejamento].[Ano Início].[All]" dimensionUniqueName="[fatoPlanejamento]" displayFolder="" count="0" memberValueDatatype="130" unbalanced="0"/>
    <cacheHierarchy uniqueName="[fatoPlanejamento].[Mês Início]" caption="Mês Início" attribute="1" defaultMemberUniqueName="[fatoPlanejamento].[Mês Início].[All]" allUniqueName="[fatoPlanejamento].[Mês Início].[All]" dimensionUniqueName="[fatoPlanejamento]" displayFolder="" count="0" memberValueDatatype="130" unbalanced="0"/>
    <cacheHierarchy uniqueName="[fatoPlanejamento].[Nome Mês Início]" caption="Nome Mês Início" attribute="1" defaultMemberUniqueName="[fatoPlanejamento].[Nome Mês Início].[All]" allUniqueName="[fatoPlanejamento].[Nome Mês Início].[All]" dimensionUniqueName="[fatoPlanejamento]" displayFolder="" count="0" memberValueDatatype="130" unbalanced="0"/>
    <cacheHierarchy uniqueName="[fatoPlanejamento].[Semana do Ano]" caption="Semana do Ano" attribute="1" defaultMemberUniqueName="[fatoPlanejamento].[Semana do Ano].[All]" allUniqueName="[fatoPlanejamento].[Semana do Ano].[All]" dimensionUniqueName="[fatoPlanejamento]" displayFolder="" count="0" memberValueDatatype="130" unbalanced="0"/>
    <cacheHierarchy uniqueName="[fatoPlanejamento].[Ano-Semana]" caption="Ano-Semana" attribute="1" defaultMemberUniqueName="[fatoPlanejamento].[Ano-Semana].[All]" allUniqueName="[fatoPlanejamento].[Ano-Semana].[All]" dimensionUniqueName="[fatoPlanejamento]" displayFolder="" count="0" memberValueDatatype="130" unbalanced="0"/>
    <cacheHierarchy uniqueName="[fatoPlanejamento].[Início da Semana]" caption="Início da Semana" attribute="1" defaultMemberUniqueName="[fatoPlanejamento].[Início da Semana].[All]" allUniqueName="[fatoPlanejamento].[Início da Semana].[All]" dimensionUniqueName="[fatoPlanejamento]" displayFolder="" count="0" memberValueDatatype="130" unbalanced="0"/>
    <cacheHierarchy uniqueName="[fatoPlanejamento].[Fim da Semana]" caption="Fim da Semana" attribute="1" defaultMemberUniqueName="[fatoPlanejamento].[Fim da Semana].[All]" allUniqueName="[fatoPlanejamento].[Fim da Semana].[All]" dimensionUniqueName="[fatoPlanejamento]" displayFolder="" count="0" memberValueDatatype="130" unbalanced="0"/>
    <cacheHierarchy uniqueName="[fatoPlanejamento].[Indicador Atividade Analítica]" caption="Indicador Atividade Analítica" attribute="1" defaultMemberUniqueName="[fatoPlanejamento].[Indicador Atividade Analítica].[All]" allUniqueName="[fatoPlanejamento].[Indicador Atividade Analítica].[All]" dimensionUniqueName="[fatoPlanejamento]" displayFolder="" count="0" memberValueDatatype="20" unbalanced="0"/>
    <cacheHierarchy uniqueName="[fatoPlanejamento].[Indicador Marco]" caption="Indicador Marco" attribute="1" defaultMemberUniqueName="[fatoPlanejamento].[Indicador Marco].[All]" allUniqueName="[fatoPlanejamento].[Indicador Marco].[All]" dimensionUniqueName="[fatoPlanejamento]" displayFolder="" count="0" memberValueDatatype="20" unbalanced="0"/>
    <cacheHierarchy uniqueName="[fatoPlanejamento].[Indicador Atraso]" caption="Indicador Atraso" attribute="1" defaultMemberUniqueName="[fatoPlanejamento].[Indicador Atraso].[All]" allUniqueName="[fatoPlanejamento].[Indicador Atraso].[All]" dimensionUniqueName="[fatoPlanejamento]" displayFolder="" count="0" memberValueDatatype="130" unbalanced="0"/>
    <cacheHierarchy uniqueName="[fatoPlanejamento].[Indicador Concluída]" caption="Indicador Concluída" attribute="1" defaultMemberUniqueName="[fatoPlanejamento].[Indicador Concluída].[All]" allUniqueName="[fatoPlanejamento].[Indicador Concluída].[All]" dimensionUniqueName="[fatoPlanejamento]" displayFolder="" count="0" memberValueDatatype="130" unbalanced="0"/>
    <cacheHierarchy uniqueName="[fatoPlanejamento].[Indicador Em Andamento]" caption="Indicador Em Andamento" attribute="1" defaultMemberUniqueName="[fatoPlanejamento].[Indicador Em Andamento].[All]" allUniqueName="[fatoPlanejamento].[Indicador Em Andamento].[All]" dimensionUniqueName="[fatoPlanejamento]" displayFolder="" count="0" memberValueDatatype="20" unbalanced="0"/>
    <cacheHierarchy uniqueName="[fatoPlanejamento].[Indicador Futura]" caption="Indicador Futura" attribute="1" defaultMemberUniqueName="[fatoPlanejamento].[Indicador Futura].[All]" allUniqueName="[fatoPlanejamento].[Indicador Futura].[All]" dimensionUniqueName="[fatoPlanejamento]" displayFolder="" count="0" memberValueDatatype="20" unbalanced="0"/>
    <cacheHierarchy uniqueName="[fatoPlanejamento].[Indicador Não Iniciada]" caption="Indicador Não Iniciada" attribute="1" defaultMemberUniqueName="[fatoPlanejamento].[Indicador Não Iniciada].[All]" allUniqueName="[fatoPlanejamento].[Indicador Não Iniciada].[All]" dimensionUniqueName="[fatoPlanejamento]" displayFolder="" count="0" memberValueDatatype="20" unbalanced="0"/>
    <cacheHierarchy uniqueName="[fatoPlanejamento].[Indicador Crítica]" caption="Indicador Crítica" attribute="1" defaultMemberUniqueName="[fatoPlanejamento].[Indicador Crítica].[All]" allUniqueName="[fatoPlanejamento].[Indicador Crítica].[All]" dimensionUniqueName="[fatoPlanejamento]" displayFolder="" count="0" memberValueDatatype="130" unbalanced="0"/>
    <cacheHierarchy uniqueName="[fatoPlanejamento].[Prioridade]" caption="Prioridade" attribute="1" defaultMemberUniqueName="[fatoPlanejamento].[Prioridade].[All]" allUniqueName="[fatoPlanejamento].[Prioridade].[All]" dimensionUniqueName="[fatoPlanejamento]" displayFolder="" count="0" memberValueDatatype="130" unbalanced="0"/>
    <cacheHierarchy uniqueName="[fatoPlanejamento].[Data de Restrição]" caption="Data de Restrição" attribute="1" defaultMemberUniqueName="[fatoPlanejamento].[Data de Restrição].[All]" allUniqueName="[fatoPlanejamento].[Data de Restrição].[All]" dimensionUniqueName="[fatoPlanejamento]" displayFolder="" count="0" memberValueDatatype="130" unbalanced="0"/>
    <cacheHierarchy uniqueName="[fatoPlanejamento].[Tipo de Restrição]" caption="Tipo de Restrição" attribute="1" defaultMemberUniqueName="[fatoPlanejamento].[Tipo de Restrição].[All]" allUniqueName="[fatoPlanejamento].[Tipo de Restrição].[All]" dimensionUniqueName="[fatoPlanejamento]" displayFolder="" count="0" memberValueDatatype="130" unbalanced="0"/>
    <cacheHierarchy uniqueName="[fatoPlanejamento].[Anotações]" caption="Anotações" attribute="1" defaultMemberUniqueName="[fatoPlanejamento].[Anotações].[All]" allUniqueName="[fatoPlanejamento].[Anotações].[All]" dimensionUniqueName="[fatoPlanejamento]" displayFolder="" count="0" memberValueDatatype="130" unbalanced="0"/>
    <cacheHierarchy uniqueName="[fatoPlanejamento].[Última Atualização]" caption="Última Atualização" attribute="1" defaultMemberUniqueName="[fatoPlanejamento].[Última Atualização].[All]" allUniqueName="[fatoPlanejamento].[Última Atualização].[All]" dimensionUniqueName="[fatoPlanejamento]" displayFolder="" count="0" memberValueDatatype="130" unbalanced="0"/>
    <cacheHierarchy uniqueName="[fatoPlanejamento 1].[Chave Atividade]" caption="Chave Atividade" attribute="1" defaultMemberUniqueName="[fatoPlanejamento 1].[Chave Atividade].[All]" allUniqueName="[fatoPlanejamento 1].[Chave Atividade].[All]" dimensionUniqueName="[fatoPlanejamento 1]" displayFolder="" count="0" memberValueDatatype="130" unbalanced="0"/>
    <cacheHierarchy uniqueName="[fatoPlanejamento 1].[Chave Projeto]" caption="Chave Projeto" attribute="1" defaultMemberUniqueName="[fatoPlanejamento 1].[Chave Projeto].[All]" allUniqueName="[fatoPlanejamento 1].[Chave Projeto].[All]" dimensionUniqueName="[fatoPlanejamento 1]" displayFolder="" count="0" memberValueDatatype="130" unbalanced="0"/>
    <cacheHierarchy uniqueName="[fatoPlanejamento 1].[Chave Status]" caption="Chave Status" attribute="1" defaultMemberUniqueName="[fatoPlanejamento 1].[Chave Status].[All]" allUniqueName="[fatoPlanejamento 1].[Chave Status].[All]" dimensionUniqueName="[fatoPlanejamento 1]" displayFolder="" count="0" memberValueDatatype="130" unbalanced="0"/>
    <cacheHierarchy uniqueName="[fatoPlanejamento 1].[Chave Disciplina]" caption="Chave Disciplina" attribute="1" defaultMemberUniqueName="[fatoPlanejamento 1].[Chave Disciplina].[All]" allUniqueName="[fatoPlanejamento 1].[Chave Disciplina].[All]" dimensionUniqueName="[fatoPlanejamento 1]" displayFolder="" count="0" memberValueDatatype="130" unbalanced="0"/>
    <cacheHierarchy uniqueName="[fatoPlanejamento 1].[Chave Data Início]" caption="Chave Data Início" attribute="1" defaultMemberUniqueName="[fatoPlanejamento 1].[Chave Data Início].[All]" allUniqueName="[fatoPlanejamento 1].[Chave Data Início].[All]" dimensionUniqueName="[fatoPlanejamento 1]" displayFolder="" count="0" memberValueDatatype="130" unbalanced="0"/>
    <cacheHierarchy uniqueName="[fatoPlanejamento 1].[Chave Data Término]" caption="Chave Data Término" attribute="1" defaultMemberUniqueName="[fatoPlanejamento 1].[Chave Data Término].[All]" allUniqueName="[fatoPlanejamento 1].[Chave Data Término].[All]" dimensionUniqueName="[fatoPlanejamento 1]" displayFolder="" count="0" memberValueDatatype="130" unbalanced="0"/>
    <cacheHierarchy uniqueName="[fatoPlanejamento 1].[Chave Data Término LB]" caption="Chave Data Término LB" attribute="1" defaultMemberUniqueName="[fatoPlanejamento 1].[Chave Data Término LB].[All]" allUniqueName="[fatoPlanejamento 1].[Chave Data Término LB].[All]" dimensionUniqueName="[fatoPlanejamento 1]" displayFolder="" count="0" memberValueDatatype="130" unbalanced="0"/>
    <cacheHierarchy uniqueName="[fatoPlanejamento 1].[PROJ_ID]" caption="PROJ_ID" attribute="1" defaultMemberUniqueName="[fatoPlanejamento 1].[PROJ_ID].[All]" allUniqueName="[fatoPlanejamento 1].[PROJ_ID].[All]" dimensionUniqueName="[fatoPlanejamento 1]" displayFolder="" count="0" memberValueDatatype="130" unbalanced="0"/>
    <cacheHierarchy uniqueName="[fatoPlanejamento 1].[ID]" caption="ID" attribute="1" defaultMemberUniqueName="[fatoPlanejamento 1].[ID].[All]" allUniqueName="[fatoPlanejamento 1].[ID].[All]" dimensionUniqueName="[fatoPlanejamento 1]" displayFolder="" count="0" memberValueDatatype="130" unbalanced="0"/>
    <cacheHierarchy uniqueName="[fatoPlanejamento 1].[UID]" caption="UID" attribute="1" defaultMemberUniqueName="[fatoPlanejamento 1].[UID].[All]" allUniqueName="[fatoPlanejamento 1].[UID].[All]" dimensionUniqueName="[fatoPlanejamento 1]" displayFolder="" count="0" memberValueDatatype="130" unbalanced="0"/>
    <cacheHierarchy uniqueName="[fatoPlanejamento 1].[UID Pai]" caption="UID Pai" attribute="1" defaultMemberUniqueName="[fatoPlanejamento 1].[UID Pai].[All]" allUniqueName="[fatoPlanejamento 1].[UID Pai].[All]" dimensionUniqueName="[fatoPlanejamento 1]" displayFolder="" count="0" memberValueDatatype="130" unbalanced="0"/>
    <cacheHierarchy uniqueName="[fatoPlanejamento 1].[ID Project]" caption="ID Project" attribute="1" defaultMemberUniqueName="[fatoPlanejamento 1].[ID Project].[All]" allUniqueName="[fatoPlanejamento 1].[ID Project].[All]" dimensionUniqueName="[fatoPlanejamento 1]" displayFolder="" count="0" memberValueDatatype="130" unbalanced="0"/>
    <cacheHierarchy uniqueName="[fatoPlanejamento 1].[EDT]" caption="EDT" attribute="1" defaultMemberUniqueName="[fatoPlanejamento 1].[EDT].[All]" allUniqueName="[fatoPlanejamento 1].[EDT].[All]" dimensionUniqueName="[fatoPlanejamento 1]" displayFolder="" count="0" memberValueDatatype="130" unbalanced="0"/>
    <cacheHierarchy uniqueName="[fatoPlanejamento 1].[Nível]" caption="Nível" attribute="1" defaultMemberUniqueName="[fatoPlanejamento 1].[Nível].[All]" allUniqueName="[fatoPlanejamento 1].[Nível].[All]" dimensionUniqueName="[fatoPlanejamento 1]" displayFolder="" count="0" memberValueDatatype="130" unbalanced="0"/>
    <cacheHierarchy uniqueName="[fatoPlanejamento 1].[Atividade]" caption="Atividade" attribute="1" defaultMemberUniqueName="[fatoPlanejamento 1].[Atividade].[All]" allUniqueName="[fatoPlanejamento 1].[Atividade].[All]" dimensionUniqueName="[fatoPlanejamento 1]" displayFolder="" count="0" memberValueDatatype="130" unbalanced="0"/>
    <cacheHierarchy uniqueName="[fatoPlanejamento 1].[Disciplina]" caption="Disciplina" attribute="1" defaultMemberUniqueName="[fatoPlanejamento 1].[Disciplina].[All]" allUniqueName="[fatoPlanejamento 1].[Disciplina].[All]" dimensionUniqueName="[fatoPlanejamento 1]" displayFolder="" count="0" memberValueDatatype="130" unbalanced="0"/>
    <cacheHierarchy uniqueName="[fatoPlanejamento 1].[Pacote]" caption="Pacote" attribute="1" defaultMemberUniqueName="[fatoPlanejamento 1].[Pacote].[All]" allUniqueName="[fatoPlanejamento 1].[Pacote].[All]" dimensionUniqueName="[fatoPlanejamento 1]" displayFolder="" count="0" memberValueDatatype="130" unbalanced="0"/>
    <cacheHierarchy uniqueName="[fatoPlanejamento 1].[Responsável]" caption="Responsável" attribute="1" defaultMemberUniqueName="[fatoPlanejamento 1].[Responsável].[All]" allUniqueName="[fatoPlanejamento 1].[Responsável].[All]" dimensionUniqueName="[fatoPlanejamento 1]" displayFolder="" count="0" memberValueDatatype="130" unbalanced="0"/>
    <cacheHierarchy uniqueName="[fatoPlanejamento 1].[Tipo]" caption="Tipo" attribute="1" defaultMemberUniqueName="[fatoPlanejamento 1].[Tipo].[All]" allUniqueName="[fatoPlanejamento 1].[Tipo].[All]" dimensionUniqueName="[fatoPlanejamento 1]" displayFolder="" count="0" memberValueDatatype="130" unbalanced="0"/>
    <cacheHierarchy uniqueName="[fatoPlanejamento 1].[Classe do Registro]" caption="Classe do Registro" attribute="1" defaultMemberUniqueName="[fatoPlanejamento 1].[Classe do Registro].[All]" allUniqueName="[fatoPlanejamento 1].[Classe do Registro].[All]" dimensionUniqueName="[fatoPlanejamento 1]" displayFolder="" count="0" memberValueDatatype="130" unbalanced="0"/>
    <cacheHierarchy uniqueName="[fatoPlanejamento 1].[Resumo]" caption="Resumo" attribute="1" defaultMemberUniqueName="[fatoPlanejamento 1].[Resumo].[All]" allUniqueName="[fatoPlanejamento 1].[Resumo].[All]" dimensionUniqueName="[fatoPlanejamento 1]" displayFolder="" count="0" memberValueDatatype="130" unbalanced="0"/>
    <cacheHierarchy uniqueName="[fatoPlanejamento 1].[Marco]" caption="Marco" attribute="1" defaultMemberUniqueName="[fatoPlanejamento 1].[Marco].[All]" allUniqueName="[fatoPlanejamento 1].[Marco].[All]" dimensionUniqueName="[fatoPlanejamento 1]" displayFolder="" count="0" memberValueDatatype="130" unbalanced="0"/>
    <cacheHierarchy uniqueName="[fatoPlanejamento 1].[Crítica]" caption="Crítica" attribute="1" defaultMemberUniqueName="[fatoPlanejamento 1].[Crítica].[All]" allUniqueName="[fatoPlanejamento 1].[Crítica].[All]" dimensionUniqueName="[fatoPlanejamento 1]" displayFolder="" count="0" memberValueDatatype="130" unbalanced="0"/>
    <cacheHierarchy uniqueName="[fatoPlanejamento 1].[Ativo]" caption="Ativo" attribute="1" defaultMemberUniqueName="[fatoPlanejamento 1].[Ativo].[All]" allUniqueName="[fatoPlanejamento 1].[Ativo].[All]" dimensionUniqueName="[fatoPlanejamento 1]" displayFolder="" count="0" memberValueDatatype="130" unbalanced="0"/>
    <cacheHierarchy uniqueName="[fatoPlanejamento 1].[% Realizado]" caption="% Realizado" attribute="1" defaultMemberUniqueName="[fatoPlanejamento 1].[% Realizado].[All]" allUniqueName="[fatoPlanejamento 1].[% Realizado].[All]" dimensionUniqueName="[fatoPlanejamento 1]" displayFolder="" count="0" memberValueDatatype="130" unbalanced="0"/>
    <cacheHierarchy uniqueName="[fatoPlanejamento 1].[% Trabalho Realizado]" caption="% Trabalho Realizado" attribute="1" defaultMemberUniqueName="[fatoPlanejamento 1].[% Trabalho Realizado].[All]" allUniqueName="[fatoPlanejamento 1].[% Trabalho Realizado].[All]" dimensionUniqueName="[fatoPlanejamento 1]" displayFolder="" count="0" memberValueDatatype="130" unbalanced="0"/>
    <cacheHierarchy uniqueName="[fatoPlanejamento 1].[% Físico Realizado]" caption="% Físico Realizado" attribute="1" defaultMemberUniqueName="[fatoPlanejamento 1].[% Físico Realizado].[All]" allUniqueName="[fatoPlanejamento 1].[% Físico Realizado].[All]" dimensionUniqueName="[fatoPlanejamento 1]" displayFolder="" count="0" memberValueDatatype="130" unbalanced="0"/>
    <cacheHierarchy uniqueName="[fatoPlanejamento 1].[Faixa de Avanço]" caption="Faixa de Avanço" attribute="1" defaultMemberUniqueName="[fatoPlanejamento 1].[Faixa de Avanço].[All]" allUniqueName="[fatoPlanejamento 1].[Faixa de Avanço].[All]" dimensionUniqueName="[fatoPlanejamento 1]" displayFolder="" count="0" memberValueDatatype="130" unbalanced="0"/>
    <cacheHierarchy uniqueName="[fatoPlanejamento 1].[Início Atual]" caption="Início Atual" attribute="1" defaultMemberUniqueName="[fatoPlanejamento 1].[Início Atual].[All]" allUniqueName="[fatoPlanejamento 1].[Início Atual].[All]" dimensionUniqueName="[fatoPlanejamento 1]" displayFolder="" count="0" memberValueDatatype="130" unbalanced="0"/>
    <cacheHierarchy uniqueName="[fatoPlanejamento 1].[Término Atual]" caption="Término Atual" attribute="1" defaultMemberUniqueName="[fatoPlanejamento 1].[Término Atual].[All]" allUniqueName="[fatoPlanejamento 1].[Término Atual].[All]" dimensionUniqueName="[fatoPlanejamento 1]" displayFolder="" count="0" memberValueDatatype="130" unbalanced="0"/>
    <cacheHierarchy uniqueName="[fatoPlanejamento 1].[Início LB]" caption="Início LB" attribute="1" defaultMemberUniqueName="[fatoPlanejamento 1].[Início LB].[All]" allUniqueName="[fatoPlanejamento 1].[Início LB].[All]" dimensionUniqueName="[fatoPlanejamento 1]" displayFolder="" count="0" memberValueDatatype="130" unbalanced="0"/>
    <cacheHierarchy uniqueName="[fatoPlanejamento 1].[Término LB]" caption="Término LB" attribute="1" defaultMemberUniqueName="[fatoPlanejamento 1].[Término LB].[All]" allUniqueName="[fatoPlanejamento 1].[Término LB].[All]" dimensionUniqueName="[fatoPlanejamento 1]" displayFolder="" count="0" memberValueDatatype="130" unbalanced="0"/>
    <cacheHierarchy uniqueName="[fatoPlanejamento 1].[Desvio Início (dias)]" caption="Desvio Início (dias)" attribute="1" defaultMemberUniqueName="[fatoPlanejamento 1].[Desvio Início (dias)].[All]" allUniqueName="[fatoPlanejamento 1].[Desvio Início (dias)].[All]" dimensionUniqueName="[fatoPlanejamento 1]" displayFolder="" count="0" memberValueDatatype="130" unbalanced="0"/>
    <cacheHierarchy uniqueName="[fatoPlanejamento 1].[Desvio Término (dias)]" caption="Desvio Término (dias)" attribute="1" defaultMemberUniqueName="[fatoPlanejamento 1].[Desvio Término (dias)].[All]" allUniqueName="[fatoPlanejamento 1].[Desvio Término (dias)].[All]" dimensionUniqueName="[fatoPlanejamento 1]" displayFolder="" count="0" memberValueDatatype="130" unbalanced="0"/>
    <cacheHierarchy uniqueName="[fatoPlanejamento 1].[Dias Restantes]" caption="Dias Restantes" attribute="1" defaultMemberUniqueName="[fatoPlanejamento 1].[Dias Restantes].[All]" allUniqueName="[fatoPlanejamento 1].[Dias Restantes].[All]" dimensionUniqueName="[fatoPlanejamento 1]" displayFolder="" count="0" memberValueDatatype="130" unbalanced="0"/>
    <cacheHierarchy uniqueName="[fatoPlanejamento 1].[Status Gerencial]" caption="Status Gerencial" attribute="1" defaultMemberUniqueName="[fatoPlanejamento 1].[Status Gerencial].[All]" allUniqueName="[fatoPlanejamento 1].[Status Gerencial].[All]" dimensionUniqueName="[fatoPlanejamento 1]" displayFolder="" count="0" memberValueDatatype="130" unbalanced="0"/>
    <cacheHierarchy uniqueName="[fatoPlanejamento 1].[Situação do Prazo]" caption="Situação do Prazo" attribute="1" defaultMemberUniqueName="[fatoPlanejamento 1].[Situação do Prazo].[All]" allUniqueName="[fatoPlanejamento 1].[Situação do Prazo].[All]" dimensionUniqueName="[fatoPlanejamento 1]" displayFolder="" count="0" memberValueDatatype="130" unbalanced="0"/>
    <cacheHierarchy uniqueName="[fatoPlanejamento 1].[Trabalho Total (h)]" caption="Trabalho Total (h)" attribute="1" defaultMemberUniqueName="[fatoPlanejamento 1].[Trabalho Total (h)].[All]" allUniqueName="[fatoPlanejamento 1].[Trabalho Total (h)].[All]" dimensionUniqueName="[fatoPlanejamento 1]" displayFolder="" count="0" memberValueDatatype="130" unbalanced="0"/>
    <cacheHierarchy uniqueName="[fatoPlanejamento 1].[Horas Gastas (h)]" caption="Horas Gastas (h)" attribute="1" defaultMemberUniqueName="[fatoPlanejamento 1].[Horas Gastas (h)].[All]" allUniqueName="[fatoPlanejamento 1].[Horas Gastas (h)].[All]" dimensionUniqueName="[fatoPlanejamento 1]" displayFolder="" count="0" memberValueDatatype="130" unbalanced="0"/>
    <cacheHierarchy uniqueName="[fatoPlanejamento 1].[Horas Planejadas (h)]" caption="Horas Planejadas (h)" attribute="1" defaultMemberUniqueName="[fatoPlanejamento 1].[Horas Planejadas (h)].[All]" allUniqueName="[fatoPlanejamento 1].[Horas Planejadas (h)].[All]" dimensionUniqueName="[fatoPlanejamento 1]" displayFolder="" count="0" memberValueDatatype="130" unbalanced="0"/>
    <cacheHierarchy uniqueName="[fatoPlanejamento 1].[Horas Restantes Calculadas (h)]" caption="Horas Restantes Calculadas (h)" attribute="1" defaultMemberUniqueName="[fatoPlanejamento 1].[Horas Restantes Calculadas (h)].[All]" allUniqueName="[fatoPlanejamento 1].[Horas Restantes Calculadas (h)].[All]" dimensionUniqueName="[fatoPlanejamento 1]" displayFolder="" count="0" memberValueDatatype="130" unbalanced="0"/>
    <cacheHierarchy uniqueName="[fatoPlanejamento 1].[Desvio de Horas (h)]" caption="Desvio de Horas (h)" attribute="1" defaultMemberUniqueName="[fatoPlanejamento 1].[Desvio de Horas (h)].[All]" allUniqueName="[fatoPlanejamento 1].[Desvio de Horas (h)].[All]" dimensionUniqueName="[fatoPlanejamento 1]" displayFolder="" count="0" memberValueDatatype="5" unbalanced="0"/>
    <cacheHierarchy uniqueName="[fatoPlanejamento 1].[Índice de Consumo de Horas]" caption="Índice de Consumo de Horas" attribute="1" defaultMemberUniqueName="[fatoPlanejamento 1].[Índice de Consumo de Horas].[All]" allUniqueName="[fatoPlanejamento 1].[Índice de Consumo de Horas].[All]" dimensionUniqueName="[fatoPlanejamento 1]" displayFolder="" count="0" memberValueDatatype="5" unbalanced="0"/>
    <cacheHierarchy uniqueName="[fatoPlanejamento 1].[Folga Total]" caption="Folga Total" attribute="1" defaultMemberUniqueName="[fatoPlanejamento 1].[Folga Total].[All]" allUniqueName="[fatoPlanejamento 1].[Folga Total].[All]" dimensionUniqueName="[fatoPlanejamento 1]" displayFolder="" count="0" memberValueDatatype="130" unbalanced="0"/>
    <cacheHierarchy uniqueName="[fatoPlanejamento 1].[Ano Início]" caption="Ano Início" attribute="1" defaultMemberUniqueName="[fatoPlanejamento 1].[Ano Início].[All]" allUniqueName="[fatoPlanejamento 1].[Ano Início].[All]" dimensionUniqueName="[fatoPlanejamento 1]" displayFolder="" count="0" memberValueDatatype="130" unbalanced="0"/>
    <cacheHierarchy uniqueName="[fatoPlanejamento 1].[Mês Início]" caption="Mês Início" attribute="1" defaultMemberUniqueName="[fatoPlanejamento 1].[Mês Início].[All]" allUniqueName="[fatoPlanejamento 1].[Mês Início].[All]" dimensionUniqueName="[fatoPlanejamento 1]" displayFolder="" count="0" memberValueDatatype="130" unbalanced="0"/>
    <cacheHierarchy uniqueName="[fatoPlanejamento 1].[Nome Mês Início]" caption="Nome Mês Início" attribute="1" defaultMemberUniqueName="[fatoPlanejamento 1].[Nome Mês Início].[All]" allUniqueName="[fatoPlanejamento 1].[Nome Mês Início].[All]" dimensionUniqueName="[fatoPlanejamento 1]" displayFolder="" count="0" memberValueDatatype="130" unbalanced="0"/>
    <cacheHierarchy uniqueName="[fatoPlanejamento 1].[Semana do Ano]" caption="Semana do Ano" attribute="1" defaultMemberUniqueName="[fatoPlanejamento 1].[Semana do Ano].[All]" allUniqueName="[fatoPlanejamento 1].[Semana do Ano].[All]" dimensionUniqueName="[fatoPlanejamento 1]" displayFolder="" count="0" memberValueDatatype="130" unbalanced="0"/>
    <cacheHierarchy uniqueName="[fatoPlanejamento 1].[Ano-Semana]" caption="Ano-Semana" attribute="1" defaultMemberUniqueName="[fatoPlanejamento 1].[Ano-Semana].[All]" allUniqueName="[fatoPlanejamento 1].[Ano-Semana].[All]" dimensionUniqueName="[fatoPlanejamento 1]" displayFolder="" count="0" memberValueDatatype="130" unbalanced="0"/>
    <cacheHierarchy uniqueName="[fatoPlanejamento 1].[Início da Semana]" caption="Início da Semana" attribute="1" defaultMemberUniqueName="[fatoPlanejamento 1].[Início da Semana].[All]" allUniqueName="[fatoPlanejamento 1].[Início da Semana].[All]" dimensionUniqueName="[fatoPlanejamento 1]" displayFolder="" count="0" memberValueDatatype="130" unbalanced="0"/>
    <cacheHierarchy uniqueName="[fatoPlanejamento 1].[Fim da Semana]" caption="Fim da Semana" attribute="1" defaultMemberUniqueName="[fatoPlanejamento 1].[Fim da Semana].[All]" allUniqueName="[fatoPlanejamento 1].[Fim da Semana].[All]" dimensionUniqueName="[fatoPlanejamento 1]" displayFolder="" count="0" memberValueDatatype="130" unbalanced="0"/>
    <cacheHierarchy uniqueName="[fatoPlanejamento 1].[Indicador Atividade Analítica]" caption="Indicador Atividade Analítica" attribute="1" defaultMemberUniqueName="[fatoPlanejamento 1].[Indicador Atividade Analítica].[All]" allUniqueName="[fatoPlanejamento 1].[Indicador Atividade Analítica].[All]" dimensionUniqueName="[fatoPlanejamento 1]" displayFolder="" count="0" memberValueDatatype="20" unbalanced="0"/>
    <cacheHierarchy uniqueName="[fatoPlanejamento 1].[Indicador Marco]" caption="Indicador Marco" attribute="1" defaultMemberUniqueName="[fatoPlanejamento 1].[Indicador Marco].[All]" allUniqueName="[fatoPlanejamento 1].[Indicador Marco].[All]" dimensionUniqueName="[fatoPlanejamento 1]" displayFolder="" count="0" memberValueDatatype="20" unbalanced="0"/>
    <cacheHierarchy uniqueName="[fatoPlanejamento 1].[Indicador Atraso]" caption="Indicador Atraso" attribute="1" defaultMemberUniqueName="[fatoPlanejamento 1].[Indicador Atraso].[All]" allUniqueName="[fatoPlanejamento 1].[Indicador Atraso].[All]" dimensionUniqueName="[fatoPlanejamento 1]" displayFolder="" count="0" memberValueDatatype="130" unbalanced="0"/>
    <cacheHierarchy uniqueName="[fatoPlanejamento 1].[Indicador Concluída]" caption="Indicador Concluída" attribute="1" defaultMemberUniqueName="[fatoPlanejamento 1].[Indicador Concluída].[All]" allUniqueName="[fatoPlanejamento 1].[Indicador Concluída].[All]" dimensionUniqueName="[fatoPlanejamento 1]" displayFolder="" count="0" memberValueDatatype="130" unbalanced="0"/>
    <cacheHierarchy uniqueName="[fatoPlanejamento 1].[Indicador Em Andamento]" caption="Indicador Em Andamento" attribute="1" defaultMemberUniqueName="[fatoPlanejamento 1].[Indicador Em Andamento].[All]" allUniqueName="[fatoPlanejamento 1].[Indicador Em Andamento].[All]" dimensionUniqueName="[fatoPlanejamento 1]" displayFolder="" count="0" memberValueDatatype="20" unbalanced="0"/>
    <cacheHierarchy uniqueName="[fatoPlanejamento 1].[Indicador Futura]" caption="Indicador Futura" attribute="1" defaultMemberUniqueName="[fatoPlanejamento 1].[Indicador Futura].[All]" allUniqueName="[fatoPlanejamento 1].[Indicador Futura].[All]" dimensionUniqueName="[fatoPlanejamento 1]" displayFolder="" count="0" memberValueDatatype="20" unbalanced="0"/>
    <cacheHierarchy uniqueName="[fatoPlanejamento 1].[Indicador Não Iniciada]" caption="Indicador Não Iniciada" attribute="1" defaultMemberUniqueName="[fatoPlanejamento 1].[Indicador Não Iniciada].[All]" allUniqueName="[fatoPlanejamento 1].[Indicador Não Iniciada].[All]" dimensionUniqueName="[fatoPlanejamento 1]" displayFolder="" count="0" memberValueDatatype="20" unbalanced="0"/>
    <cacheHierarchy uniqueName="[fatoPlanejamento 1].[Indicador Crítica]" caption="Indicador Crítica" attribute="1" defaultMemberUniqueName="[fatoPlanejamento 1].[Indicador Crítica].[All]" allUniqueName="[fatoPlanejamento 1].[Indicador Crítica].[All]" dimensionUniqueName="[fatoPlanejamento 1]" displayFolder="" count="0" memberValueDatatype="130" unbalanced="0"/>
    <cacheHierarchy uniqueName="[fatoPlanejamento 1].[Prioridade]" caption="Prioridade" attribute="1" defaultMemberUniqueName="[fatoPlanejamento 1].[Prioridade].[All]" allUniqueName="[fatoPlanejamento 1].[Prioridade].[All]" dimensionUniqueName="[fatoPlanejamento 1]" displayFolder="" count="0" memberValueDatatype="130" unbalanced="0"/>
    <cacheHierarchy uniqueName="[fatoPlanejamento 1].[Data de Restrição]" caption="Data de Restrição" attribute="1" defaultMemberUniqueName="[fatoPlanejamento 1].[Data de Restrição].[All]" allUniqueName="[fatoPlanejamento 1].[Data de Restrição].[All]" dimensionUniqueName="[fatoPlanejamento 1]" displayFolder="" count="0" memberValueDatatype="130" unbalanced="0"/>
    <cacheHierarchy uniqueName="[fatoPlanejamento 1].[Tipo de Restrição]" caption="Tipo de Restrição" attribute="1" defaultMemberUniqueName="[fatoPlanejamento 1].[Tipo de Restrição].[All]" allUniqueName="[fatoPlanejamento 1].[Tipo de Restrição].[All]" dimensionUniqueName="[fatoPlanejamento 1]" displayFolder="" count="0" memberValueDatatype="130" unbalanced="0"/>
    <cacheHierarchy uniqueName="[fatoPlanejamento 1].[Anotações]" caption="Anotações" attribute="1" defaultMemberUniqueName="[fatoPlanejamento 1].[Anotações].[All]" allUniqueName="[fatoPlanejamento 1].[Anotações].[All]" dimensionUniqueName="[fatoPlanejamento 1]" displayFolder="" count="0" memberValueDatatype="130" unbalanced="0"/>
    <cacheHierarchy uniqueName="[fatoPlanejamento 1].[Última Atualização]" caption="Última Atualização" attribute="1" defaultMemberUniqueName="[fatoPlanejamento 1].[Última Atualização].[All]" allUniqueName="[fatoPlanejamento 1].[Última Atualização].[All]" dimensionUniqueName="[fatoPlanejamento 1]" displayFolder="" count="0" memberValueDatatype="130" unbalanced="0"/>
    <cacheHierarchy uniqueName="[map_AssignmentByDay].[Nome da Coluna]" caption="Nome da Coluna" attribute="1" defaultMemberUniqueName="[map_AssignmentByDay].[Nome da Coluna].[All]" allUniqueName="[map_AssignmentByDay].[Nome da Coluna].[All]" dimensionUniqueName="[map_AssignmentByDay]" displayFolder="" count="0" memberValueDatatype="130" unbalanced="0"/>
    <cacheHierarchy uniqueName="[map_Resource].[Chave Recurso]" caption="Chave Recurso" attribute="1" defaultMemberUniqueName="[map_Resource].[Chave Recurso].[All]" allUniqueName="[map_Resource].[Chave Recurso].[All]" dimensionUniqueName="[map_Resource]" displayFolder="" count="0" memberValueDatatype="130" unbalanced="0"/>
    <cacheHierarchy uniqueName="[map_Resource].[PROJ_ID]" caption="PROJ_ID" attribute="1" defaultMemberUniqueName="[map_Resource].[PROJ_ID].[All]" allUniqueName="[map_Resource].[PROJ_ID].[All]" dimensionUniqueName="[map_Resource]" displayFolder="" count="0" memberValueDatatype="20" unbalanced="0"/>
    <cacheHierarchy uniqueName="[map_Resource].[ID Recurso]" caption="ID Recurso" attribute="1" defaultMemberUniqueName="[map_Resource].[ID Recurso].[All]" allUniqueName="[map_Resource].[ID Recurso].[All]" dimensionUniqueName="[map_Resource]" displayFolder="" count="0" memberValueDatatype="20" unbalanced="0"/>
    <cacheHierarchy uniqueName="[map_Resource].[UID Recurso]" caption="UID Recurso" attribute="1" defaultMemberUniqueName="[map_Resource].[UID Recurso].[All]" allUniqueName="[map_Resource].[UID Recurso].[All]" dimensionUniqueName="[map_Resource]" displayFolder="" count="0" memberValueDatatype="130" unbalanced="0"/>
    <cacheHierarchy uniqueName="[map_Resource].[Recurso]" caption="Recurso" attribute="1" defaultMemberUniqueName="[map_Resource].[Recurso].[All]" allUniqueName="[map_Resource].[Recurso].[All]" dimensionUniqueName="[map_Resource]" displayFolder="" count="0" memberValueDatatype="130" unbalanced="0"/>
    <cacheHierarchy uniqueName="[map_Resource].[Classificação do Recurso]" caption="Classificação do Recurso" attribute="1" defaultMemberUniqueName="[map_Resource].[Classificação do Recurso].[All]" allUniqueName="[map_Resource].[Classificação do Recurso].[All]" dimensionUniqueName="[map_Resource]" displayFolder="" count="0" memberValueDatatype="130" unbalanced="0"/>
    <cacheHierarchy uniqueName="[map_Resource].[Iniciais]" caption="Iniciais" attribute="1" defaultMemberUniqueName="[map_Resource].[Iniciais].[All]" allUniqueName="[map_Resource].[Iniciais].[All]" dimensionUniqueName="[map_Resource]" displayFolder="" count="0" memberValueDatatype="130" unbalanced="0"/>
    <cacheHierarchy uniqueName="[map_Resource].[Grupo]" caption="Grupo" attribute="1" defaultMemberUniqueName="[map_Resource].[Grupo].[All]" allUniqueName="[map_Resource].[Grupo].[All]" dimensionUniqueName="[map_Resource]" displayFolder="" count="0" memberValueDatatype="130" unbalanced="0"/>
    <cacheHierarchy uniqueName="[map_Resource].[Email]" caption="Email" attribute="1" defaultMemberUniqueName="[map_Resource].[Email].[All]" allUniqueName="[map_Resource].[Email].[All]" dimensionUniqueName="[map_Resource]" displayFolder="" count="0" memberValueDatatype="130" unbalanced="0"/>
    <cacheHierarchy uniqueName="[map_Resource].[Centro de Custo]" caption="Centro de Custo" attribute="1" defaultMemberUniqueName="[map_Resource].[Centro de Custo].[All]" allUniqueName="[map_Resource].[Centro de Custo].[All]" dimensionUniqueName="[map_Resource]" displayFolder="" count="0" memberValueDatatype="130" unbalanced="0"/>
    <cacheHierarchy uniqueName="[map_Resource].[Código]" caption="Código" attribute="1" defaultMemberUniqueName="[map_Resource].[Código].[All]" allUniqueName="[map_Resource].[Código].[All]" dimensionUniqueName="[map_Resource]" displayFolder="" count="0" memberValueDatatype="130" unbalanced="0"/>
    <cacheHierarchy uniqueName="[map_Resource].[Tipo de Recurso]" caption="Tipo de Recurso" attribute="1" defaultMemberUniqueName="[map_Resource].[Tipo de Recurso].[All]" allUniqueName="[map_Resource].[Tipo de Recurso].[All]" dimensionUniqueName="[map_Resource]" displayFolder="" count="0" memberValueDatatype="130" unbalanced="0"/>
    <cacheHierarchy uniqueName="[map_Resource].[Recurso Ativo]" caption="Recurso Ativo" attribute="1" defaultMemberUniqueName="[map_Resource].[Recurso Ativo].[All]" allUniqueName="[map_Resource].[Recurso Ativo].[All]" dimensionUniqueName="[map_Resource]" displayFolder="" count="0" memberValueDatatype="11" unbalanced="0"/>
    <cacheHierarchy uniqueName="[map_Resource].[Recurso Genérico]" caption="Recurso Genérico" attribute="1" defaultMemberUniqueName="[map_Resource].[Recurso Genérico].[All]" allUniqueName="[map_Resource].[Recurso Genérico].[All]" dimensionUniqueName="[map_Resource]" displayFolder="" count="0" memberValueDatatype="11" unbalanced="0"/>
    <cacheHierarchy uniqueName="[map_Resource].[Recurso Empresa]" caption="Recurso Empresa" attribute="1" defaultMemberUniqueName="[map_Resource].[Recurso Empresa].[All]" allUniqueName="[map_Resource].[Recurso Empresa].[All]" dimensionUniqueName="[map_Resource]" displayFolder="" count="0" memberValueDatatype="11" unbalanced="0"/>
    <cacheHierarchy uniqueName="[map_Resource].[Recurso Orçamento]" caption="Recurso Orçamento" attribute="1" defaultMemberUniqueName="[map_Resource].[Recurso Orçamento].[All]" allUniqueName="[map_Resource].[Recurso Orçamento].[All]" dimensionUniqueName="[map_Resource]" displayFolder="" count="0" memberValueDatatype="11" unbalanced="0"/>
    <cacheHierarchy uniqueName="[map_Resource].[Unidades Máximas (%)]" caption="Unidades Máximas (%)" attribute="1" defaultMemberUniqueName="[map_Resource].[Unidades Máximas (%)].[All]" allUniqueName="[map_Resource].[Unidades Máximas (%)].[All]" dimensionUniqueName="[map_Resource]" displayFolder="" count="0" memberValueDatatype="5" unbalanced="0"/>
    <cacheHierarchy uniqueName="[map_Resource].[Disponível de]" caption="Disponível de" attribute="1" time="1" defaultMemberUniqueName="[map_Resource].[Disponível de].[All]" allUniqueName="[map_Resource].[Disponível de].[All]" dimensionUniqueName="[map_Resource]" displayFolder="" count="0" memberValueDatatype="7" unbalanced="0"/>
    <cacheHierarchy uniqueName="[map_Resource].[Disponível até]" caption="Disponível até" attribute="1" time="1" defaultMemberUniqueName="[map_Resource].[Disponível até].[All]" allUniqueName="[map_Resource].[Disponível até].[All]" dimensionUniqueName="[map_Resource]" displayFolder="" count="0" memberValueDatatype="7" unbalanced="0"/>
    <cacheHierarchy uniqueName="[map_Resource].[Início Disponibilidade]" caption="Início Disponibilidade" attribute="1" time="1" defaultMemberUniqueName="[map_Resource].[Início Disponibilidade].[All]" allUniqueName="[map_Resource].[Início Disponibilidade].[All]" dimensionUniqueName="[map_Resource]" displayFolder="" count="0" memberValueDatatype="7" unbalanced="0"/>
    <cacheHierarchy uniqueName="[map_Resource].[Término Disponibilidade]" caption="Término Disponibilidade" attribute="1" time="1" defaultMemberUniqueName="[map_Resource].[Término Disponibilidade].[All]" allUniqueName="[map_Resource].[Término Disponibilidade].[All]" dimensionUniqueName="[map_Resource]" displayFolder="" count="0" memberValueDatatype="7" unbalanced="0"/>
    <cacheHierarchy uniqueName="[map_Resource].[Trabalho Recurso (h)]" caption="Trabalho Recurso (h)" attribute="1" defaultMemberUniqueName="[map_Resource].[Trabalho Recurso (h)].[All]" allUniqueName="[map_Resource].[Trabalho Recurso (h)].[All]" dimensionUniqueName="[map_Resource]" displayFolder="" count="0" memberValueDatatype="5" unbalanced="0"/>
    <cacheHierarchy uniqueName="[map_Resource].[Horas Gastas Recurso (h)]" caption="Horas Gastas Recurso (h)" attribute="1" defaultMemberUniqueName="[map_Resource].[Horas Gastas Recurso (h)].[All]" allUniqueName="[map_Resource].[Horas Gastas Recurso (h)].[All]" dimensionUniqueName="[map_Resource]" displayFolder="" count="0" memberValueDatatype="5" unbalanced="0"/>
    <cacheHierarchy uniqueName="[map_Resource].[Horas Restantes Recurso (h)]" caption="Horas Restantes Recurso (h)" attribute="1" defaultMemberUniqueName="[map_Resource].[Horas Restantes Recurso (h)].[All]" allUniqueName="[map_Resource].[Horas Restantes Recurso (h)].[All]" dimensionUniqueName="[map_Resource]" displayFolder="" count="0" memberValueDatatype="5" unbalanced="0"/>
    <cacheHierarchy uniqueName="[map_Resource].[% Trabalho Concluído Recurso]" caption="% Trabalho Concluído Recurso" attribute="1" defaultMemberUniqueName="[map_Resource].[% Trabalho Concluído Recurso].[All]" allUniqueName="[map_Resource].[% Trabalho Concluído Recurso].[All]" dimensionUniqueName="[map_Resource]" displayFolder="" count="0" memberValueDatatype="5" unbalanced="0"/>
    <cacheHierarchy uniqueName="[map_Resource].[Taxa Padrão Recurso]" caption="Taxa Padrão Recurso" attribute="1" defaultMemberUniqueName="[map_Resource].[Taxa Padrão Recurso].[All]" allUniqueName="[map_Resource].[Taxa Padrão Recurso].[All]" dimensionUniqueName="[map_Resource]" displayFolder="" count="0" memberValueDatatype="5" unbalanced="0"/>
    <cacheHierarchy uniqueName="[map_Resource].[Taxa Hora Extra]" caption="Taxa Hora Extra" attribute="1" defaultMemberUniqueName="[map_Resource].[Taxa Hora Extra].[All]" allUniqueName="[map_Resource].[Taxa Hora Extra].[All]" dimensionUniqueName="[map_Resource]" displayFolder="" count="0" memberValueDatatype="5" unbalanced="0"/>
    <cacheHierarchy uniqueName="[map_Resource].[Custo Recurso]" caption="Custo Recurso" attribute="1" defaultMemberUniqueName="[map_Resource].[Custo Recurso].[All]" allUniqueName="[map_Resource].[Custo Recurso].[All]" dimensionUniqueName="[map_Resource]" displayFolder="" count="0" memberValueDatatype="5" unbalanced="0"/>
    <cacheHierarchy uniqueName="[map_Resource].[Custo Real Recurso]" caption="Custo Real Recurso" attribute="1" defaultMemberUniqueName="[map_Resource].[Custo Real Recurso].[All]" allUniqueName="[map_Resource].[Custo Real Recurso].[All]" dimensionUniqueName="[map_Resource]" displayFolder="" count="0" memberValueDatatype="5" unbalanced="0"/>
    <cacheHierarchy uniqueName="[map_Resource].[Custo Restante Recurso]" caption="Custo Restante Recurso" attribute="1" defaultMemberUniqueName="[map_Resource].[Custo Restante Recurso].[All]" allUniqueName="[map_Resource].[Custo Restante Recurso].[All]" dimensionUniqueName="[map_Resource]" displayFolder="" count="0" memberValueDatatype="5" unbalanced="0"/>
    <cacheHierarchy uniqueName="[map_Resource].[Recurso Superalocado]" caption="Recurso Superalocado" attribute="1" defaultMemberUniqueName="[map_Resource].[Recurso Superalocado].[All]" allUniqueName="[map_Resource].[Recurso Superalocado].[All]" dimensionUniqueName="[map_Resource]" displayFolder="" count="0" memberValueDatatype="11" unbalanced="0"/>
    <cacheHierarchy uniqueName="[map_Resource].[Anotações Recurso]" caption="Anotações Recurso" attribute="1" defaultMemberUniqueName="[map_Resource].[Anotações Recurso].[All]" allUniqueName="[map_Resource].[Anotações Recurso].[All]" dimensionUniqueName="[map_Resource]" displayFolder="" count="0" memberValueDatatype="130" unbalanced="0"/>
    <cacheHierarchy uniqueName="[map_TaskByDay].[Nome da Coluna]" caption="Nome da Coluna" attribute="1" defaultMemberUniqueName="[map_TaskByDay].[Nome da Coluna].[All]" allUniqueName="[map_TaskByDay].[Nome da Coluna].[All]" dimensionUniqueName="[map_TaskByDay]" displayFolder="" count="0" memberValueDatatype="130" unbalanced="0"/>
    <cacheHierarchy uniqueName="[qry_Assignment].[PROJ_ID]" caption="PROJ_ID" attribute="1" defaultMemberUniqueName="[qry_Assignment].[PROJ_ID].[All]" allUniqueName="[qry_Assignment].[PROJ_ID].[All]" dimensionUniqueName="[qry_Assignment]" displayFolder="" count="0" memberValueDatatype="20" unbalanced="0"/>
    <cacheHierarchy uniqueName="[qry_Assignment].[ID Atribuição]" caption="ID Atribuição" attribute="1" defaultMemberUniqueName="[qry_Assignment].[ID Atribuição].[All]" allUniqueName="[qry_Assignment].[ID Atribuição].[All]" dimensionUniqueName="[qry_Assignment]" displayFolder="" count="0" memberValueDatatype="20" unbalanced="0"/>
    <cacheHierarchy uniqueName="[qry_Assignment].[UID Atribuição]" caption="UID Atribuição" attribute="1" defaultMemberUniqueName="[qry_Assignment].[UID Atribuição].[All]" allUniqueName="[qry_Assignment].[UID Atribuição].[All]" dimensionUniqueName="[qry_Assignment]" displayFolder="" count="0" memberValueDatatype="130" unbalanced="0"/>
    <cacheHierarchy uniqueName="[qry_Assignment].[UID Tarefa]" caption="UID Tarefa" attribute="1" defaultMemberUniqueName="[qry_Assignment].[UID Tarefa].[All]" allUniqueName="[qry_Assignment].[UID Tarefa].[All]" dimensionUniqueName="[qry_Assignment]" displayFolder="" count="0" memberValueDatatype="130" unbalanced="0"/>
    <cacheHierarchy uniqueName="[qry_Assignment].[UID Recurso]" caption="UID Recurso" attribute="1" defaultMemberUniqueName="[qry_Assignment].[UID Recurso].[All]" allUniqueName="[qry_Assignment].[UID Recurso].[All]" dimensionUniqueName="[qry_Assignment]" displayFolder="" count="0" memberValueDatatype="130" unbalanced="0"/>
    <cacheHierarchy uniqueName="[qry_Assignment].[Proprietário da Atribuição]" caption="Proprietário da Atribuição" attribute="1" defaultMemberUniqueName="[qry_Assignment].[Proprietário da Atribuição].[All]" allUniqueName="[qry_Assignment].[Proprietário da Atribuição].[All]" dimensionUniqueName="[qry_Assignment]" displayFolder="" count="0" memberValueDatatype="130" unbalanced="0"/>
    <cacheHierarchy uniqueName="[qry_Assignment].[Início Atribuição]" caption="Início Atribuição" attribute="1" time="1" defaultMemberUniqueName="[qry_Assignment].[Início Atribuição].[All]" allUniqueName="[qry_Assignment].[Início Atribuição].[All]" dimensionUniqueName="[qry_Assignment]" displayFolder="" count="0" memberValueDatatype="7" unbalanced="0"/>
    <cacheHierarchy uniqueName="[qry_Assignment].[Término Atribuição]" caption="Término Atribuição" attribute="1" time="1" defaultMemberUniqueName="[qry_Assignment].[Término Atribuição].[All]" allUniqueName="[qry_Assignment].[Término Atribuição].[All]" dimensionUniqueName="[qry_Assignment]" displayFolder="" count="0" memberValueDatatype="7" unbalanced="0"/>
    <cacheHierarchy uniqueName="[qry_Assignment].[Início Real Atribuição]" caption="Início Real Atribuição" attribute="1" time="1" defaultMemberUniqueName="[qry_Assignment].[Início Real Atribuição].[All]" allUniqueName="[qry_Assignment].[Início Real Atribuição].[All]" dimensionUniqueName="[qry_Assignment]" displayFolder="" count="0" memberValueDatatype="7" unbalanced="0"/>
    <cacheHierarchy uniqueName="[qry_Assignment].[Término Real Atribuição]" caption="Término Real Atribuição" attribute="1" time="1" defaultMemberUniqueName="[qry_Assignment].[Término Real Atribuição].[All]" allUniqueName="[qry_Assignment].[Término Real Atribuição].[All]" dimensionUniqueName="[qry_Assignment]" displayFolder="" count="0" memberValueDatatype="7" unbalanced="0"/>
    <cacheHierarchy uniqueName="[qry_Assignment].[Início LB Atribuição]" caption="Início LB Atribuição" attribute="1" time="1" defaultMemberUniqueName="[qry_Assignment].[Início LB Atribuição].[All]" allUniqueName="[qry_Assignment].[Início LB Atribuição].[All]" dimensionUniqueName="[qry_Assignment]" displayFolder="" count="0" memberValueDatatype="7" unbalanced="0"/>
    <cacheHierarchy uniqueName="[qry_Assignment].[Término LB Atribuição]" caption="Término LB Atribuição" attribute="1" time="1" defaultMemberUniqueName="[qry_Assignment].[Término LB Atribuição].[All]" allUniqueName="[qry_Assignment].[Término LB Atribuição].[All]" dimensionUniqueName="[qry_Assignment]" displayFolder="" count="0" memberValueDatatype="7" unbalanced="0"/>
    <cacheHierarchy uniqueName="[qry_Assignment].[Trabalho Atribuição (h)]" caption="Trabalho Atribuição (h)" attribute="1" defaultMemberUniqueName="[qry_Assignment].[Trabalho Atribuição (h)].[All]" allUniqueName="[qry_Assignment].[Trabalho Atribuição (h)].[All]" dimensionUniqueName="[qry_Assignment]" displayFolder="" count="0" memberValueDatatype="5" unbalanced="0"/>
    <cacheHierarchy uniqueName="[qry_Assignment].[Horas Gastas Atribuição (h)]" caption="Horas Gastas Atribuição (h)" attribute="1" defaultMemberUniqueName="[qry_Assignment].[Horas Gastas Atribuição (h)].[All]" allUniqueName="[qry_Assignment].[Horas Gastas Atribuição (h)].[All]" dimensionUniqueName="[qry_Assignment]" displayFolder="" count="0" memberValueDatatype="5" unbalanced="0"/>
    <cacheHierarchy uniqueName="[qry_Assignment].[Horas Restantes Atribuição (h)]" caption="Horas Restantes Atribuição (h)" attribute="1" defaultMemberUniqueName="[qry_Assignment].[Horas Restantes Atribuição (h)].[All]" allUniqueName="[qry_Assignment].[Horas Restantes Atribuição (h)].[All]" dimensionUniqueName="[qry_Assignment]" displayFolder="" count="0" memberValueDatatype="5" unbalanced="0"/>
    <cacheHierarchy uniqueName="[qry_Assignment].[Trabalho LB Atribuição (h)]" caption="Trabalho LB Atribuição (h)" attribute="1" defaultMemberUniqueName="[qry_Assignment].[Trabalho LB Atribuição (h)].[All]" allUniqueName="[qry_Assignment].[Trabalho LB Atribuição (h)].[All]" dimensionUniqueName="[qry_Assignment]" displayFolder="" count="0" memberValueDatatype="5" unbalanced="0"/>
    <cacheHierarchy uniqueName="[qry_Assignment].[% Trabalho Concluído Atribuição]" caption="% Trabalho Concluído Atribuição" attribute="1" defaultMemberUniqueName="[qry_Assignment].[% Trabalho Concluído Atribuição].[All]" allUniqueName="[qry_Assignment].[% Trabalho Concluído Atribuição].[All]" dimensionUniqueName="[qry_Assignment]" displayFolder="" count="0" memberValueDatatype="5" unbalanced="0"/>
    <cacheHierarchy uniqueName="[qry_Assignment].[Trabalho Normal Atribuição (h)]" caption="Trabalho Normal Atribuição (h)" attribute="1" defaultMemberUniqueName="[qry_Assignment].[Trabalho Normal Atribuição (h)].[All]" allUniqueName="[qry_Assignment].[Trabalho Normal Atribuição (h)].[All]" dimensionUniqueName="[qry_Assignment]" displayFolder="" count="0" memberValueDatatype="5" unbalanced="0"/>
    <cacheHierarchy uniqueName="[qry_Assignment].[Horas Extras Atribuição (h)]" caption="Horas Extras Atribuição (h)" attribute="1" defaultMemberUniqueName="[qry_Assignment].[Horas Extras Atribuição (h)].[All]" allUniqueName="[qry_Assignment].[Horas Extras Atribuição (h)].[All]" dimensionUniqueName="[qry_Assignment]" displayFolder="" count="0" memberValueDatatype="5" unbalanced="0"/>
    <cacheHierarchy uniqueName="[qry_Assignment].[Horas Extras Gastas Atribuição (h)]" caption="Horas Extras Gastas Atribuição (h)" attribute="1" defaultMemberUniqueName="[qry_Assignment].[Horas Extras Gastas Atribuição (h)].[All]" allUniqueName="[qry_Assignment].[Horas Extras Gastas Atribuição (h)].[All]" dimensionUniqueName="[qry_Assignment]" displayFolder="" count="0" memberValueDatatype="5" unbalanced="0"/>
    <cacheHierarchy uniqueName="[qry_Assignment].[Horas Extras Restantes Atribuição (h)]" caption="Horas Extras Restantes Atribuição (h)" attribute="1" defaultMemberUniqueName="[qry_Assignment].[Horas Extras Restantes Atribuição (h)].[All]" allUniqueName="[qry_Assignment].[Horas Extras Restantes Atribuição (h)].[All]" dimensionUniqueName="[qry_Assignment]" displayFolder="" count="0" memberValueDatatype="5" unbalanced="0"/>
    <cacheHierarchy uniqueName="[qry_Assignment].[Custo Atribuição]" caption="Custo Atribuição" attribute="1" defaultMemberUniqueName="[qry_Assignment].[Custo Atribuição].[All]" allUniqueName="[qry_Assignment].[Custo Atribuição].[All]" dimensionUniqueName="[qry_Assignment]" displayFolder="" count="0" memberValueDatatype="5" unbalanced="0"/>
    <cacheHierarchy uniqueName="[qry_Assignment].[Custo Real Atribuição]" caption="Custo Real Atribuição" attribute="1" defaultMemberUniqueName="[qry_Assignment].[Custo Real Atribuição].[All]" allUniqueName="[qry_Assignment].[Custo Real Atribuição].[All]" dimensionUniqueName="[qry_Assignment]" displayFolder="" count="0" memberValueDatatype="5" unbalanced="0"/>
    <cacheHierarchy uniqueName="[qry_Assignment].[Custo Restante Atribuição]" caption="Custo Restante Atribuição" attribute="1" defaultMemberUniqueName="[qry_Assignment].[Custo Restante Atribuição].[All]" allUniqueName="[qry_Assignment].[Custo Restante Atribuição].[All]" dimensionUniqueName="[qry_Assignment]" displayFolder="" count="0" memberValueDatatype="5" unbalanced="0"/>
    <cacheHierarchy uniqueName="[qry_Assignment].[Custo LB Atribuição]" caption="Custo LB Atribuição" attribute="1" defaultMemberUniqueName="[qry_Assignment].[Custo LB Atribuição].[All]" allUniqueName="[qry_Assignment].[Custo LB Atribuição].[All]" dimensionUniqueName="[qry_Assignment]" displayFolder="" count="0" memberValueDatatype="5" unbalanced="0"/>
    <cacheHierarchy uniqueName="[qry_Assignment].[Atribuição de Marco]" caption="Atribuição de Marco" attribute="1" defaultMemberUniqueName="[qry_Assignment].[Atribuição de Marco].[All]" allUniqueName="[qry_Assignment].[Atribuição de Marco].[All]" dimensionUniqueName="[qry_Assignment]" displayFolder="" count="0" memberValueDatatype="11" unbalanced="0"/>
    <cacheHierarchy uniqueName="[qry_Assignment].[Atribuição Confirmada]" caption="Atribuição Confirmada" attribute="1" defaultMemberUniqueName="[qry_Assignment].[Atribuição Confirmada].[All]" allUniqueName="[qry_Assignment].[Atribuição Confirmada].[All]" dimensionUniqueName="[qry_Assignment]" displayFolder="" count="0" memberValueDatatype="11" unbalanced="0"/>
    <cacheHierarchy uniqueName="[qry_Assignment].[Atribuição Superalocada]" caption="Atribuição Superalocada" attribute="1" defaultMemberUniqueName="[qry_Assignment].[Atribuição Superalocada].[All]" allUniqueName="[qry_Assignment].[Atribuição Superalocada].[All]" dimensionUniqueName="[qry_Assignment]" displayFolder="" count="0" memberValueDatatype="11" unbalanced="0"/>
    <cacheHierarchy uniqueName="[qry_Assignment].[Data Criação Atribuição]" caption="Data Criação Atribuição" attribute="1" time="1" defaultMemberUniqueName="[qry_Assignment].[Data Criação Atribuição].[All]" allUniqueName="[qry_Assignment].[Data Criação Atribuição].[All]" dimensionUniqueName="[qry_Assignment]" displayFolder="" count="0" memberValueDatatype="7" unbalanced="0"/>
    <cacheHierarchy uniqueName="[qry_Assignment].[Chave Atribuição]" caption="Chave Atribuição" attribute="1" defaultMemberUniqueName="[qry_Assignment].[Chave Atribuição].[All]" allUniqueName="[qry_Assignment].[Chave Atribuição].[All]" dimensionUniqueName="[qry_Assignment]" displayFolder="" count="0" memberValueDatatype="130" unbalanced="0"/>
    <cacheHierarchy uniqueName="[qry_BaseMaster].[Chave Atividade]" caption="Chave Atividade" attribute="1" defaultMemberUniqueName="[qry_BaseMaster].[Chave Atividade].[All]" allUniqueName="[qry_BaseMaster].[Chave Atividade].[All]" dimensionUniqueName="[qry_BaseMaster]" displayFolder="" count="0" memberValueDatatype="130" unbalanced="0"/>
    <cacheHierarchy uniqueName="[qry_BaseMaster].[PROJ_ID]" caption="PROJ_ID" attribute="1" defaultMemberUniqueName="[qry_BaseMaster].[PROJ_ID].[All]" allUniqueName="[qry_BaseMaster].[PROJ_ID].[All]" dimensionUniqueName="[qry_BaseMaster]" displayFolder="" count="0" memberValueDatatype="130" unbalanced="0"/>
    <cacheHierarchy uniqueName="[qry_BaseMaster].[ID]" caption="ID" attribute="1" defaultMemberUniqueName="[qry_BaseMaster].[ID].[All]" allUniqueName="[qry_BaseMaster].[ID].[All]" dimensionUniqueName="[qry_BaseMaster]" displayFolder="" count="0" memberValueDatatype="130" unbalanced="0"/>
    <cacheHierarchy uniqueName="[qry_BaseMaster].[UID]" caption="UID" attribute="1" defaultMemberUniqueName="[qry_BaseMaster].[UID].[All]" allUniqueName="[qry_BaseMaster].[UID].[All]" dimensionUniqueName="[qry_BaseMaster]" displayFolder="" count="0" memberValueDatatype="130" unbalanced="0"/>
    <cacheHierarchy uniqueName="[qry_BaseMaster].[UID Pai]" caption="UID Pai" attribute="1" defaultMemberUniqueName="[qry_BaseMaster].[UID Pai].[All]" allUniqueName="[qry_BaseMaster].[UID Pai].[All]" dimensionUniqueName="[qry_BaseMaster]" displayFolder="" count="0" memberValueDatatype="130" unbalanced="0"/>
    <cacheHierarchy uniqueName="[qry_BaseMaster].[ID Project]" caption="ID Project" attribute="1" defaultMemberUniqueName="[qry_BaseMaster].[ID Project].[All]" allUniqueName="[qry_BaseMaster].[ID Project].[All]" dimensionUniqueName="[qry_BaseMaster]" displayFolder="" count="0" memberValueDatatype="130" unbalanced="0"/>
    <cacheHierarchy uniqueName="[qry_BaseMaster].[EDT]" caption="EDT" attribute="1" defaultMemberUniqueName="[qry_BaseMaster].[EDT].[All]" allUniqueName="[qry_BaseMaster].[EDT].[All]" dimensionUniqueName="[qry_BaseMaster]" displayFolder="" count="0" memberValueDatatype="130" unbalanced="0"/>
    <cacheHierarchy uniqueName="[qry_BaseMaster].[Nível]" caption="Nível" attribute="1" defaultMemberUniqueName="[qry_BaseMaster].[Nível].[All]" allUniqueName="[qry_BaseMaster].[Nível].[All]" dimensionUniqueName="[qry_BaseMaster]" displayFolder="" count="0" memberValueDatatype="130" unbalanced="0"/>
    <cacheHierarchy uniqueName="[qry_BaseMaster].[Atividade]" caption="Atividade" attribute="1" defaultMemberUniqueName="[qry_BaseMaster].[Atividade].[All]" allUniqueName="[qry_BaseMaster].[Atividade].[All]" dimensionUniqueName="[qry_BaseMaster]" displayFolder="" count="0" memberValueDatatype="130" unbalanced="0"/>
    <cacheHierarchy uniqueName="[qry_BaseMaster].[Disciplina]" caption="Disciplina" attribute="1" defaultMemberUniqueName="[qry_BaseMaster].[Disciplina].[All]" allUniqueName="[qry_BaseMaster].[Disciplina].[All]" dimensionUniqueName="[qry_BaseMaster]" displayFolder="" count="0" memberValueDatatype="130" unbalanced="0"/>
    <cacheHierarchy uniqueName="[qry_BaseMaster].[Pacote]" caption="Pacote" attribute="1" defaultMemberUniqueName="[qry_BaseMaster].[Pacote].[All]" allUniqueName="[qry_BaseMaster].[Pacote].[All]" dimensionUniqueName="[qry_BaseMaster]" displayFolder="" count="0" memberValueDatatype="130" unbalanced="0"/>
    <cacheHierarchy uniqueName="[qry_BaseMaster].[Responsável]" caption="Responsável" attribute="1" defaultMemberUniqueName="[qry_BaseMaster].[Responsável].[All]" allUniqueName="[qry_BaseMaster].[Responsável].[All]" dimensionUniqueName="[qry_BaseMaster]" displayFolder="" count="0" memberValueDatatype="130" unbalanced="0"/>
    <cacheHierarchy uniqueName="[qry_BaseMaster].[Tipo]" caption="Tipo" attribute="1" defaultMemberUniqueName="[qry_BaseMaster].[Tipo].[All]" allUniqueName="[qry_BaseMaster].[Tipo].[All]" dimensionUniqueName="[qry_BaseMaster]" displayFolder="" count="0" memberValueDatatype="130" unbalanced="0"/>
    <cacheHierarchy uniqueName="[qry_BaseMaster].[Resumo]" caption="Resumo" attribute="1" defaultMemberUniqueName="[qry_BaseMaster].[Resumo].[All]" allUniqueName="[qry_BaseMaster].[Resumo].[All]" dimensionUniqueName="[qry_BaseMaster]" displayFolder="" count="0" memberValueDatatype="130" unbalanced="0"/>
    <cacheHierarchy uniqueName="[qry_BaseMaster].[Marco]" caption="Marco" attribute="1" defaultMemberUniqueName="[qry_BaseMaster].[Marco].[All]" allUniqueName="[qry_BaseMaster].[Marco].[All]" dimensionUniqueName="[qry_BaseMaster]" displayFolder="" count="0" memberValueDatatype="130" unbalanced="0"/>
    <cacheHierarchy uniqueName="[qry_BaseMaster].[Crítica]" caption="Crítica" attribute="1" defaultMemberUniqueName="[qry_BaseMaster].[Crítica].[All]" allUniqueName="[qry_BaseMaster].[Crítica].[All]" dimensionUniqueName="[qry_BaseMaster]" displayFolder="" count="0" memberValueDatatype="130" unbalanced="0"/>
    <cacheHierarchy uniqueName="[qry_BaseMaster].[Ativo]" caption="Ativo" attribute="1" defaultMemberUniqueName="[qry_BaseMaster].[Ativo].[All]" allUniqueName="[qry_BaseMaster].[Ativo].[All]" dimensionUniqueName="[qry_BaseMaster]" displayFolder="" count="0" memberValueDatatype="130" unbalanced="0"/>
    <cacheHierarchy uniqueName="[qry_BaseMaster].[% Realizado]" caption="% Realizado" attribute="1" defaultMemberUniqueName="[qry_BaseMaster].[% Realizado].[All]" allUniqueName="[qry_BaseMaster].[% Realizado].[All]" dimensionUniqueName="[qry_BaseMaster]" displayFolder="" count="0" memberValueDatatype="130" unbalanced="0"/>
    <cacheHierarchy uniqueName="[qry_BaseMaster].[% Trabalho Realizado]" caption="% Trabalho Realizado" attribute="1" defaultMemberUniqueName="[qry_BaseMaster].[% Trabalho Realizado].[All]" allUniqueName="[qry_BaseMaster].[% Trabalho Realizado].[All]" dimensionUniqueName="[qry_BaseMaster]" displayFolder="" count="0" memberValueDatatype="130" unbalanced="0"/>
    <cacheHierarchy uniqueName="[qry_BaseMaster].[% Físico Realizado]" caption="% Físico Realizado" attribute="1" defaultMemberUniqueName="[qry_BaseMaster].[% Físico Realizado].[All]" allUniqueName="[qry_BaseMaster].[% Físico Realizado].[All]" dimensionUniqueName="[qry_BaseMaster]" displayFolder="" count="0" memberValueDatatype="130" unbalanced="0"/>
    <cacheHierarchy uniqueName="[qry_BaseMaster].[Início Atual]" caption="Início Atual" attribute="1" defaultMemberUniqueName="[qry_BaseMaster].[Início Atual].[All]" allUniqueName="[qry_BaseMaster].[Início Atual].[All]" dimensionUniqueName="[qry_BaseMaster]" displayFolder="" count="0" memberValueDatatype="130" unbalanced="0"/>
    <cacheHierarchy uniqueName="[qry_BaseMaster].[Término Atual]" caption="Término Atual" attribute="1" defaultMemberUniqueName="[qry_BaseMaster].[Término Atual].[All]" allUniqueName="[qry_BaseMaster].[Término Atual].[All]" dimensionUniqueName="[qry_BaseMaster]" displayFolder="" count="0" memberValueDatatype="130" unbalanced="0"/>
    <cacheHierarchy uniqueName="[qry_BaseMaster].[Início LB]" caption="Início LB" attribute="1" defaultMemberUniqueName="[qry_BaseMaster].[Início LB].[All]" allUniqueName="[qry_BaseMaster].[Início LB].[All]" dimensionUniqueName="[qry_BaseMaster]" displayFolder="" count="0" memberValueDatatype="130" unbalanced="0"/>
    <cacheHierarchy uniqueName="[qry_BaseMaster].[Término LB]" caption="Término LB" attribute="1" defaultMemberUniqueName="[qry_BaseMaster].[Término LB].[All]" allUniqueName="[qry_BaseMaster].[Término LB].[All]" dimensionUniqueName="[qry_BaseMaster]" displayFolder="" count="0" memberValueDatatype="130" unbalanced="0"/>
    <cacheHierarchy uniqueName="[qry_BaseMaster].[Trabalho Total (h)]" caption="Trabalho Total (h)" attribute="1" defaultMemberUniqueName="[qry_BaseMaster].[Trabalho Total (h)].[All]" allUniqueName="[qry_BaseMaster].[Trabalho Total (h)].[All]" dimensionUniqueName="[qry_BaseMaster]" displayFolder="" count="0" memberValueDatatype="130" unbalanced="0"/>
    <cacheHierarchy uniqueName="[qry_BaseMaster].[Horas Gastas (h)]" caption="Horas Gastas (h)" attribute="1" defaultMemberUniqueName="[qry_BaseMaster].[Horas Gastas (h)].[All]" allUniqueName="[qry_BaseMaster].[Horas Gastas (h)].[All]" dimensionUniqueName="[qry_BaseMaster]" displayFolder="" count="0" memberValueDatatype="130" unbalanced="0"/>
    <cacheHierarchy uniqueName="[qry_BaseMaster].[Horas Restantes (h)]" caption="Horas Restantes (h)" attribute="1" defaultMemberUniqueName="[qry_BaseMaster].[Horas Restantes (h)].[All]" allUniqueName="[qry_BaseMaster].[Horas Restantes (h)].[All]" dimensionUniqueName="[qry_BaseMaster]" displayFolder="" count="0" memberValueDatatype="130" unbalanced="0"/>
    <cacheHierarchy uniqueName="[qry_BaseMaster].[Folga Total]" caption="Folga Total" attribute="1" defaultMemberUniqueName="[qry_BaseMaster].[Folga Total].[All]" allUniqueName="[qry_BaseMaster].[Folga Total].[All]" dimensionUniqueName="[qry_BaseMaster]" displayFolder="" count="0" memberValueDatatype="130" unbalanced="0"/>
    <cacheHierarchy uniqueName="[qry_BaseMaster].[Prioridade]" caption="Prioridade" attribute="1" defaultMemberUniqueName="[qry_BaseMaster].[Prioridade].[All]" allUniqueName="[qry_BaseMaster].[Prioridade].[All]" dimensionUniqueName="[qry_BaseMaster]" displayFolder="" count="0" memberValueDatatype="130" unbalanced="0"/>
    <cacheHierarchy uniqueName="[qry_BaseMaster].[Data de Restrição]" caption="Data de Restrição" attribute="1" defaultMemberUniqueName="[qry_BaseMaster].[Data de Restrição].[All]" allUniqueName="[qry_BaseMaster].[Data de Restrição].[All]" dimensionUniqueName="[qry_BaseMaster]" displayFolder="" count="0" memberValueDatatype="130" unbalanced="0"/>
    <cacheHierarchy uniqueName="[qry_BaseMaster].[Tipo de Restrição]" caption="Tipo de Restrição" attribute="1" defaultMemberUniqueName="[qry_BaseMaster].[Tipo de Restrição].[All]" allUniqueName="[qry_BaseMaster].[Tipo de Restrição].[All]" dimensionUniqueName="[qry_BaseMaster]" displayFolder="" count="0" memberValueDatatype="130" unbalanced="0"/>
    <cacheHierarchy uniqueName="[qry_BaseMaster].[Anotações]" caption="Anotações" attribute="1" defaultMemberUniqueName="[qry_BaseMaster].[Anotações].[All]" allUniqueName="[qry_BaseMaster].[Anotações].[All]" dimensionUniqueName="[qry_BaseMaster]" displayFolder="" count="0" memberValueDatatype="130" unbalanced="0"/>
    <cacheHierarchy uniqueName="[qry_BaseMaster].[Criado]" caption="Criado" attribute="1" defaultMemberUniqueName="[qry_BaseMaster].[Criado].[All]" allUniqueName="[qry_BaseMaster].[Criado].[All]" dimensionUniqueName="[qry_BaseMaster]" displayFolder="" count="0" memberValueDatatype="130" unbalanced="0"/>
    <cacheHierarchy uniqueName="[qry_BaseMaster].[Fase]" caption="Fase" attribute="1" defaultMemberUniqueName="[qry_BaseMaster].[Fase].[All]" allUniqueName="[qry_BaseMaster].[Fase].[All]" dimensionUniqueName="[qry_BaseMaster]" displayFolder="" count="0" memberValueDatatype="130" unbalanced="0"/>
    <cacheHierarchy uniqueName="[qry_BaseMaster].[ChaveDocumentoFase]" caption="ChaveDocumentoFase" attribute="1" defaultMemberUniqueName="[qry_BaseMaster].[ChaveDocumentoFase].[All]" allUniqueName="[qry_BaseMaster].[ChaveDocumentoFase].[All]" dimensionUniqueName="[qry_BaseMaster]" displayFolder="" count="0" memberValueDatatype="130" unbalanced="0"/>
    <cacheHierarchy uniqueName="[qry_BaseMaster].[NA DOCUMENT NUMBER]" caption="NA DOCUMENT NUMBER" attribute="1" defaultMemberUniqueName="[qry_BaseMaster].[NA DOCUMENT NUMBER].[All]" allUniqueName="[qry_BaseMaster].[NA DOCUMENT NUMBER].[All]" dimensionUniqueName="[qry_BaseMaster]" displayFolder="" count="0" memberValueDatatype="130" unbalanced="0"/>
    <cacheHierarchy uniqueName="[qry_BaseMaster].[Título Final]" caption="Título Final" attribute="1" defaultMemberUniqueName="[qry_BaseMaster].[Título Final].[All]" allUniqueName="[qry_BaseMaster].[Título Final].[All]" dimensionUniqueName="[qry_BaseMaster]" displayFolder="" count="0" memberValueDatatype="130" unbalanced="0"/>
    <cacheHierarchy uniqueName="[qry_BaseMaster].[StatusDocumento]" caption="StatusDocumento" attribute="1" defaultMemberUniqueName="[qry_BaseMaster].[StatusDocumento].[All]" allUniqueName="[qry_BaseMaster].[StatusDocumento].[All]" dimensionUniqueName="[qry_BaseMaster]" displayFolder="" count="0" memberValueDatatype="130" unbalanced="0"/>
    <cacheHierarchy uniqueName="[qry_BaseMaster].[Situacao]" caption="Situacao" attribute="1" defaultMemberUniqueName="[qry_BaseMaster].[Situacao].[All]" allUniqueName="[qry_BaseMaster].[Situacao].[All]" dimensionUniqueName="[qry_BaseMaster]" displayFolder="" count="0" memberValueDatatype="130" unbalanced="0"/>
    <cacheHierarchy uniqueName="[qry_BaseMaster].[DataBaselineLDP]" caption="DataBaselineLDP" attribute="1" time="1" defaultMemberUniqueName="[qry_BaseMaster].[DataBaselineLDP].[All]" allUniqueName="[qry_BaseMaster].[DataBaselineLDP].[All]" dimensionUniqueName="[qry_BaseMaster]" displayFolder="" count="0" memberValueDatatype="7" unbalanced="0"/>
    <cacheHierarchy uniqueName="[qry_BaseMaster].[DataReprogramadaLDP]" caption="DataReprogramadaLDP" attribute="1" time="1" defaultMemberUniqueName="[qry_BaseMaster].[DataReprogramadaLDP].[All]" allUniqueName="[qry_BaseMaster].[DataReprogramadaLDP].[All]" dimensionUniqueName="[qry_BaseMaster]" displayFolder="" count="0" memberValueDatatype="7" unbalanced="0"/>
    <cacheHierarchy uniqueName="[qry_BaseMaster].[DataLDPReferencia]" caption="DataLDPReferencia" attribute="1" time="1" defaultMemberUniqueName="[qry_BaseMaster].[DataLDPReferencia].[All]" allUniqueName="[qry_BaseMaster].[DataLDPReferencia].[All]" dimensionUniqueName="[qry_BaseMaster]" displayFolder="" count="0" memberValueDatatype="7" unbalanced="0"/>
    <cacheHierarchy uniqueName="[qry_BaseMaster].[ReplannedDate]" caption="ReplannedDate" attribute="1" time="1" defaultMemberUniqueName="[qry_BaseMaster].[ReplannedDate].[All]" allUniqueName="[qry_BaseMaster].[ReplannedDate].[All]" dimensionUniqueName="[qry_BaseMaster]" displayFolder="" count="0" memberValueDatatype="7" unbalanced="0"/>
    <cacheHierarchy uniqueName="[qry_BaseMaster].[Preparation Completed]" caption="Preparation Completed" attribute="1" time="1" defaultMemberUniqueName="[qry_BaseMaster].[Preparation Completed].[All]" allUniqueName="[qry_BaseMaster].[Preparation Completed].[All]" dimensionUniqueName="[qry_BaseMaster]" displayFolder="" count="0" memberValueDatatype="7" unbalanced="0"/>
    <cacheHierarchy uniqueName="[qry_BaseMaster].[Verification]" caption="Verification" attribute="1" time="1" defaultMemberUniqueName="[qry_BaseMaster].[Verification].[All]" allUniqueName="[qry_BaseMaster].[Verification].[All]" dimensionUniqueName="[qry_BaseMaster]" displayFolder="" count="0" memberValueDatatype="7" unbalanced="0"/>
    <cacheHierarchy uniqueName="[qry_BaseMaster].[Approval]" caption="Approval" attribute="1" time="1" defaultMemberUniqueName="[qry_BaseMaster].[Approval].[All]" allUniqueName="[qry_BaseMaster].[Approval].[All]" dimensionUniqueName="[qry_BaseMaster]" displayFolder="" count="0" memberValueDatatype="7" unbalanced="0"/>
    <cacheHierarchy uniqueName="[qry_BaseMaster].[ResponsibleAssigned]" caption="ResponsibleAssigned" attribute="1" defaultMemberUniqueName="[qry_BaseMaster].[ResponsibleAssigned].[All]" allUniqueName="[qry_BaseMaster].[ResponsibleAssigned].[All]" dimensionUniqueName="[qry_BaseMaster]" displayFolder="" count="0" memberValueDatatype="130" unbalanced="0"/>
    <cacheHierarchy uniqueName="[qry_BaseMaster].[HH Previsto 30%]" caption="HH Previsto 30%" attribute="1" defaultMemberUniqueName="[qry_BaseMaster].[HH Previsto 30%].[All]" allUniqueName="[qry_BaseMaster].[HH Previsto 30%].[All]" dimensionUniqueName="[qry_BaseMaster]" displayFolder="" count="0" memberValueDatatype="5" unbalanced="0"/>
    <cacheHierarchy uniqueName="[qry_BaseMaster].[HH Previsto 60%]" caption="HH Previsto 60%" attribute="1" defaultMemberUniqueName="[qry_BaseMaster].[HH Previsto 60%].[All]" allUniqueName="[qry_BaseMaster].[HH Previsto 60%].[All]" dimensionUniqueName="[qry_BaseMaster]" displayFolder="" count="0" memberValueDatatype="5" unbalanced="0"/>
    <cacheHierarchy uniqueName="[qry_BaseMaster].[HH Previsto 90%]" caption="HH Previsto 90%" attribute="1" defaultMemberUniqueName="[qry_BaseMaster].[HH Previsto 90%].[All]" allUniqueName="[qry_BaseMaster].[HH Previsto 90%].[All]" dimensionUniqueName="[qry_BaseMaster]" displayFolder="" count="0" memberValueDatatype="5" unbalanced="0"/>
    <cacheHierarchy uniqueName="[qry_BaseMaster].[HH Previsto]" caption="HH Previsto" attribute="1" defaultMemberUniqueName="[qry_BaseMaster].[HH Previsto].[All]" allUniqueName="[qry_BaseMaster].[HH Previsto].[All]" dimensionUniqueName="[qry_BaseMaster]" displayFolder="" count="0" memberValueDatatype="5" unbalanced="0"/>
    <cacheHierarchy uniqueName="[qry_BaseMaster].[HH Realizado]" caption="HH Realizado" attribute="1" defaultMemberUniqueName="[qry_BaseMaster].[HH Realizado].[All]" allUniqueName="[qry_BaseMaster].[HH Realizado].[All]" dimensionUniqueName="[qry_BaseMaster]" displayFolder="" count="0" memberValueDatatype="5" unbalanced="0"/>
    <cacheHierarchy uniqueName="[qry_BaseMaster].[TituloDocumento]" caption="TituloDocumento" attribute="1" defaultMemberUniqueName="[qry_BaseMaster].[TituloDocumento].[All]" allUniqueName="[qry_BaseMaster].[TituloDocumento].[All]" dimensionUniqueName="[qry_BaseMaster]" displayFolder="" count="0" memberValueDatatype="130" unbalanced="0"/>
    <cacheHierarchy uniqueName="[qry_BaseMaster].[DocumentoCliente]" caption="DocumentoCliente" attribute="1" defaultMemberUniqueName="[qry_BaseMaster].[DocumentoCliente].[All]" allUniqueName="[qry_BaseMaster].[DocumentoCliente].[All]" dimensionUniqueName="[qry_BaseMaster]" displayFolder="" count="0" memberValueDatatype="130" unbalanced="0"/>
    <cacheHierarchy uniqueName="[qry_BaseMaster].[ScheduleID]" caption="ScheduleID" attribute="1" defaultMemberUniqueName="[qry_BaseMaster].[ScheduleID].[All]" allUniqueName="[qry_BaseMaster].[ScheduleID].[All]" dimensionUniqueName="[qry_BaseMaster]" displayFolder="" count="0" memberValueDatatype="130" unbalanced="0"/>
    <cacheHierarchy uniqueName="[qry_BaseMaster].[FormatoDocumento]" caption="FormatoDocumento" attribute="1" defaultMemberUniqueName="[qry_BaseMaster].[FormatoDocumento].[All]" allUniqueName="[qry_BaseMaster].[FormatoDocumento].[All]" dimensionUniqueName="[qry_BaseMaster]" displayFolder="" count="0" memberValueDatatype="130" unbalanced="0"/>
    <cacheHierarchy uniqueName="[qry_BaseMaster].[NumeroPaginas]" caption="NumeroPaginas" attribute="1" defaultMemberUniqueName="[qry_BaseMaster].[NumeroPaginas].[All]" allUniqueName="[qry_BaseMaster].[NumeroPaginas].[All]" dimensionUniqueName="[qry_BaseMaster]" displayFolder="" count="0" memberValueDatatype="5" unbalanced="0"/>
    <cacheHierarchy uniqueName="[qry_BaseMaster].[ItemLDP]" caption="ItemLDP" attribute="1" defaultMemberUniqueName="[qry_BaseMaster].[ItemLDP].[All]" allUniqueName="[qry_BaseMaster].[ItemLDP].[All]" dimensionUniqueName="[qry_BaseMaster]" displayFolder="" count="0" memberValueDatatype="5" unbalanced="0"/>
    <cacheHierarchy uniqueName="[qry_BaseMaster 1].[Chave Atividade]" caption="Chave Atividade" attribute="1" defaultMemberUniqueName="[qry_BaseMaster 1].[Chave Atividade].[All]" allUniqueName="[qry_BaseMaster 1].[Chave Atividade].[All]" dimensionUniqueName="[qry_BaseMaster 1]" displayFolder="" count="0" memberValueDatatype="130" unbalanced="0"/>
    <cacheHierarchy uniqueName="[qry_BaseMaster 1].[PROJ_ID]" caption="PROJ_ID" attribute="1" defaultMemberUniqueName="[qry_BaseMaster 1].[PROJ_ID].[All]" allUniqueName="[qry_BaseMaster 1].[PROJ_ID].[All]" dimensionUniqueName="[qry_BaseMaster 1]" displayFolder="" count="0" memberValueDatatype="130" unbalanced="0"/>
    <cacheHierarchy uniqueName="[qry_BaseMaster 1].[ID]" caption="ID" attribute="1" defaultMemberUniqueName="[qry_BaseMaster 1].[ID].[All]" allUniqueName="[qry_BaseMaster 1].[ID].[All]" dimensionUniqueName="[qry_BaseMaster 1]" displayFolder="" count="0" memberValueDatatype="130" unbalanced="0"/>
    <cacheHierarchy uniqueName="[qry_BaseMaster 1].[UID]" caption="UID" attribute="1" defaultMemberUniqueName="[qry_BaseMaster 1].[UID].[All]" allUniqueName="[qry_BaseMaster 1].[UID].[All]" dimensionUniqueName="[qry_BaseMaster 1]" displayFolder="" count="0" memberValueDatatype="130" unbalanced="0"/>
    <cacheHierarchy uniqueName="[qry_BaseMaster 1].[UID Pai]" caption="UID Pai" attribute="1" defaultMemberUniqueName="[qry_BaseMaster 1].[UID Pai].[All]" allUniqueName="[qry_BaseMaster 1].[UID Pai].[All]" dimensionUniqueName="[qry_BaseMaster 1]" displayFolder="" count="0" memberValueDatatype="130" unbalanced="0"/>
    <cacheHierarchy uniqueName="[qry_BaseMaster 1].[ID Project]" caption="ID Project" attribute="1" defaultMemberUniqueName="[qry_BaseMaster 1].[ID Project].[All]" allUniqueName="[qry_BaseMaster 1].[ID Project].[All]" dimensionUniqueName="[qry_BaseMaster 1]" displayFolder="" count="0" memberValueDatatype="130" unbalanced="0"/>
    <cacheHierarchy uniqueName="[qry_BaseMaster 1].[EDT]" caption="EDT" attribute="1" defaultMemberUniqueName="[qry_BaseMaster 1].[EDT].[All]" allUniqueName="[qry_BaseMaster 1].[EDT].[All]" dimensionUniqueName="[qry_BaseMaster 1]" displayFolder="" count="0" memberValueDatatype="130" unbalanced="0"/>
    <cacheHierarchy uniqueName="[qry_BaseMaster 1].[Nível]" caption="Nível" attribute="1" defaultMemberUniqueName="[qry_BaseMaster 1].[Nível].[All]" allUniqueName="[qry_BaseMaster 1].[Nível].[All]" dimensionUniqueName="[qry_BaseMaster 1]" displayFolder="" count="0" memberValueDatatype="130" unbalanced="0"/>
    <cacheHierarchy uniqueName="[qry_BaseMaster 1].[Atividade]" caption="Atividade" attribute="1" defaultMemberUniqueName="[qry_BaseMaster 1].[Atividade].[All]" allUniqueName="[qry_BaseMaster 1].[Atividade].[All]" dimensionUniqueName="[qry_BaseMaster 1]" displayFolder="" count="0" memberValueDatatype="130" unbalanced="0"/>
    <cacheHierarchy uniqueName="[qry_BaseMaster 1].[Disciplina]" caption="Disciplina" attribute="1" defaultMemberUniqueName="[qry_BaseMaster 1].[Disciplina].[All]" allUniqueName="[qry_BaseMaster 1].[Disciplina].[All]" dimensionUniqueName="[qry_BaseMaster 1]" displayFolder="" count="0" memberValueDatatype="130" unbalanced="0"/>
    <cacheHierarchy uniqueName="[qry_BaseMaster 1].[Pacote]" caption="Pacote" attribute="1" defaultMemberUniqueName="[qry_BaseMaster 1].[Pacote].[All]" allUniqueName="[qry_BaseMaster 1].[Pacote].[All]" dimensionUniqueName="[qry_BaseMaster 1]" displayFolder="" count="0" memberValueDatatype="130" unbalanced="0"/>
    <cacheHierarchy uniqueName="[qry_BaseMaster 1].[Responsável]" caption="Responsável" attribute="1" defaultMemberUniqueName="[qry_BaseMaster 1].[Responsável].[All]" allUniqueName="[qry_BaseMaster 1].[Responsável].[All]" dimensionUniqueName="[qry_BaseMaster 1]" displayFolder="" count="0" memberValueDatatype="130" unbalanced="0"/>
    <cacheHierarchy uniqueName="[qry_BaseMaster 1].[Tipo]" caption="Tipo" attribute="1" defaultMemberUniqueName="[qry_BaseMaster 1].[Tipo].[All]" allUniqueName="[qry_BaseMaster 1].[Tipo].[All]" dimensionUniqueName="[qry_BaseMaster 1]" displayFolder="" count="0" memberValueDatatype="130" unbalanced="0"/>
    <cacheHierarchy uniqueName="[qry_BaseMaster 1].[Resumo]" caption="Resumo" attribute="1" defaultMemberUniqueName="[qry_BaseMaster 1].[Resumo].[All]" allUniqueName="[qry_BaseMaster 1].[Resumo].[All]" dimensionUniqueName="[qry_BaseMaster 1]" displayFolder="" count="0" memberValueDatatype="130" unbalanced="0"/>
    <cacheHierarchy uniqueName="[qry_BaseMaster 1].[Marco]" caption="Marco" attribute="1" defaultMemberUniqueName="[qry_BaseMaster 1].[Marco].[All]" allUniqueName="[qry_BaseMaster 1].[Marco].[All]" dimensionUniqueName="[qry_BaseMaster 1]" displayFolder="" count="0" memberValueDatatype="130" unbalanced="0"/>
    <cacheHierarchy uniqueName="[qry_BaseMaster 1].[Crítica]" caption="Crítica" attribute="1" defaultMemberUniqueName="[qry_BaseMaster 1].[Crítica].[All]" allUniqueName="[qry_BaseMaster 1].[Crítica].[All]" dimensionUniqueName="[qry_BaseMaster 1]" displayFolder="" count="0" memberValueDatatype="130" unbalanced="0"/>
    <cacheHierarchy uniqueName="[qry_BaseMaster 1].[Ativo]" caption="Ativo" attribute="1" defaultMemberUniqueName="[qry_BaseMaster 1].[Ativo].[All]" allUniqueName="[qry_BaseMaster 1].[Ativo].[All]" dimensionUniqueName="[qry_BaseMaster 1]" displayFolder="" count="0" memberValueDatatype="130" unbalanced="0"/>
    <cacheHierarchy uniqueName="[qry_BaseMaster 1].[% Realizado]" caption="% Realizado" attribute="1" defaultMemberUniqueName="[qry_BaseMaster 1].[% Realizado].[All]" allUniqueName="[qry_BaseMaster 1].[% Realizado].[All]" dimensionUniqueName="[qry_BaseMaster 1]" displayFolder="" count="0" memberValueDatatype="130" unbalanced="0"/>
    <cacheHierarchy uniqueName="[qry_BaseMaster 1].[% Trabalho Realizado]" caption="% Trabalho Realizado" attribute="1" defaultMemberUniqueName="[qry_BaseMaster 1].[% Trabalho Realizado].[All]" allUniqueName="[qry_BaseMaster 1].[% Trabalho Realizado].[All]" dimensionUniqueName="[qry_BaseMaster 1]" displayFolder="" count="0" memberValueDatatype="130" unbalanced="0"/>
    <cacheHierarchy uniqueName="[qry_BaseMaster 1].[% Físico Realizado]" caption="% Físico Realizado" attribute="1" defaultMemberUniqueName="[qry_BaseMaster 1].[% Físico Realizado].[All]" allUniqueName="[qry_BaseMaster 1].[% Físico Realizado].[All]" dimensionUniqueName="[qry_BaseMaster 1]" displayFolder="" count="0" memberValueDatatype="130" unbalanced="0"/>
    <cacheHierarchy uniqueName="[qry_BaseMaster 1].[Início Atual]" caption="Início Atual" attribute="1" defaultMemberUniqueName="[qry_BaseMaster 1].[Início Atual].[All]" allUniqueName="[qry_BaseMaster 1].[Início Atual].[All]" dimensionUniqueName="[qry_BaseMaster 1]" displayFolder="" count="0" memberValueDatatype="130" unbalanced="0"/>
    <cacheHierarchy uniqueName="[qry_BaseMaster 1].[Término Atual]" caption="Término Atual" attribute="1" defaultMemberUniqueName="[qry_BaseMaster 1].[Término Atual].[All]" allUniqueName="[qry_BaseMaster 1].[Término Atual].[All]" dimensionUniqueName="[qry_BaseMaster 1]" displayFolder="" count="0" memberValueDatatype="130" unbalanced="0"/>
    <cacheHierarchy uniqueName="[qry_BaseMaster 1].[Início LB]" caption="Início LB" attribute="1" defaultMemberUniqueName="[qry_BaseMaster 1].[Início LB].[All]" allUniqueName="[qry_BaseMaster 1].[Início LB].[All]" dimensionUniqueName="[qry_BaseMaster 1]" displayFolder="" count="0" memberValueDatatype="130" unbalanced="0"/>
    <cacheHierarchy uniqueName="[qry_BaseMaster 1].[Término LB]" caption="Término LB" attribute="1" defaultMemberUniqueName="[qry_BaseMaster 1].[Término LB].[All]" allUniqueName="[qry_BaseMaster 1].[Término LB].[All]" dimensionUniqueName="[qry_BaseMaster 1]" displayFolder="" count="0" memberValueDatatype="130" unbalanced="0"/>
    <cacheHierarchy uniqueName="[qry_BaseMaster 1].[Trabalho Total (h)]" caption="Trabalho Total (h)" attribute="1" defaultMemberUniqueName="[qry_BaseMaster 1].[Trabalho Total (h)].[All]" allUniqueName="[qry_BaseMaster 1].[Trabalho Total (h)].[All]" dimensionUniqueName="[qry_BaseMaster 1]" displayFolder="" count="0" memberValueDatatype="130" unbalanced="0"/>
    <cacheHierarchy uniqueName="[qry_BaseMaster 1].[Horas Gastas (h)]" caption="Horas Gastas (h)" attribute="1" defaultMemberUniqueName="[qry_BaseMaster 1].[Horas Gastas (h)].[All]" allUniqueName="[qry_BaseMaster 1].[Horas Gastas (h)].[All]" dimensionUniqueName="[qry_BaseMaster 1]" displayFolder="" count="0" memberValueDatatype="130" unbalanced="0"/>
    <cacheHierarchy uniqueName="[qry_BaseMaster 1].[Horas Restantes (h)]" caption="Horas Restantes (h)" attribute="1" defaultMemberUniqueName="[qry_BaseMaster 1].[Horas Restantes (h)].[All]" allUniqueName="[qry_BaseMaster 1].[Horas Restantes (h)].[All]" dimensionUniqueName="[qry_BaseMaster 1]" displayFolder="" count="0" memberValueDatatype="130" unbalanced="0"/>
    <cacheHierarchy uniqueName="[qry_BaseMaster 1].[Folga Total]" caption="Folga Total" attribute="1" defaultMemberUniqueName="[qry_BaseMaster 1].[Folga Total].[All]" allUniqueName="[qry_BaseMaster 1].[Folga Total].[All]" dimensionUniqueName="[qry_BaseMaster 1]" displayFolder="" count="0" memberValueDatatype="130" unbalanced="0"/>
    <cacheHierarchy uniqueName="[qry_BaseMaster 1].[Prioridade]" caption="Prioridade" attribute="1" defaultMemberUniqueName="[qry_BaseMaster 1].[Prioridade].[All]" allUniqueName="[qry_BaseMaster 1].[Prioridade].[All]" dimensionUniqueName="[qry_BaseMaster 1]" displayFolder="" count="0" memberValueDatatype="130" unbalanced="0"/>
    <cacheHierarchy uniqueName="[qry_BaseMaster 1].[Data de Restrição]" caption="Data de Restrição" attribute="1" defaultMemberUniqueName="[qry_BaseMaster 1].[Data de Restrição].[All]" allUniqueName="[qry_BaseMaster 1].[Data de Restrição].[All]" dimensionUniqueName="[qry_BaseMaster 1]" displayFolder="" count="0" memberValueDatatype="130" unbalanced="0"/>
    <cacheHierarchy uniqueName="[qry_BaseMaster 1].[Tipo de Restrição]" caption="Tipo de Restrição" attribute="1" defaultMemberUniqueName="[qry_BaseMaster 1].[Tipo de Restrição].[All]" allUniqueName="[qry_BaseMaster 1].[Tipo de Restrição].[All]" dimensionUniqueName="[qry_BaseMaster 1]" displayFolder="" count="0" memberValueDatatype="130" unbalanced="0"/>
    <cacheHierarchy uniqueName="[qry_BaseMaster 1].[Anotações]" caption="Anotações" attribute="1" defaultMemberUniqueName="[qry_BaseMaster 1].[Anotações].[All]" allUniqueName="[qry_BaseMaster 1].[Anotações].[All]" dimensionUniqueName="[qry_BaseMaster 1]" displayFolder="" count="0" memberValueDatatype="130" unbalanced="0"/>
    <cacheHierarchy uniqueName="[qry_BaseMaster 1].[Criado]" caption="Criado" attribute="1" defaultMemberUniqueName="[qry_BaseMaster 1].[Criado].[All]" allUniqueName="[qry_BaseMaster 1].[Criado].[All]" dimensionUniqueName="[qry_BaseMaster 1]" displayFolder="" count="0" memberValueDatatype="130" unbalanced="0"/>
    <cacheHierarchy uniqueName="[qry_BaseMaster 1].[Fase]" caption="Fase" attribute="1" defaultMemberUniqueName="[qry_BaseMaster 1].[Fase].[All]" allUniqueName="[qry_BaseMaster 1].[Fase].[All]" dimensionUniqueName="[qry_BaseMaster 1]" displayFolder="" count="0" memberValueDatatype="130" unbalanced="0"/>
    <cacheHierarchy uniqueName="[qry_BaseMaster 1].[ChaveDocumentoFase]" caption="ChaveDocumentoFase" attribute="1" defaultMemberUniqueName="[qry_BaseMaster 1].[ChaveDocumentoFase].[All]" allUniqueName="[qry_BaseMaster 1].[ChaveDocumentoFase].[All]" dimensionUniqueName="[qry_BaseMaster 1]" displayFolder="" count="0" memberValueDatatype="130" unbalanced="0"/>
    <cacheHierarchy uniqueName="[qry_BaseMaster 1].[NA DOCUMENT NUMBER]" caption="NA DOCUMENT NUMBER" attribute="1" defaultMemberUniqueName="[qry_BaseMaster 1].[NA DOCUMENT NUMBER].[All]" allUniqueName="[qry_BaseMaster 1].[NA DOCUMENT NUMBER].[All]" dimensionUniqueName="[qry_BaseMaster 1]" displayFolder="" count="0" memberValueDatatype="130" unbalanced="0"/>
    <cacheHierarchy uniqueName="[qry_BaseMaster 1].[Título Final]" caption="Título Final" attribute="1" defaultMemberUniqueName="[qry_BaseMaster 1].[Título Final].[All]" allUniqueName="[qry_BaseMaster 1].[Título Final].[All]" dimensionUniqueName="[qry_BaseMaster 1]" displayFolder="" count="0" memberValueDatatype="130" unbalanced="0"/>
    <cacheHierarchy uniqueName="[qry_BaseMaster 1].[StatusDocumento]" caption="StatusDocumento" attribute="1" defaultMemberUniqueName="[qry_BaseMaster 1].[StatusDocumento].[All]" allUniqueName="[qry_BaseMaster 1].[StatusDocumento].[All]" dimensionUniqueName="[qry_BaseMaster 1]" displayFolder="" count="0" memberValueDatatype="130" unbalanced="0"/>
    <cacheHierarchy uniqueName="[qry_BaseMaster 1].[Situacao]" caption="Situacao" attribute="1" defaultMemberUniqueName="[qry_BaseMaster 1].[Situacao].[All]" allUniqueName="[qry_BaseMaster 1].[Situacao].[All]" dimensionUniqueName="[qry_BaseMaster 1]" displayFolder="" count="0" memberValueDatatype="130" unbalanced="0"/>
    <cacheHierarchy uniqueName="[qry_BaseMaster 1].[DataBaselineLDP]" caption="DataBaselineLDP" attribute="1" time="1" defaultMemberUniqueName="[qry_BaseMaster 1].[DataBaselineLDP].[All]" allUniqueName="[qry_BaseMaster 1].[DataBaselineLDP].[All]" dimensionUniqueName="[qry_BaseMaster 1]" displayFolder="" count="0" memberValueDatatype="7" unbalanced="0"/>
    <cacheHierarchy uniqueName="[qry_BaseMaster 1].[DataReprogramadaLDP]" caption="DataReprogramadaLDP" attribute="1" time="1" defaultMemberUniqueName="[qry_BaseMaster 1].[DataReprogramadaLDP].[All]" allUniqueName="[qry_BaseMaster 1].[DataReprogramadaLDP].[All]" dimensionUniqueName="[qry_BaseMaster 1]" displayFolder="" count="0" memberValueDatatype="7" unbalanced="0"/>
    <cacheHierarchy uniqueName="[qry_BaseMaster 1].[DataLDPReferencia]" caption="DataLDPReferencia" attribute="1" time="1" defaultMemberUniqueName="[qry_BaseMaster 1].[DataLDPReferencia].[All]" allUniqueName="[qry_BaseMaster 1].[DataLDPReferencia].[All]" dimensionUniqueName="[qry_BaseMaster 1]" displayFolder="" count="0" memberValueDatatype="7" unbalanced="0"/>
    <cacheHierarchy uniqueName="[qry_BaseMaster 1].[ReplannedDate]" caption="ReplannedDate" attribute="1" time="1" defaultMemberUniqueName="[qry_BaseMaster 1].[ReplannedDate].[All]" allUniqueName="[qry_BaseMaster 1].[ReplannedDate].[All]" dimensionUniqueName="[qry_BaseMaster 1]" displayFolder="" count="0" memberValueDatatype="7" unbalanced="0"/>
    <cacheHierarchy uniqueName="[qry_BaseMaster 1].[Preparation Completed]" caption="Preparation Completed" attribute="1" time="1" defaultMemberUniqueName="[qry_BaseMaster 1].[Preparation Completed].[All]" allUniqueName="[qry_BaseMaster 1].[Preparation Completed].[All]" dimensionUniqueName="[qry_BaseMaster 1]" displayFolder="" count="0" memberValueDatatype="7" unbalanced="0"/>
    <cacheHierarchy uniqueName="[qry_BaseMaster 1].[Verification]" caption="Verification" attribute="1" time="1" defaultMemberUniqueName="[qry_BaseMaster 1].[Verification].[All]" allUniqueName="[qry_BaseMaster 1].[Verification].[All]" dimensionUniqueName="[qry_BaseMaster 1]" displayFolder="" count="0" memberValueDatatype="7" unbalanced="0"/>
    <cacheHierarchy uniqueName="[qry_BaseMaster 1].[Approval]" caption="Approval" attribute="1" time="1" defaultMemberUniqueName="[qry_BaseMaster 1].[Approval].[All]" allUniqueName="[qry_BaseMaster 1].[Approval].[All]" dimensionUniqueName="[qry_BaseMaster 1]" displayFolder="" count="0" memberValueDatatype="7" unbalanced="0"/>
    <cacheHierarchy uniqueName="[qry_BaseMaster 1].[ResponsibleAssigned]" caption="ResponsibleAssigned" attribute="1" defaultMemberUniqueName="[qry_BaseMaster 1].[ResponsibleAssigned].[All]" allUniqueName="[qry_BaseMaster 1].[ResponsibleAssigned].[All]" dimensionUniqueName="[qry_BaseMaster 1]" displayFolder="" count="0" memberValueDatatype="130" unbalanced="0"/>
    <cacheHierarchy uniqueName="[qry_BaseMaster 1].[HH Previsto 30%]" caption="HH Previsto 30%" attribute="1" defaultMemberUniqueName="[qry_BaseMaster 1].[HH Previsto 30%].[All]" allUniqueName="[qry_BaseMaster 1].[HH Previsto 30%].[All]" dimensionUniqueName="[qry_BaseMaster 1]" displayFolder="" count="0" memberValueDatatype="5" unbalanced="0"/>
    <cacheHierarchy uniqueName="[qry_BaseMaster 1].[HH Previsto 60%]" caption="HH Previsto 60%" attribute="1" defaultMemberUniqueName="[qry_BaseMaster 1].[HH Previsto 60%].[All]" allUniqueName="[qry_BaseMaster 1].[HH Previsto 60%].[All]" dimensionUniqueName="[qry_BaseMaster 1]" displayFolder="" count="0" memberValueDatatype="5" unbalanced="0"/>
    <cacheHierarchy uniqueName="[qry_BaseMaster 1].[HH Previsto 90%]" caption="HH Previsto 90%" attribute="1" defaultMemberUniqueName="[qry_BaseMaster 1].[HH Previsto 90%].[All]" allUniqueName="[qry_BaseMaster 1].[HH Previsto 90%].[All]" dimensionUniqueName="[qry_BaseMaster 1]" displayFolder="" count="0" memberValueDatatype="5" unbalanced="0"/>
    <cacheHierarchy uniqueName="[qry_BaseMaster 1].[HH Previsto]" caption="HH Previsto" attribute="1" defaultMemberUniqueName="[qry_BaseMaster 1].[HH Previsto].[All]" allUniqueName="[qry_BaseMaster 1].[HH Previsto].[All]" dimensionUniqueName="[qry_BaseMaster 1]" displayFolder="" count="0" memberValueDatatype="5" unbalanced="0"/>
    <cacheHierarchy uniqueName="[qry_BaseMaster 1].[HH Realizado]" caption="HH Realizado" attribute="1" defaultMemberUniqueName="[qry_BaseMaster 1].[HH Realizado].[All]" allUniqueName="[qry_BaseMaster 1].[HH Realizado].[All]" dimensionUniqueName="[qry_BaseMaster 1]" displayFolder="" count="0" memberValueDatatype="5" unbalanced="0"/>
    <cacheHierarchy uniqueName="[qry_BaseMaster 1].[TituloDocumento]" caption="TituloDocumento" attribute="1" defaultMemberUniqueName="[qry_BaseMaster 1].[TituloDocumento].[All]" allUniqueName="[qry_BaseMaster 1].[TituloDocumento].[All]" dimensionUniqueName="[qry_BaseMaster 1]" displayFolder="" count="0" memberValueDatatype="130" unbalanced="0"/>
    <cacheHierarchy uniqueName="[qry_BaseMaster 1].[DocumentoCliente]" caption="DocumentoCliente" attribute="1" defaultMemberUniqueName="[qry_BaseMaster 1].[DocumentoCliente].[All]" allUniqueName="[qry_BaseMaster 1].[DocumentoCliente].[All]" dimensionUniqueName="[qry_BaseMaster 1]" displayFolder="" count="0" memberValueDatatype="130" unbalanced="0"/>
    <cacheHierarchy uniqueName="[qry_BaseMaster 1].[ScheduleID]" caption="ScheduleID" attribute="1" defaultMemberUniqueName="[qry_BaseMaster 1].[ScheduleID].[All]" allUniqueName="[qry_BaseMaster 1].[ScheduleID].[All]" dimensionUniqueName="[qry_BaseMaster 1]" displayFolder="" count="0" memberValueDatatype="130" unbalanced="0"/>
    <cacheHierarchy uniqueName="[qry_BaseMaster 1].[FormatoDocumento]" caption="FormatoDocumento" attribute="1" defaultMemberUniqueName="[qry_BaseMaster 1].[FormatoDocumento].[All]" allUniqueName="[qry_BaseMaster 1].[FormatoDocumento].[All]" dimensionUniqueName="[qry_BaseMaster 1]" displayFolder="" count="0" memberValueDatatype="130" unbalanced="0"/>
    <cacheHierarchy uniqueName="[qry_BaseMaster 1].[NumeroPaginas]" caption="NumeroPaginas" attribute="1" defaultMemberUniqueName="[qry_BaseMaster 1].[NumeroPaginas].[All]" allUniqueName="[qry_BaseMaster 1].[NumeroPaginas].[All]" dimensionUniqueName="[qry_BaseMaster 1]" displayFolder="" count="0" memberValueDatatype="5" unbalanced="0"/>
    <cacheHierarchy uniqueName="[qry_BaseMaster 1].[ItemLDP]" caption="ItemLDP" attribute="1" defaultMemberUniqueName="[qry_BaseMaster 1].[ItemLDP].[All]" allUniqueName="[qry_BaseMaster 1].[ItemLDP].[All]" dimensionUniqueName="[qry_BaseMaster 1]" displayFolder="" count="0" memberValueDatatype="5" unbalanced="0"/>
    <cacheHierarchy uniqueName="[qry_TIMESHEET_DETALHADO].[Colaborador]" caption="Colaborador" attribute="1" defaultMemberUniqueName="[qry_TIMESHEET_DETALHADO].[Colaborador].[All]" allUniqueName="[qry_TIMESHEET_DETALHADO].[Colaborador].[All]" dimensionUniqueName="[qry_TIMESHEET_DETALHADO]" displayFolder="" count="2" memberValueDatatype="130" unbalanced="0">
      <fieldsUsage count="2">
        <fieldUsage x="-1"/>
        <fieldUsage x="0"/>
      </fieldsUsage>
    </cacheHierarchy>
    <cacheHierarchy uniqueName="[qry_TIMESHEET_DETALHADO].[Documento]" caption="Documento" attribute="1" defaultMemberUniqueName="[qry_TIMESHEET_DETALHADO].[Documento].[All]" allUniqueName="[qry_TIMESHEET_DETALHADO].[Documento].[All]" dimensionUniqueName="[qry_TIMESHEET_DETALHADO]" displayFolder="" count="2" memberValueDatatype="130" unbalanced="0">
      <fieldsUsage count="2">
        <fieldUsage x="-1"/>
        <fieldUsage x="1"/>
      </fieldsUsage>
    </cacheHierarchy>
    <cacheHierarchy uniqueName="[qry_TIMESHEET_DETALHADO].[Data]" caption="Data" attribute="1" time="1" defaultMemberUniqueName="[qry_TIMESHEET_DETALHADO].[Data].[All]" allUniqueName="[qry_TIMESHEET_DETALHADO].[Data].[All]" dimensionUniqueName="[qry_TIMESHEET_DETALHADO]" displayFolder="" count="0" memberValueDatatype="7" unbalanced="0"/>
    <cacheHierarchy uniqueName="[qry_TIMESHEET_DETALHADO].[Início da Semana]" caption="Início da Semana" attribute="1" time="1" defaultMemberUniqueName="[qry_TIMESHEET_DETALHADO].[Início da Semana].[All]" allUniqueName="[qry_TIMESHEET_DETALHADO].[Início da Semana].[All]" dimensionUniqueName="[qry_TIMESHEET_DETALHADO]" displayFolder="" count="2" memberValueDatatype="7" unbalanced="0">
      <fieldsUsage count="2">
        <fieldUsage x="-1"/>
        <fieldUsage x="2"/>
      </fieldsUsage>
    </cacheHierarchy>
    <cacheHierarchy uniqueName="[qry_TIMESHEET_DETALHADO].[HH Realizado]" caption="HH Realizado" attribute="1" defaultMemberUniqueName="[qry_TIMESHEET_DETALHADO].[HH Realizado].[All]" allUniqueName="[qry_TIMESHEET_DETALHADO].[HH Realizado].[All]" dimensionUniqueName="[qry_TIMESHEET_DETALHADO]" displayFolder="" count="0" memberValueDatatype="5" unbalanced="0"/>
    <cacheHierarchy uniqueName="[qry_TIMESHEET_DETALHADO].[Custo]" caption="Custo" attribute="1" defaultMemberUniqueName="[qry_TIMESHEET_DETALHADO].[Custo].[All]" allUniqueName="[qry_TIMESHEET_DETALHADO].[Custo].[All]" dimensionUniqueName="[qry_TIMESHEET_DETALHADO]" displayFolder="" count="0" memberValueDatatype="5" unbalanced="0"/>
    <cacheHierarchy uniqueName="[qry_TIMESHEET_DETALHADO].[Início da Semana (Mês)]" caption="Início da Semana (Mês)" attribute="1" defaultMemberUniqueName="[qry_TIMESHEET_DETALHADO].[Início da Semana (Mês)].[All]" allUniqueName="[qry_TIMESHEET_DETALHADO].[Início da Semana (Mês)].[All]" dimensionUniqueName="[qry_TIMESHEET_DETALHADO]" displayFolder="" count="0" memberValueDatatype="130" unbalanced="0"/>
    <cacheHierarchy uniqueName="[qry_TIMESHEET_DETALHADO].[Início da Semana (Índice de Mês)]" caption="Início da Semana (Índice de Mês)" attribute="1" defaultMemberUniqueName="[qry_TIMESHEET_DETALHADO].[Início da Semana (Índice de Mês)].[All]" allUniqueName="[qry_TIMESHEET_DETALHADO].[Início da Semana (Índice de Mês)].[All]" dimensionUniqueName="[qry_TIMESHEET_DETALHADO]" displayFolder="" count="0" memberValueDatatype="20" unbalanced="0" hidden="1"/>
    <cacheHierarchy uniqueName="[Measures].[__XL_Count qry_BaseMaster]" caption="__XL_Count qry_BaseMaster" measure="1" displayFolder="" measureGroup="qry_BaseMaster" count="0" hidden="1"/>
    <cacheHierarchy uniqueName="[Measures].[__XL_Count fatoPlanejamento]" caption="__XL_Count fatoPlanejamento" measure="1" displayFolder="" measureGroup="fatoPlanejamento" count="0" hidden="1"/>
    <cacheHierarchy uniqueName="[Measures].[__XL_Count dimDisciplina]" caption="__XL_Count dimDisciplina" measure="1" displayFolder="" measureGroup="dimDisciplina" count="0" hidden="1"/>
    <cacheHierarchy uniqueName="[Measures].[__XL_Count dimProjeto]" caption="__XL_Count dimProjeto" measure="1" displayFolder="" measureGroup="dimProjeto" count="0" hidden="1"/>
    <cacheHierarchy uniqueName="[Measures].[__XL_Count map_Resource]" caption="__XL_Count map_Resource" measure="1" displayFolder="" measureGroup="map_Resource" count="0" hidden="1"/>
    <cacheHierarchy uniqueName="[Measures].[__XL_Count qry_Assignment]" caption="__XL_Count qry_Assignment" measure="1" displayFolder="" measureGroup="qry_Assignment" count="0" hidden="1"/>
    <cacheHierarchy uniqueName="[Measures].[__XL_Count map_AssignmentByDay]" caption="__XL_Count map_AssignmentByDay" measure="1" displayFolder="" measureGroup="map_AssignmentByDay" count="0" hidden="1"/>
    <cacheHierarchy uniqueName="[Measures].[__XL_Count map_TaskByDay]" caption="__XL_Count map_TaskByDay" measure="1" displayFolder="" measureGroup="map_TaskByDay" count="0" hidden="1"/>
    <cacheHierarchy uniqueName="[Measures].[__XL_Count qry_BaseMaster 1]" caption="__XL_Count qry_BaseMaster 1" measure="1" displayFolder="" measureGroup="qry_BaseMaster 1" count="0" hidden="1"/>
    <cacheHierarchy uniqueName="[Measures].[__XL_Count dimCalendario]" caption="__XL_Count dimCalendario" measure="1" displayFolder="" measureGroup="dimCalendario" count="0" hidden="1"/>
    <cacheHierarchy uniqueName="[Measures].[__XL_Count fatoPlanejamento 1]" caption="__XL_Count fatoPlanejamento 1" measure="1" displayFolder="" measureGroup="fatoPlanejamento 1" count="0" hidden="1"/>
    <cacheHierarchy uniqueName="[Measures].[__XL_Count dimDisciplina 1]" caption="__XL_Count dimDisciplina 1" measure="1" displayFolder="" measureGroup="dimDisciplina 1" count="0" hidden="1"/>
    <cacheHierarchy uniqueName="[Measures].[__XL_Count dimStatus]" caption="__XL_Count dimStatus" measure="1" displayFolder="" measureGroup="dimStatus" count="0" hidden="1"/>
    <cacheHierarchy uniqueName="[Measures].[__XL_Count dimProjeto 1]" caption="__XL_Count dimProjeto 1" measure="1" displayFolder="" measureGroup="dimProjeto 1" count="0" hidden="1"/>
    <cacheHierarchy uniqueName="[Measures].[__XL_Count BASE_CRONOGRAMA_VIEW]" caption="__XL_Count BASE_CRONOGRAMA_VIEW" measure="1" displayFolder="" measureGroup="BASE_CRONOGRAMA_VIEW" count="0" hidden="1"/>
    <cacheHierarchy uniqueName="[Measures].[__XL_Count qry_TIMESHEET_DETALHADO]" caption="__XL_Count qry_TIMESHEET_DETALHADO" measure="1" displayFolder="" measureGroup="qry_TIMESHEET_DETALHADO" count="0" hidden="1"/>
    <cacheHierarchy uniqueName="[Measures].[__No measures defined]" caption="__No measures defined" measure="1" displayFolder="" count="0" hidden="1"/>
    <cacheHierarchy uniqueName="[Measures].[Soma de HH Realizado]" caption="Soma de HH Realizado" measure="1" displayFolder="" measureGroup="qry_TIMESHEET_DETALHADO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373"/>
        </ext>
      </extLst>
    </cacheHierarchy>
  </cacheHierarchies>
  <kpis count="0"/>
  <dimensions count="17">
    <dimension name="BASE_CRONOGRAMA_VIEW" uniqueName="[BASE_CRONOGRAMA_VIEW]" caption="BASE_CRONOGRAMA_VIEW"/>
    <dimension name="dimCalendario" uniqueName="[dimCalendario]" caption="dimCalendario"/>
    <dimension name="dimDisciplina" uniqueName="[dimDisciplina]" caption="dimDisciplina"/>
    <dimension name="dimDisciplina 1" uniqueName="[dimDisciplina 1]" caption="dimDisciplina 1"/>
    <dimension name="dimProjeto" uniqueName="[dimProjeto]" caption="dimProjeto"/>
    <dimension name="dimProjeto 1" uniqueName="[dimProjeto 1]" caption="dimProjeto 1"/>
    <dimension name="dimStatus" uniqueName="[dimStatus]" caption="dimStatus"/>
    <dimension name="fatoPlanejamento" uniqueName="[fatoPlanejamento]" caption="fatoPlanejamento"/>
    <dimension name="fatoPlanejamento 1" uniqueName="[fatoPlanejamento 1]" caption="fatoPlanejamento 1"/>
    <dimension name="map_AssignmentByDay" uniqueName="[map_AssignmentByDay]" caption="map_AssignmentByDay"/>
    <dimension name="map_Resource" uniqueName="[map_Resource]" caption="map_Resource"/>
    <dimension name="map_TaskByDay" uniqueName="[map_TaskByDay]" caption="map_TaskByDay"/>
    <dimension measure="1" name="Measures" uniqueName="[Measures]" caption="Measures"/>
    <dimension name="qry_Assignment" uniqueName="[qry_Assignment]" caption="qry_Assignment"/>
    <dimension name="qry_BaseMaster" uniqueName="[qry_BaseMaster]" caption="qry_BaseMaster"/>
    <dimension name="qry_BaseMaster 1" uniqueName="[qry_BaseMaster 1]" caption="qry_BaseMaster 1"/>
    <dimension name="qry_TIMESHEET_DETALHADO" uniqueName="[qry_TIMESHEET_DETALHADO]" caption="qry_TIMESHEET_DETALHADO"/>
  </dimensions>
  <measureGroups count="16">
    <measureGroup name="BASE_CRONOGRAMA_VIEW" caption="BASE_CRONOGRAMA_VIEW"/>
    <measureGroup name="dimCalendario" caption="dimCalendario"/>
    <measureGroup name="dimDisciplina" caption="dimDisciplina"/>
    <measureGroup name="dimDisciplina 1" caption="dimDisciplina 1"/>
    <measureGroup name="dimProjeto" caption="dimProjeto"/>
    <measureGroup name="dimProjeto 1" caption="dimProjeto 1"/>
    <measureGroup name="dimStatus" caption="dimStatus"/>
    <measureGroup name="fatoPlanejamento" caption="fatoPlanejamento"/>
    <measureGroup name="fatoPlanejamento 1" caption="fatoPlanejamento 1"/>
    <measureGroup name="map_AssignmentByDay" caption="map_AssignmentByDay"/>
    <measureGroup name="map_Resource" caption="map_Resource"/>
    <measureGroup name="map_TaskByDay" caption="map_TaskByDay"/>
    <measureGroup name="qry_Assignment" caption="qry_Assignment"/>
    <measureGroup name="qry_BaseMaster" caption="qry_BaseMaster"/>
    <measureGroup name="qry_BaseMaster 1" caption="qry_BaseMaster 1"/>
    <measureGroup name="qry_TIMESHEET_DETALHADO" caption="qry_TIMESHEET_DETALHADO"/>
  </measureGroups>
  <maps count="20">
    <map measureGroup="0" dimension="0"/>
    <map measureGroup="1" dimension="1"/>
    <map measureGroup="2" dimension="2"/>
    <map measureGroup="3" dimension="3"/>
    <map measureGroup="4" dimension="4"/>
    <map measureGroup="5" dimension="5"/>
    <map measureGroup="6" dimension="6"/>
    <map measureGroup="7" dimension="1"/>
    <map measureGroup="7" dimension="2"/>
    <map measureGroup="7" dimension="4"/>
    <map measureGroup="7" dimension="6"/>
    <map measureGroup="7" dimension="7"/>
    <map measureGroup="8" dimension="8"/>
    <map measureGroup="9" dimension="9"/>
    <map measureGroup="10" dimension="10"/>
    <map measureGroup="11" dimension="11"/>
    <map measureGroup="12" dimension="13"/>
    <map measureGroup="13" dimension="14"/>
    <map measureGroup="14" dimension="15"/>
    <map measureGroup="15" dimension="16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17BFD6-A74D-4305-9668-98EE62D89ECB}" name="Tabela dinâmica1" cacheId="50" applyNumberFormats="0" applyBorderFormats="0" applyFontFormats="0" applyPatternFormats="0" applyAlignmentFormats="0" applyWidthHeightFormats="1" dataCaption="Valores" tag="0e28def1-3b51-47bc-aed6-681d193c59ae" updatedVersion="8" minRefreshableVersion="3" itemPrintTitles="1" createdVersion="8" indent="0" outline="1" outlineData="1" multipleFieldFilters="0">
  <location ref="A23:B24" firstHeaderRow="1" firstDataRow="2" firstDataCol="1"/>
  <pivotFields count="4">
    <pivotField axis="axisRow" allDrilled="1" subtotalTop="0" showAll="0" dataSourceSort="1" defaultSubtotal="0" defaultAttributeDrillState="1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</pivotField>
    <pivotField axis="axisRow" allDrilled="1" subtotalTop="0" showAll="0" dataSourceSort="1" defaultSubtotal="0" defaultAttributeDrillState="1">
      <items count="16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</items>
    </pivotField>
    <pivotField axis="axisCol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</pivotFields>
  <rowFields count="2">
    <field x="0"/>
    <field x="1"/>
  </rowFields>
  <colFields count="1">
    <field x="2"/>
  </colFields>
  <dataFields count="1">
    <dataField name="Soma de HH Realizado" fld="3" baseField="0" baseItem="0"/>
  </dataFields>
  <formats count="1">
    <format dxfId="86">
      <pivotArea dataOnly="0" labelOnly="1" fieldPosition="0">
        <references count="1">
          <reference field="2" count="0"/>
        </references>
      </pivotArea>
    </format>
  </formats>
  <pivotHierarchies count="395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369"/>
    <rowHierarchyUsage hierarchyUsage="370"/>
  </rowHierarchiesUsage>
  <colHierarchiesUsage count="1">
    <colHierarchyUsage hierarchyUsage="37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qry_TIMESHEET_DETALHAD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0" xr16:uid="{3DD39BE5-0DE1-4AAB-8E9D-7021F6D86C42}" autoFormatId="16" applyNumberFormats="0" applyBorderFormats="0" applyFontFormats="0" applyPatternFormats="0" applyAlignmentFormats="0" applyWidthHeightFormats="0">
  <queryTableRefresh nextId="37">
    <queryTableFields count="23">
      <queryTableField id="1" name="ITEM" tableColumnId="1"/>
      <queryTableField id="2" name="PHASE" tableColumnId="2"/>
      <queryTableField id="3" name="DISCIPLINE" tableColumnId="3"/>
      <queryTableField id="4" name="N&amp;A DOCUMENT NUMBER" tableColumnId="4"/>
      <queryTableField id="29" name="CLIENT DOCUMENT NUMBER" tableColumnId="5"/>
      <queryTableField id="6" name="DOCUMENT TITLE" tableColumnId="6"/>
      <queryTableField id="30" name="SIZE" tableColumnId="7"/>
      <queryTableField id="31" name="PAGES" tableColumnId="8"/>
      <queryTableField id="9" name="PLANNED PROGRESS" tableColumnId="9"/>
      <queryTableField id="10" name="ACTUAL PROGRESS" tableColumnId="10"/>
      <queryTableField id="11" name="DOCUMENT STATUS" tableColumnId="11"/>
      <queryTableField id="32" name="CURRENT STATUS" tableColumnId="12"/>
      <queryTableField id="13" name="BASELINE DATE" tableColumnId="13"/>
      <queryTableField id="14" name="REPLANNED DATE" tableColumnId="14"/>
      <queryTableField id="17" name="PREPARATION COMPLETED" tableColumnId="17"/>
      <queryTableField id="16" name="VERIFICATION" tableColumnId="16"/>
      <queryTableField id="15" name="APPROVAL" tableColumnId="15"/>
      <queryTableField id="18" name="RESPONSIBLE / ASSIGNED" tableColumnId="18"/>
      <queryTableField id="21" name="HH Previsto 30%" tableColumnId="21"/>
      <queryTableField id="22" name="HH Previsto 60%" tableColumnId="22"/>
      <queryTableField id="23" name="HH Previsto 90%" tableColumnId="23"/>
      <queryTableField id="19" name="HH Previsto" tableColumnId="19"/>
      <queryTableField id="20" name="HH Realizado" tableColumnId="2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3" connectionId="40" xr16:uid="{A122C24F-93F3-4D20-899E-F99973FAE358}" autoFormatId="16" applyNumberFormats="0" applyBorderFormats="0" applyFontFormats="0" applyPatternFormats="0" applyAlignmentFormats="0" applyWidthHeightFormats="0">
  <queryTableRefresh nextId="4">
    <queryTableFields count="3">
      <queryTableField id="1" name="Documento" tableColumnId="1"/>
      <queryTableField id="2" name="Valor Previsto" tableColumnId="2"/>
      <queryTableField id="3" name="Valor Realizado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9" xr16:uid="{14184F89-C75E-42E3-8EE0-F4C087CB32FC}" autoFormatId="16" applyNumberFormats="0" applyBorderFormats="0" applyFontFormats="0" applyPatternFormats="0" applyAlignmentFormats="0" applyWidthHeightFormats="0">
  <queryTableRefresh nextId="3">
    <queryTableFields count="2">
      <queryTableField id="1" name="Documento" tableColumnId="1"/>
      <queryTableField id="2" name="HHRealizadoTimesheet" tableColumnId="2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0" xr16:uid="{D437A3A2-62F0-4033-BE8C-A656F8A4C8ED}" autoFormatId="16" applyNumberFormats="0" applyBorderFormats="0" applyFontFormats="0" applyPatternFormats="0" applyAlignmentFormats="0" applyWidthHeightFormats="0">
  <queryTableRefresh nextId="6">
    <queryTableFields count="5">
      <queryTableField id="1" name="Documento" tableColumnId="1"/>
      <queryTableField id="2" name="HHPrevistoLDP" tableColumnId="2"/>
      <queryTableField id="3" name="HHRealizadoLDP" tableColumnId="3"/>
      <queryTableField id="4" name="CustoPlanejadoLDP" tableColumnId="4"/>
      <queryTableField id="5" name="CustoRealizadoLDP" tableColumnId="5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5" xr16:uid="{B75B9D20-D979-43C1-8956-F52AF7035348}" autoFormatId="16" applyNumberFormats="0" applyBorderFormats="0" applyFontFormats="0" applyPatternFormats="0" applyAlignmentFormats="0" applyWidthHeightFormats="0">
  <queryTableRefresh nextId="3">
    <queryTableFields count="2">
      <queryTableField id="1" name="Mês de Referência" tableColumnId="1"/>
      <queryTableField id="2" name="HH Previsto 30% Mensal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disableRefresh="1" connectionId="31" xr16:uid="{172B26C1-52D6-4549-9E60-32F316C1CE1C}" autoFormatId="16" applyNumberFormats="0" applyBorderFormats="0" applyFontFormats="0" applyPatternFormats="0" applyAlignmentFormats="0" applyWidthHeightFormats="0">
  <queryTableRefresh nextId="30" unboundColumnsRight="8">
    <queryTableFields count="26">
      <queryTableField id="1" name="ITEM" tableColumnId="1"/>
      <queryTableField id="18" name="PHASE" tableColumnId="18"/>
      <queryTableField id="2" name="DISCIPLINE" tableColumnId="2"/>
      <queryTableField id="3" name="N&amp;A DOCUMENT NUMBER" tableColumnId="3"/>
      <queryTableField id="4" name="CLIENT DOCUMENT NUMBER" tableColumnId="4"/>
      <queryTableField id="5" name="DOCUMENT TITLE" tableColumnId="5"/>
      <queryTableField id="6" name="SIZE" tableColumnId="6"/>
      <queryTableField id="7" name="PAGES" tableColumnId="7"/>
      <queryTableField id="8" name="PLANNED PROGRESS" tableColumnId="8"/>
      <queryTableField id="9" name="ACTUAL PROGRESS" tableColumnId="9"/>
      <queryTableField id="10" name="DOCUMENT STATUS" tableColumnId="10"/>
      <queryTableField id="11" name="CURRENT STATUS" tableColumnId="11"/>
      <queryTableField id="12" name="BASELINE DATE" tableColumnId="12"/>
      <queryTableField id="13" name="REPLANNED DATE" tableColumnId="13"/>
      <queryTableField id="14" name="APPROVAL" tableColumnId="14"/>
      <queryTableField id="15" name="VERIFICATION" tableColumnId="15"/>
      <queryTableField id="16" name="PREPARATION COMPLETED" tableColumnId="16"/>
      <queryTableField id="17" name="RESPONSIBLE / ASSIGNED" tableColumnId="17"/>
      <queryTableField id="20" dataBound="0" tableColumnId="19"/>
      <queryTableField id="21" dataBound="0" tableColumnId="20"/>
      <queryTableField id="22" dataBound="0" tableColumnId="21"/>
      <queryTableField id="23" dataBound="0" tableColumnId="22"/>
      <queryTableField id="24" dataBound="0" tableColumnId="23"/>
      <queryTableField id="25" dataBound="0" tableColumnId="24"/>
      <queryTableField id="26" dataBound="0" tableColumnId="25"/>
      <queryTableField id="29" dataBound="0" tableColumnId="28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7" xr16:uid="{56FD6B52-DA6A-4315-94AA-027CA7AE722B}" autoFormatId="16" applyNumberFormats="0" applyBorderFormats="0" applyFontFormats="0" applyPatternFormats="0" applyAlignmentFormats="0" applyWidthHeightFormats="0">
  <queryTableRefresh nextId="10">
    <queryTableFields count="9">
      <queryTableField id="1" name="Documento" tableColumnId="1"/>
      <queryTableField id="2" name="Título do Documento" tableColumnId="2"/>
      <queryTableField id="3" name="HH Previsto 30%" tableColumnId="3"/>
      <queryTableField id="4" name="HH Previsto 60%" tableColumnId="4"/>
      <queryTableField id="5" name="HH Previsto 90%" tableColumnId="5"/>
      <queryTableField id="6" name="HH Previsto" tableColumnId="6"/>
      <queryTableField id="7" name="HH Realizado" tableColumnId="7"/>
      <queryTableField id="8" name="Saldo de HH" tableColumnId="8"/>
      <queryTableField id="9" name="% Consumido" tableColumnId="9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4" xr16:uid="{9CEB2123-EBFA-4FFF-B842-9CE1D90DF79C}" autoFormatId="16" applyNumberFormats="0" applyBorderFormats="0" applyFontFormats="0" applyPatternFormats="0" applyAlignmentFormats="0" applyWidthHeightFormats="0">
  <queryTableRefresh nextId="16">
    <queryTableFields count="9">
      <queryTableField id="1" name="Mês de Referência" tableColumnId="1"/>
      <queryTableField id="2" name="HH Previsto 30% Mensal" tableColumnId="2"/>
      <queryTableField id="3" name="HH Realizado Mensal" tableColumnId="3"/>
      <queryTableField id="4" name="HH Previsto 30% Acumulado" tableColumnId="4"/>
      <queryTableField id="5" name="HH Realizado Acumulado" tableColumnId="5"/>
      <queryTableField id="9" name="Custo Planejado Mensal" tableColumnId="8"/>
      <queryTableField id="6" name="Custo Mensal" tableColumnId="6"/>
      <queryTableField id="10" name="Custo Planejado Acumulado" tableColumnId="9"/>
      <queryTableField id="7" name="Custo Acumulado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3" xr16:uid="{CA544D72-0A97-4679-AA09-294363764887}" autoFormatId="16" applyNumberFormats="0" applyBorderFormats="0" applyFontFormats="0" applyPatternFormats="0" applyAlignmentFormats="0" applyWidthHeightFormats="0">
  <queryTableRefresh nextId="10">
    <queryTableFields count="9">
      <queryTableField id="1" name="Mês de Referência"/>
      <queryTableField id="2" name="HH Previsto 30% Mensal"/>
      <queryTableField id="3" name="HH Realizado Mensal"/>
      <queryTableField id="4" name="HH Previsto 30% Acumulado"/>
      <queryTableField id="5" name="HH Realizado Acumulado"/>
      <queryTableField id="6" name="Custo Planejado Mensal"/>
      <queryTableField id="7" name="Custo Mensal"/>
      <queryTableField id="8" name="Custo Planejado Acumulado"/>
      <queryTableField id="9" name="Custo Acumulado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26" xr16:uid="{8694CE89-82F9-4334-B467-CF40008134D2}" autoFormatId="16" applyNumberFormats="0" applyBorderFormats="0" applyFontFormats="0" applyPatternFormats="0" applyAlignmentFormats="0" applyWidthHeightFormats="0">
  <queryTableRefresh nextId="4">
    <queryTableFields count="3">
      <queryTableField id="1" name="Mês de Referência" tableColumnId="1"/>
      <queryTableField id="2" name="HH Realizado Mensal" tableColumnId="2"/>
      <queryTableField id="3" name="Custo Mensal" tableColumnId="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9" xr16:uid="{A5CADF8D-3976-4F7E-868A-338018BED8FD}" autoFormatId="16" applyNumberFormats="0" applyBorderFormats="0" applyFontFormats="0" applyPatternFormats="0" applyAlignmentFormats="0" applyWidthHeightFormats="0">
  <queryTableRefresh nextId="9">
    <queryTableFields count="2">
      <queryTableField id="6" name="Mês de Referência" tableColumnId="6"/>
      <queryTableField id="8" name="Custo Planejado Mensal" tableColumnId="1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HASE" xr10:uid="{C32C5DF4-9C59-4DD7-B9EE-65F525077E3E}" sourceName="PHASE">
  <extLst>
    <x:ext xmlns:x15="http://schemas.microsoft.com/office/spreadsheetml/2010/11/main" uri="{2F2917AC-EB37-4324-AD4E-5DD8C200BD13}">
      <x15:tableSlicerCache tableId="5" column="18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HASE" xr10:uid="{228BF900-301B-4A70-9E99-C3F6F9A38185}" cache="SegmentaçãodeDados_PHASE" caption="PHASE" columnCount="4" showCaption="0" rowHeight="1620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E336C36-071D-4475-B570-637E7FDAB6E9}" name="tbl_BaseSistema" displayName="tbl_BaseSistema" ref="A1:W500" tableType="queryTable" totalsRowShown="0">
  <autoFilter ref="A1:W500" xr:uid="{7E336C36-071D-4475-B570-637E7FDAB6E9}"/>
  <tableColumns count="23">
    <tableColumn id="1" xr3:uid="{76D174EF-45B7-444E-8A04-0F85AEA28A7B}" uniqueName="1" name="ITEM" queryTableFieldId="1"/>
    <tableColumn id="2" xr3:uid="{D6CE2C75-5EB2-4F66-A70C-D353E1E5D6D3}" uniqueName="2" name="PHASE" queryTableFieldId="2" dataDxfId="41"/>
    <tableColumn id="3" xr3:uid="{34E6C3F9-0C64-4857-9721-91A6F48DA77C}" uniqueName="3" name="DISCIPLINE" queryTableFieldId="3" dataDxfId="40"/>
    <tableColumn id="4" xr3:uid="{15B49F3F-FB41-471D-8DF0-377BE8A8A11A}" uniqueName="4" name="N&amp;A DOCUMENT NUMBER" queryTableFieldId="4" dataDxfId="39"/>
    <tableColumn id="5" xr3:uid="{FE9DF93B-499F-479A-A5B9-490C63850F55}" uniqueName="5" name="CLIENT DOCUMENT NUMBER" queryTableFieldId="29" dataDxfId="38"/>
    <tableColumn id="6" xr3:uid="{3D12A8F4-86F6-4079-B77E-F68F843FD8E5}" uniqueName="6" name="DOCUMENT TITLE" queryTableFieldId="6" dataDxfId="37"/>
    <tableColumn id="7" xr3:uid="{EB228C29-D4EB-49C5-B8C0-9B9386388FDB}" uniqueName="7" name="SIZE" queryTableFieldId="30" dataDxfId="36"/>
    <tableColumn id="8" xr3:uid="{166DF268-3C96-432E-9662-DDAE2CDE1AD6}" uniqueName="8" name="PAGES" queryTableFieldId="31"/>
    <tableColumn id="9" xr3:uid="{5A8B2155-0F5C-4475-98D0-F721F8D8DEFE}" uniqueName="9" name="PLANNED PROGRESS" queryTableFieldId="9"/>
    <tableColumn id="10" xr3:uid="{A9544B8E-5E25-46B5-B49E-5E975A54C399}" uniqueName="10" name="ACTUAL PROGRESS" queryTableFieldId="10"/>
    <tableColumn id="11" xr3:uid="{8CC446A5-2BB5-4026-8C24-FE0A63FECB02}" uniqueName="11" name="DOCUMENT STATUS" queryTableFieldId="11" dataDxfId="35"/>
    <tableColumn id="12" xr3:uid="{BEF0F1F9-8DD6-4773-AC44-BBC7CD173EFC}" uniqueName="12" name="CURRENT STATUS" queryTableFieldId="32" dataDxfId="34"/>
    <tableColumn id="13" xr3:uid="{BA40AD9A-0AAA-4183-BF49-DE5C39C4D368}" uniqueName="13" name="BASELINE DATE" queryTableFieldId="13" dataDxfId="33"/>
    <tableColumn id="14" xr3:uid="{150F91BF-20F9-45E0-944B-5D015B8B3209}" uniqueName="14" name="REPLANNED DATE" queryTableFieldId="14" dataDxfId="32"/>
    <tableColumn id="17" xr3:uid="{D26B9F8D-CF2F-4176-B422-E451921FABBC}" uniqueName="17" name="PREPARATION COMPLETED" queryTableFieldId="17" dataDxfId="31"/>
    <tableColumn id="16" xr3:uid="{30137054-0A28-4A03-805C-875304BB1167}" uniqueName="16" name="VERIFICATION" queryTableFieldId="16" dataDxfId="30"/>
    <tableColumn id="15" xr3:uid="{1E97CC70-D71A-401B-B51A-492C7922D220}" uniqueName="15" name="APPROVAL" queryTableFieldId="15" dataDxfId="29"/>
    <tableColumn id="18" xr3:uid="{C68F7313-FC00-4288-92CB-101620DBCF77}" uniqueName="18" name="RESPONSIBLE / ASSIGNED" queryTableFieldId="18" dataDxfId="28"/>
    <tableColumn id="21" xr3:uid="{DDD70592-F426-4B3B-9CCD-9EEEFD15A5A7}" uniqueName="21" name="HH Previsto 30%" queryTableFieldId="21"/>
    <tableColumn id="22" xr3:uid="{B77A9FFC-AC02-41D7-BFF0-A088E3CC921D}" uniqueName="22" name="HH Previsto 60%" queryTableFieldId="22"/>
    <tableColumn id="23" xr3:uid="{BC140562-E82B-4CD2-918E-1DF016215F4F}" uniqueName="23" name="HH Previsto 90%" queryTableFieldId="23"/>
    <tableColumn id="19" xr3:uid="{6E398009-9B32-4B01-BFBC-A693F91B9061}" uniqueName="19" name="HH Previsto" queryTableFieldId="19"/>
    <tableColumn id="20" xr3:uid="{36F4DBF9-086A-4461-839E-DDBFA13DA2B6}" uniqueName="20" name="HH Realizado" queryTableField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3F05C61-5730-4EC4-9F0F-1184B6BBB587}" name="qry_VALORES_GERENCIAIS_DOCUMENTO" displayName="qry_VALORES_GERENCIAIS_DOCUMENTO" ref="A1:C500" tableType="queryTable" totalsRowShown="0">
  <autoFilter ref="A1:C500" xr:uid="{F3F05C61-5730-4EC4-9F0F-1184B6BBB587}"/>
  <tableColumns count="3">
    <tableColumn id="1" xr3:uid="{0A69AFA5-E2B0-4328-847D-4FAB84D8E72C}" uniqueName="1" name="Documento" queryTableFieldId="1" dataDxfId="0"/>
    <tableColumn id="2" xr3:uid="{BCEA9915-CAC4-438B-9C47-CCA50EB10DBD}" uniqueName="2" name="Valor Previsto" queryTableFieldId="2"/>
    <tableColumn id="3" xr3:uid="{898315A2-9E93-43CA-AF82-DC305D539340}" uniqueName="3" name="Valor Realizado" queryTableFieldId="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51EC0F1-A971-49C0-9813-74AF31EEFD35}" name="qry_TIMESHEET_HH" displayName="qry_TIMESHEET_HH" ref="A1:B500" tableType="queryTable" totalsRowShown="0">
  <autoFilter ref="A1:B500" xr:uid="{951EC0F1-A971-49C0-9813-74AF31EEFD35}"/>
  <tableColumns count="2">
    <tableColumn id="1" xr3:uid="{81D11F4F-1B29-4008-BC1B-D7E72C8B3E83}" uniqueName="1" name="Documento" queryTableFieldId="1" dataDxfId="66"/>
    <tableColumn id="2" xr3:uid="{B701F2BF-08C3-4524-8CC3-104EC86AFFD8}" uniqueName="2" name="HHRealizadoTimesheet" queryTableFieldId="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F05C14A2-F98D-45DF-B801-1AF33AE64550}" name="qry_CUSTO_RAW" displayName="qry_CUSTO_RAW" ref="A1:E500" tableType="queryTable" totalsRowShown="0">
  <autoFilter ref="A1:E500" xr:uid="{F05C14A2-F98D-45DF-B801-1AF33AE64550}"/>
  <tableColumns count="5">
    <tableColumn id="1" xr3:uid="{BB9A840B-8DAC-4FBC-B9FB-CEF9D388C303}" uniqueName="1" name="Documento" queryTableFieldId="1" dataDxfId="42"/>
    <tableColumn id="2" xr3:uid="{7E7D42BD-064A-4115-B26F-6380A4EC8413}" uniqueName="2" name="HHPrevistoLDP" queryTableFieldId="2"/>
    <tableColumn id="3" xr3:uid="{FC46E3FC-F8F5-4AF5-8018-5650240FBB0F}" uniqueName="3" name="HHRealizadoLDP" queryTableFieldId="3"/>
    <tableColumn id="4" xr3:uid="{9193C2DE-B7A7-4EE7-A60F-6423C4FAC577}" uniqueName="4" name="CustoPlanejadoLDP" queryTableFieldId="4"/>
    <tableColumn id="5" xr3:uid="{06D2309A-119B-4415-AAC5-FE7F3CC9FC4D}" uniqueName="5" name="CustoRealizadoLDP" queryTableField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217BDB0-187D-4741-8619-ACA8E0D3B113}" name="qry_HH_PREVISTO_30_MENSAL" displayName="qry_HH_PREVISTO_30_MENSAL" ref="A1:B2" tableType="queryTable" insertRow="1" totalsRowShown="0">
  <autoFilter ref="A1:B2" xr:uid="{8217BDB0-187D-4741-8619-ACA8E0D3B113}"/>
  <tableColumns count="2">
    <tableColumn id="1" xr3:uid="{A491C2C2-D4E0-44E8-94F3-85688D6662B3}" uniqueName="1" name="Mês de Referência" queryTableFieldId="1" dataDxfId="65"/>
    <tableColumn id="2" xr3:uid="{1A2B3EC8-9AA1-4BC2-A83B-2E1C7FC4C0B2}" uniqueName="2" name="HH Previsto 30% Mensal" queryTableField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F648E8-3B9F-4998-BC9E-B7DE107E4EF8}" name="tbl_Programacao" displayName="tbl_Programacao" ref="A7:Z506" tableType="queryTable" totalsRowShown="0" headerRowDxfId="94" dataDxfId="93">
  <autoFilter ref="A7:Z506" xr:uid="{41F648E8-3B9F-4998-BC9E-B7DE107E4EF8}"/>
  <tableColumns count="26">
    <tableColumn id="1" xr3:uid="{B02A1C85-E4F3-40EF-879F-BCCDBE4F52AD}" uniqueName="1" name="ITEM" queryTableFieldId="1" dataDxfId="92"/>
    <tableColumn id="18" xr3:uid="{E51841E2-D12D-4BA1-BECD-31572EEBB18E}" uniqueName="18" name="PHASE" queryTableFieldId="18" dataDxfId="91"/>
    <tableColumn id="2" xr3:uid="{0D06C0DD-41A8-460C-9F88-7E7E55C3A994}" uniqueName="2" name="DISCIPLINE" queryTableFieldId="2" dataDxfId="90"/>
    <tableColumn id="3" xr3:uid="{5C191172-EBCE-4E90-B727-649A0F4C0558}" uniqueName="3" name="N&amp;A DOCUMENT NUMBER" queryTableFieldId="3" dataDxfId="68"/>
    <tableColumn id="4" xr3:uid="{99F73310-3FA6-4B28-9599-BFAA8387E265}" uniqueName="4" name="CLIENT DOCUMENT NUMBER" queryTableFieldId="4" dataDxfId="67"/>
    <tableColumn id="5" xr3:uid="{4F9D2A26-90A9-430A-8339-51676B4747F2}" uniqueName="5" name="DOCUMENT TITLE" queryTableFieldId="5" dataDxfId="89"/>
    <tableColumn id="6" xr3:uid="{8ECEFF9B-3E6F-46F4-91BF-A6FFD86323D5}" uniqueName="6" name="SIZE" queryTableFieldId="6" dataDxfId="88"/>
    <tableColumn id="7" xr3:uid="{0A505A75-8EE5-4C13-990B-1C97B0AD8CA0}" uniqueName="7" name="PAGES" queryTableFieldId="7" dataDxfId="27"/>
    <tableColumn id="8" xr3:uid="{0A6A6580-0E90-4C99-887B-00ADA4D2D826}" uniqueName="8" name="PLANNED PROGRESS" queryTableFieldId="8" dataDxfId="26" dataCellStyle="Porcentagem"/>
    <tableColumn id="9" xr3:uid="{79EABC2F-90D5-4239-A77F-F1F587A3F04D}" uniqueName="9" name="ACTUAL PROGRESS" queryTableFieldId="9" dataDxfId="24" dataCellStyle="Porcentagem"/>
    <tableColumn id="10" xr3:uid="{BE01AA19-E796-4CBF-B134-032CF2B85348}" uniqueName="10" name="PROGRESS STATUS" queryTableFieldId="10" dataDxfId="25"/>
    <tableColumn id="11" xr3:uid="{269A45B2-D23D-4D55-8255-31DA580B4783}" uniqueName="11" name="DOCUMENT STATUS" queryTableFieldId="11" dataDxfId="87"/>
    <tableColumn id="12" xr3:uid="{DA107C19-634A-4AD6-A89F-17B86F09F56C}" uniqueName="12" name="CURRENT STATUS" queryTableFieldId="12" dataDxfId="23"/>
    <tableColumn id="13" xr3:uid="{7E49CD12-EE52-4804-B188-B82D9BBC3081}" uniqueName="13" name="BASELINE DATE" queryTableFieldId="13" dataDxfId="22"/>
    <tableColumn id="14" xr3:uid="{468EEFDC-8D99-4F7B-ADED-0D95E4AA6F8A}" uniqueName="14" name="REPLANNED DATE" queryTableFieldId="14" dataDxfId="21"/>
    <tableColumn id="15" xr3:uid="{701377AD-6826-427F-8780-7FE82F23797C}" uniqueName="15" name="PREPARATION COMPLETED" queryTableFieldId="15" dataDxfId="20"/>
    <tableColumn id="16" xr3:uid="{B5AEFE94-2C36-4F7A-AD91-9344F368BFC5}" uniqueName="16" name="VERIFICATION" queryTableFieldId="16" dataDxfId="19"/>
    <tableColumn id="17" xr3:uid="{79D080E7-3CC3-499C-AD80-0EFC154E3335}" uniqueName="17" name="APPROVAL" queryTableFieldId="17" dataDxfId="18"/>
    <tableColumn id="19" xr3:uid="{33624E1B-1A40-46D6-9885-576C31885C46}" uniqueName="19" name="RESPONSIBLE / ASSIGNED" queryTableFieldId="20" dataDxfId="17"/>
    <tableColumn id="20" xr3:uid="{4A1F383B-E34E-4D04-9C4A-C74D009F2A41}" uniqueName="20" name="HH Previsto 30%" queryTableFieldId="21" dataDxfId="16"/>
    <tableColumn id="21" xr3:uid="{A3502BBD-3956-4AFF-B4BF-6523F9FF3E89}" uniqueName="21" name="HH Previsto 60%" queryTableFieldId="22" dataDxfId="15"/>
    <tableColumn id="22" xr3:uid="{4064033D-1F15-4070-8858-D50EAE423150}" uniqueName="22" name="HH Previsto 90%" queryTableFieldId="23" dataDxfId="14"/>
    <tableColumn id="23" xr3:uid="{2135204D-6B1D-4D53-8C39-8D67361A8E85}" uniqueName="23" name="HH Previsto" queryTableFieldId="24" dataDxfId="13"/>
    <tableColumn id="24" xr3:uid="{FD0947FB-0231-419B-8FAC-28BFCA4F1918}" uniqueName="24" name="HH Realizado" queryTableFieldId="25" dataDxfId="12"/>
    <tableColumn id="25" xr3:uid="{DCA9FB44-DD63-4C16-8716-B0FCB7BE48AB}" uniqueName="25" name="Liberado para execução S/N" queryTableFieldId="26" dataDxfId="11"/>
    <tableColumn id="28" xr3:uid="{E31E8D4E-ED14-4ACD-AF54-2BE7346F67B3}" uniqueName="28" name="OBSERVAÇÃO DO DIA" queryTableFieldId="29" dataDxfId="1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435915-18C1-4A1E-A1B1-9C0CD7082D08}" name="qry_HISTOGRAMA_DOCUMENTO" displayName="qry_HISTOGRAMA_DOCUMENTO" ref="A1:I500" tableType="queryTable" totalsRowShown="0">
  <autoFilter ref="A1:I500" xr:uid="{03435915-18C1-4A1E-A1B1-9C0CD7082D08}"/>
  <tableColumns count="9">
    <tableColumn id="1" xr3:uid="{18F7C638-A14F-40D6-A20C-3642AC8EC9CC}" uniqueName="1" name="Documento" queryTableFieldId="1" dataDxfId="64"/>
    <tableColumn id="2" xr3:uid="{9E97F69B-A4E7-499E-8E21-4288F278FD51}" uniqueName="2" name="Título do Documento" queryTableFieldId="2" dataDxfId="63"/>
    <tableColumn id="3" xr3:uid="{BEA32ABC-6EDA-45AB-B1F3-4A185FCF3432}" uniqueName="3" name="HH Previsto 30%" queryTableFieldId="3"/>
    <tableColumn id="4" xr3:uid="{55382D83-C695-42A3-AE48-9AFB0F9D78CF}" uniqueName="4" name="HH Previsto 60%" queryTableFieldId="4"/>
    <tableColumn id="5" xr3:uid="{473F658D-5B65-4D05-B648-69510123DCD9}" uniqueName="5" name="HH Previsto 90%" queryTableFieldId="5"/>
    <tableColumn id="6" xr3:uid="{0FE21E79-5920-49A5-BFF7-177BA9E60900}" uniqueName="6" name="HH Previsto" queryTableFieldId="6"/>
    <tableColumn id="7" xr3:uid="{73A370B8-79C7-48F8-A66A-385913C9E736}" uniqueName="7" name="HH Realizado" queryTableFieldId="7"/>
    <tableColumn id="8" xr3:uid="{C85911EC-5B7D-4458-A6E3-498C529346AB}" uniqueName="8" name="Saldo de HH" queryTableFieldId="8"/>
    <tableColumn id="9" xr3:uid="{B0A2A3BE-C741-4046-BC5C-344667658D16}" uniqueName="9" name="% Consumido" queryTableFieldId="9" dataDxfId="62" dataCellStyle="Porcentage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E854B54-E44C-4CC1-BC90-E90C7106E454}" name="qry_HH_MENSAL_CONSOLIDADO" displayName="qry_HH_MENSAL_CONSOLIDADO" ref="A1:I2" tableType="queryTable" insertRow="1" totalsRowShown="0">
  <autoFilter ref="A1:I2" xr:uid="{6E854B54-E44C-4CC1-BC90-E90C7106E454}"/>
  <tableColumns count="9">
    <tableColumn id="1" xr3:uid="{306CA0A2-093D-4CB5-B712-B7281BC452A4}" uniqueName="1" name="Mês de Referência" queryTableFieldId="1" dataDxfId="59"/>
    <tableColumn id="2" xr3:uid="{646673EB-1D47-4B88-8133-3815D23DC5E5}" uniqueName="2" name="HH Previsto 30% Mensal" queryTableFieldId="2"/>
    <tableColumn id="3" xr3:uid="{274989A1-99A9-475E-A533-5A57D2D2DD3F}" uniqueName="3" name="HH Realizado Mensal" queryTableFieldId="3"/>
    <tableColumn id="4" xr3:uid="{1F3075AA-A9BB-4A58-BF21-7D16E357C915}" uniqueName="4" name="HH Previsto 30% Acumulado" queryTableFieldId="4"/>
    <tableColumn id="5" xr3:uid="{82AC1EA9-BB6E-463F-A461-CB869BC63FAF}" uniqueName="5" name="HH Realizado Acumulado" queryTableFieldId="5"/>
    <tableColumn id="8" xr3:uid="{CB9E48F2-0829-4614-ADB4-AECF730CCCA4}" uniqueName="8" name="Custo Planejado Mensal" queryTableFieldId="9"/>
    <tableColumn id="6" xr3:uid="{4A894732-E164-47B6-A79D-2FCBD58D004A}" uniqueName="6" name="Custo Mensal" queryTableFieldId="6" dataDxfId="58"/>
    <tableColumn id="9" xr3:uid="{8599A2AF-9432-4ECE-A915-800AA49E531F}" uniqueName="9" name="Custo Planejado Acumulado" queryTableFieldId="10"/>
    <tableColumn id="7" xr3:uid="{24BF88BA-6F68-4BF6-8608-CCACD9E6BBA8}" uniqueName="7" name="Custo Acumulado" queryTableFieldId="7" dataDxfId="5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5BD35BE-A4D0-407C-BA01-3470840EF16E}" name="qry_HH_REALIZADO_MENSAL" displayName="qry_HH_REALIZADO_MENSAL" ref="A1:C2" tableType="queryTable" insertRow="1" totalsRowShown="0">
  <autoFilter ref="A1:C2" xr:uid="{E5BD35BE-A4D0-407C-BA01-3470840EF16E}"/>
  <tableColumns count="3">
    <tableColumn id="1" xr3:uid="{67CF306B-B9C9-435C-A1A3-E674E1AA0BD9}" uniqueName="1" name="Mês de Referência" queryTableFieldId="1" dataDxfId="61"/>
    <tableColumn id="2" xr3:uid="{A13DCC74-F685-4B7B-9E3F-8EB9AE75E3F9}" uniqueName="2" name="HH Realizado Mensal" queryTableFieldId="2"/>
    <tableColumn id="3" xr3:uid="{7539CC9D-0CE6-40A1-BC36-B35C18AF6C05}" uniqueName="3" name="Custo Mensal" queryTableFieldId="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0666491-B175-4B3D-AD24-99A47B18C649}" name="qry_CUSTO_PLANEJADO_MENSAL" displayName="qry_CUSTO_PLANEJADO_MENSAL" ref="A1:B2" tableType="queryTable" insertRow="1" totalsRowShown="0">
  <autoFilter ref="A1:B2" xr:uid="{E0666491-B175-4B3D-AD24-99A47B18C649}"/>
  <tableColumns count="2">
    <tableColumn id="6" xr3:uid="{46618223-3EA4-47A5-9E9E-535FC985BBDC}" uniqueName="6" name="Mês de Referência" queryTableFieldId="6" dataDxfId="60"/>
    <tableColumn id="1" xr3:uid="{E3ECCBC3-EDE6-4178-8448-86AEE8B108E3}" uniqueName="1" name="Custo Planejado Mensal" queryTableFieldId="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Comentarios" displayName="tbComentarios" ref="A1:H201">
  <tableColumns count="8">
    <tableColumn id="1" xr3:uid="{00000000-0010-0000-0100-000001000000}" name="ID"/>
    <tableColumn id="2" xr3:uid="{00000000-0010-0000-0100-000002000000}" name="Restrição"/>
    <tableColumn id="3" xr3:uid="{00000000-0010-0000-0100-000003000000}" name="Responsável pela Ação"/>
    <tableColumn id="4" xr3:uid="{00000000-0010-0000-0100-000004000000}" name="Prazo da Ação"/>
    <tableColumn id="5" xr3:uid="{00000000-0010-0000-0100-000005000000}" name="Prioridade"/>
    <tableColumn id="6" xr3:uid="{00000000-0010-0000-0100-000006000000}" name="Comentários da Semana"/>
    <tableColumn id="7" xr3:uid="{00000000-0010-0000-0100-000007000000}" name="Plano de Ação"/>
    <tableColumn id="8" xr3:uid="{00000000-0010-0000-0100-000008000000}" name="Última Atualização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44712C7-5CA6-4D8D-8CD2-5DFF5A812314}" name="tbMapDisciplina" displayName="tbMapDisciplina" ref="A1:E25" totalsRowShown="0" headerRowDxfId="85" dataDxfId="84">
  <autoFilter ref="A1:E25" xr:uid="{F44712C7-5CA6-4D8D-8CD2-5DFF5A812314}"/>
  <tableColumns count="5">
    <tableColumn id="1" xr3:uid="{581910EA-2F93-4707-8855-941928DA2094}" name="Prioridade" dataDxfId="83"/>
    <tableColumn id="2" xr3:uid="{3922CD93-BF4F-4197-BA24-56BB44F1DB7F}" name="Campo de busca" dataDxfId="82"/>
    <tableColumn id="3" xr3:uid="{4A5F094F-AB78-43AD-807E-D09D34D17F20}" name="Palavra-chave" dataDxfId="81"/>
    <tableColumn id="4" xr3:uid="{DDA8CDF8-A18C-4573-B78E-6AA005354962}" name="Disciplina" dataDxfId="80"/>
    <tableColumn id="5" xr3:uid="{B9BA8CE0-8A01-4E48-9D41-B1067E78F241}" name="Grupo" dataDxfId="79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D2BB9-3402-4306-AA3D-C9C638559FF9}" name="tbl_Manual" displayName="tbl_Manual" ref="A1:E1280" totalsRowShown="0">
  <autoFilter ref="A1:E1280" xr:uid="{822D2BB9-3402-4306-AA3D-C9C638559FF9}"/>
  <tableColumns count="5">
    <tableColumn id="1" xr3:uid="{F28DBA45-84E1-46C3-B315-BA5CA0B592A8}" name="ChaveDocumentoFase">
      <calculatedColumnFormula>IF(OR(tbl_Manual[[#This Row],[Documento]]="",tbl_Manual[[#This Row],[Fase]]=""),"",tbl_Manual[[#This Row],[Documento]]&amp;"|"&amp;tbl_Manual[[#This Row],[Fase]])</calculatedColumnFormula>
    </tableColumn>
    <tableColumn id="2" xr3:uid="{13D8D657-8137-4F47-A046-026A662853B3}" name="Documento"/>
    <tableColumn id="3" xr3:uid="{4412C0D9-82E7-447B-8460-55F334C9BDE7}" name="Fase"/>
    <tableColumn id="4" xr3:uid="{75A3F726-DD9E-4A28-8E41-7DC26D2635C2}" name="ReplannedDate" dataDxfId="78"/>
    <tableColumn id="5" xr3:uid="{BFA65BD7-FEC4-4565-90FB-BBB52095C862}" name="ResponsibleAssigned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BaseAccess" displayName="tbBaseAccess" ref="A1:S22">
  <tableColumns count="19">
    <tableColumn id="1" xr3:uid="{00000000-0010-0000-0000-000001000000}" name="ID"/>
    <tableColumn id="2" xr3:uid="{00000000-0010-0000-0000-000002000000}" name="EDT"/>
    <tableColumn id="3" xr3:uid="{00000000-0010-0000-0000-000003000000}" name="Nível"/>
    <tableColumn id="4" xr3:uid="{00000000-0010-0000-0000-000004000000}" name="Atividade"/>
    <tableColumn id="5" xr3:uid="{00000000-0010-0000-0000-000005000000}" name="Disciplina"/>
    <tableColumn id="6" xr3:uid="{00000000-0010-0000-0000-000006000000}" name="Pacote"/>
    <tableColumn id="7" xr3:uid="{00000000-0010-0000-0000-000007000000}" name="Responsável"/>
    <tableColumn id="8" xr3:uid="{00000000-0010-0000-0000-000008000000}" name="Tipo"/>
    <tableColumn id="9" xr3:uid="{00000000-0010-0000-0000-000009000000}" name="% Realizado"/>
    <tableColumn id="10" xr3:uid="{00000000-0010-0000-0000-00000A000000}" name="Início Atual"/>
    <tableColumn id="11" xr3:uid="{00000000-0010-0000-0000-00000B000000}" name="Término Atual"/>
    <tableColumn id="12" xr3:uid="{00000000-0010-0000-0000-00000C000000}" name="Início LB"/>
    <tableColumn id="13" xr3:uid="{00000000-0010-0000-0000-00000D000000}" name="Término LB"/>
    <tableColumn id="14" xr3:uid="{00000000-0010-0000-0000-00000E000000}" name="Trabalho Total (h)"/>
    <tableColumn id="15" xr3:uid="{00000000-0010-0000-0000-00000F000000}" name="Horas Gastas (h)"/>
    <tableColumn id="16" xr3:uid="{00000000-0010-0000-0000-000010000000}" name="Horas Planejadas (h)"/>
    <tableColumn id="17" xr3:uid="{00000000-0010-0000-0000-000011000000}" name="Folga Total (d)"/>
    <tableColumn id="18" xr3:uid="{00000000-0010-0000-0000-000012000000}" name="Marco"/>
    <tableColumn id="19" xr3:uid="{00000000-0010-0000-0000-000013000000}" name="Última Atualização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43BB042-439D-4913-9179-3F1C20E19079}" name="tbl_FonteConsolidado" displayName="tbl_FonteConsolidado" ref="A1:U553" totalsRowShown="0">
  <autoFilter ref="A1:U553" xr:uid="{F43BB042-439D-4913-9179-3F1C20E19079}"/>
  <tableColumns count="21">
    <tableColumn id="1" xr3:uid="{1E3C8671-390B-4F91-85C5-B39C66D507FA}" name="ITEM"/>
    <tableColumn id="2" xr3:uid="{C5E5AF3B-AA1A-46E4-BD5C-D81022CD5C84}" name="PHASE"/>
    <tableColumn id="3" xr3:uid="{9FB590FD-EB77-40E4-9C0F-B2C94F4B109F}" name="DISCIPLINE"/>
    <tableColumn id="4" xr3:uid="{22290FD5-32E0-4BA7-B256-37C217C1EA71}" name="N&amp;A DOCUMENT NUMBER"/>
    <tableColumn id="5" xr3:uid="{B494F0E5-C413-435C-A0F5-BFEB077604A2}" name="CLIENT DOCUMENT NUMBER"/>
    <tableColumn id="6" xr3:uid="{8BB12C75-A723-4679-984A-FE7DE269473A}" name="DOCUMENT TITLE"/>
    <tableColumn id="7" xr3:uid="{FB8E6477-EEB7-44CD-BA77-E5740B48E6AA}" name="SIZE"/>
    <tableColumn id="8" xr3:uid="{FE782240-1D4F-4A79-87C0-EBA337DDED79}" name="PAGES"/>
    <tableColumn id="9" xr3:uid="{368DD0C0-4523-406E-8F72-8CF329ACB445}" name="PLANNED PROGRESS" dataDxfId="77"/>
    <tableColumn id="10" xr3:uid="{FB2D1435-61CF-467C-AEA2-28567B453140}" name="ACTUAL PROGRESS" dataDxfId="76"/>
    <tableColumn id="11" xr3:uid="{00E48F7B-3F1F-4999-BAD5-C02AB1AE96CD}" name="DOCUMENT STATUS"/>
    <tableColumn id="12" xr3:uid="{50CFF534-CF64-47E8-84A4-AED3F5CEA438}" name="CURRENT STATUS"/>
    <tableColumn id="13" xr3:uid="{D02325DB-5DD6-4E87-9A31-6B310625FAB3}" name="BASELINE DATE" dataDxfId="75"/>
    <tableColumn id="14" xr3:uid="{BD250046-FC68-4554-876D-A93907E66356}" name="REPLANNED DATE" dataDxfId="74"/>
    <tableColumn id="15" xr3:uid="{70F85C3D-CDF4-4BF5-8A26-843BEF8507A1}" name="APPROVAL" dataDxfId="73"/>
    <tableColumn id="16" xr3:uid="{2A494258-3A77-421F-93F0-50CAD514DE63}" name="VERIFICATION" dataDxfId="72"/>
    <tableColumn id="17" xr3:uid="{0A1EFC35-1AC5-4E2C-8047-BC4A48D143CE}" name="PREPARATION COMPLETED" dataDxfId="71"/>
    <tableColumn id="18" xr3:uid="{96AFA409-E211-4963-972A-A051FBF408E7}" name="RESPONSIBLE / ASSIGNED"/>
    <tableColumn id="19" xr3:uid="{CFCAB591-4F86-47DB-81C9-8F7605DAD356}" name="HH Previsto" dataDxfId="70"/>
    <tableColumn id="20" xr3:uid="{15963091-4959-4D7E-9217-16AA84EEF493}" name="HH Realizado" dataDxfId="69"/>
    <tableColumn id="21" xr3:uid="{663DDF25-A73E-490E-BD86-BF2185DD2DD1}" name="Liberado para execucao S/N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99683BBF-A96C-4BE0-A72C-821F5900652F}" name="tbl_HistoricoObservacoes" displayName="tbl_HistoricoObservacoes" ref="A1:G3" totalsRowShown="0" headerRowDxfId="9" dataDxfId="6">
  <autoFilter ref="A1:G3" xr:uid="{99683BBF-A96C-4BE0-A72C-821F5900652F}"/>
  <tableColumns count="7">
    <tableColumn id="1" xr3:uid="{38C7447E-7CC8-4804-85F8-9DC713886422}" name="Data do Registro" dataDxfId="4"/>
    <tableColumn id="2" xr3:uid="{853D6DD2-B039-4F65-883A-BEF87AAB5540}" name="Documento" dataDxfId="5"/>
    <tableColumn id="3" xr3:uid="{BB1D7113-9BE2-454A-9CAC-B4EB72B6A43B}" name="Fase" dataDxfId="8"/>
    <tableColumn id="4" xr3:uid="{D58FA487-D7E4-437E-B077-FF4D4D289E03}" name="Disciplina" dataDxfId="7"/>
    <tableColumn id="5" xr3:uid="{C403FEC5-0258-4B5D-B1A1-C9E330D04011}" name="Título do Documento" dataDxfId="3"/>
    <tableColumn id="6" xr3:uid="{4ED56E84-5F08-4574-9215-5CC4DB956A50}" name="Observação" dataDxfId="1"/>
    <tableColumn id="7" xr3:uid="{813C1251-EF0D-4FB4-A219-FD2777D76562}" name="Atualizado em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"/>
  <dimension ref="A1:L20"/>
  <sheetViews>
    <sheetView workbookViewId="0">
      <selection activeCell="E13" sqref="E13:H17"/>
    </sheetView>
  </sheetViews>
  <sheetFormatPr defaultRowHeight="13.8"/>
  <sheetData>
    <row r="1" spans="1:12" ht="24" customHeight="1">
      <c r="A1" s="85" t="s">
        <v>165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</row>
    <row r="2" spans="1:12" ht="24" customHeight="1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</row>
    <row r="3" spans="1:12">
      <c r="A3" s="86" t="s">
        <v>166</v>
      </c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</row>
    <row r="6" spans="1:12">
      <c r="A6" s="83" t="s">
        <v>167</v>
      </c>
      <c r="B6" s="83"/>
      <c r="C6" s="83"/>
      <c r="D6" s="83"/>
      <c r="E6" s="83" t="s">
        <v>168</v>
      </c>
      <c r="F6" s="83"/>
      <c r="G6" s="83"/>
      <c r="H6" s="83"/>
      <c r="I6" s="83" t="s">
        <v>169</v>
      </c>
      <c r="J6" s="83"/>
      <c r="K6" s="83"/>
      <c r="L6" s="83"/>
    </row>
    <row r="7" spans="1:12">
      <c r="A7" s="83"/>
      <c r="B7" s="83"/>
      <c r="C7" s="83"/>
      <c r="D7" s="83"/>
      <c r="E7" s="83"/>
      <c r="F7" s="83"/>
      <c r="G7" s="83"/>
      <c r="H7" s="83"/>
      <c r="I7" s="83"/>
      <c r="J7" s="83"/>
      <c r="K7" s="83"/>
      <c r="L7" s="83"/>
    </row>
    <row r="8" spans="1:12">
      <c r="A8" s="83"/>
      <c r="B8" s="83"/>
      <c r="C8" s="83"/>
      <c r="D8" s="83"/>
      <c r="E8" s="83"/>
      <c r="F8" s="83"/>
      <c r="G8" s="83"/>
      <c r="H8" s="83"/>
      <c r="I8" s="83"/>
      <c r="J8" s="83"/>
      <c r="K8" s="83"/>
      <c r="L8" s="83"/>
    </row>
    <row r="9" spans="1:12">
      <c r="A9" s="83"/>
      <c r="B9" s="83"/>
      <c r="C9" s="83"/>
      <c r="D9" s="83"/>
      <c r="E9" s="83"/>
      <c r="F9" s="83"/>
      <c r="G9" s="83"/>
      <c r="H9" s="83"/>
      <c r="I9" s="83"/>
      <c r="J9" s="83"/>
      <c r="K9" s="83"/>
      <c r="L9" s="83"/>
    </row>
    <row r="10" spans="1:12">
      <c r="A10" s="83"/>
      <c r="B10" s="83"/>
      <c r="C10" s="83"/>
      <c r="D10" s="83"/>
      <c r="E10" s="83"/>
      <c r="F10" s="83"/>
      <c r="G10" s="83"/>
      <c r="H10" s="83"/>
      <c r="I10" s="83"/>
      <c r="J10" s="83"/>
      <c r="K10" s="83"/>
      <c r="L10" s="83"/>
    </row>
    <row r="13" spans="1:12">
      <c r="A13" s="83" t="s">
        <v>170</v>
      </c>
      <c r="B13" s="83"/>
      <c r="C13" s="83"/>
      <c r="D13" s="83"/>
      <c r="E13" s="83" t="s">
        <v>171</v>
      </c>
      <c r="F13" s="83"/>
      <c r="G13" s="83"/>
      <c r="H13" s="83"/>
      <c r="I13" s="83" t="s">
        <v>172</v>
      </c>
      <c r="J13" s="83"/>
      <c r="K13" s="83"/>
      <c r="L13" s="83"/>
    </row>
    <row r="14" spans="1:12">
      <c r="A14" s="83"/>
      <c r="B14" s="83"/>
      <c r="C14" s="83"/>
      <c r="D14" s="83"/>
      <c r="E14" s="83"/>
      <c r="F14" s="83"/>
      <c r="G14" s="83"/>
      <c r="H14" s="83"/>
      <c r="I14" s="83"/>
      <c r="J14" s="83"/>
      <c r="K14" s="83"/>
      <c r="L14" s="83"/>
    </row>
    <row r="15" spans="1:12">
      <c r="A15" s="83"/>
      <c r="B15" s="83"/>
      <c r="C15" s="83"/>
      <c r="D15" s="83"/>
      <c r="E15" s="83"/>
      <c r="F15" s="83"/>
      <c r="G15" s="83"/>
      <c r="H15" s="83"/>
      <c r="I15" s="83"/>
      <c r="J15" s="83"/>
      <c r="K15" s="83"/>
      <c r="L15" s="83"/>
    </row>
    <row r="16" spans="1:12">
      <c r="A16" s="83"/>
      <c r="B16" s="83"/>
      <c r="C16" s="83"/>
      <c r="D16" s="83"/>
      <c r="E16" s="83"/>
      <c r="F16" s="83"/>
      <c r="G16" s="83"/>
      <c r="H16" s="83"/>
      <c r="I16" s="83"/>
      <c r="J16" s="83"/>
      <c r="K16" s="83"/>
      <c r="L16" s="83"/>
    </row>
    <row r="17" spans="1:12">
      <c r="A17" s="83"/>
      <c r="B17" s="83"/>
      <c r="C17" s="83"/>
      <c r="D17" s="83"/>
      <c r="E17" s="83"/>
      <c r="F17" s="83"/>
      <c r="G17" s="83"/>
      <c r="H17" s="83"/>
      <c r="I17" s="83"/>
      <c r="J17" s="83"/>
      <c r="K17" s="83"/>
      <c r="L17" s="83"/>
    </row>
    <row r="20" spans="1:12">
      <c r="A20" s="84" t="s">
        <v>173</v>
      </c>
      <c r="B20" s="84"/>
      <c r="C20" s="84"/>
      <c r="D20" s="84"/>
      <c r="E20" s="84"/>
      <c r="F20" s="84"/>
      <c r="G20" s="84"/>
      <c r="H20" s="84"/>
      <c r="I20" s="84"/>
      <c r="J20" s="84"/>
      <c r="K20" s="84"/>
      <c r="L20" s="84"/>
    </row>
  </sheetData>
  <mergeCells count="9">
    <mergeCell ref="A13:D17"/>
    <mergeCell ref="E13:H17"/>
    <mergeCell ref="I13:L17"/>
    <mergeCell ref="A20:L20"/>
    <mergeCell ref="A1:L2"/>
    <mergeCell ref="A3:L3"/>
    <mergeCell ref="A6:D10"/>
    <mergeCell ref="E6:H10"/>
    <mergeCell ref="I6:L10"/>
  </mergeCells>
  <hyperlinks>
    <hyperlink ref="A6:D10" location="'PROGRAMAÇÃO SEMANAL'!A1" display="PROGRAMAÇÃO SEMANAL" xr:uid="{E59DA68D-C039-4538-8484-A4B13030E9B8}"/>
    <hyperlink ref="E6:H10" location="'LOOKAHEAD 4 SEMANAS'!A1" display="LOOKAHEAD 4S" xr:uid="{9D0019AB-3ADD-4C55-8CD8-BD2098151033}"/>
    <hyperlink ref="I6:L10" location="DASHBOARD!A1" display="DASHBOARD EXECUTIVO" xr:uid="{23BC8019-D57D-4D72-873E-150D0347CD3D}"/>
    <hyperlink ref="A13:D17" location="'CURVA S'!A1" display="CURVA S" xr:uid="{A684D902-FE2B-4B11-A45E-F6A93E3A6A62}"/>
    <hyperlink ref="E13:H17" location="HISTOGRAMA!A1" display="HISTOGRAMA" xr:uid="{A5CB14C6-A86D-454C-BDA6-B94A73653252}"/>
    <hyperlink ref="I13:L17" location="'PLANO DE AÇÃO'!A1" display="PLANO DE AÇÃO" xr:uid="{7C858BC0-1951-4349-AD5A-12B75EB72A7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2"/>
  <dimension ref="A1:Z300"/>
  <sheetViews>
    <sheetView workbookViewId="0">
      <selection activeCell="B10" sqref="B10"/>
    </sheetView>
  </sheetViews>
  <sheetFormatPr defaultRowHeight="13.8"/>
  <cols>
    <col min="1" max="1" width="24" customWidth="1"/>
    <col min="2" max="2" width="85" customWidth="1"/>
    <col min="3" max="3" width="42" customWidth="1"/>
  </cols>
  <sheetData>
    <row r="1" spans="1:26" ht="24" customHeight="1">
      <c r="A1" s="87" t="s">
        <v>860</v>
      </c>
      <c r="B1" s="87"/>
      <c r="C1" s="87"/>
      <c r="D1" s="87"/>
      <c r="E1" s="87"/>
      <c r="F1" s="87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4.4" thickBot="1">
      <c r="A3" s="3" t="s">
        <v>97</v>
      </c>
      <c r="B3" s="3" t="s">
        <v>35</v>
      </c>
      <c r="C3" s="3" t="s">
        <v>98</v>
      </c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42" thickBot="1">
      <c r="A4" s="28" t="s">
        <v>99</v>
      </c>
      <c r="B4" s="27" t="s">
        <v>878</v>
      </c>
      <c r="C4" s="29" t="s">
        <v>100</v>
      </c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.4" thickBot="1">
      <c r="A5" s="28" t="s">
        <v>235</v>
      </c>
      <c r="B5" s="26" t="s">
        <v>879</v>
      </c>
      <c r="C5" s="29" t="s">
        <v>234</v>
      </c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>
      <c r="A6" s="5" t="s">
        <v>101</v>
      </c>
      <c r="B6" s="18">
        <v>46256</v>
      </c>
      <c r="C6" s="5" t="s">
        <v>102</v>
      </c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>
      <c r="A7" s="5" t="s">
        <v>103</v>
      </c>
      <c r="B7" s="9">
        <f>B6-WEEKDAY(B6,2)+1</f>
        <v>46251</v>
      </c>
      <c r="C7" s="5" t="s">
        <v>104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>
      <c r="A8" s="5" t="s">
        <v>105</v>
      </c>
      <c r="B8" s="9">
        <f>B7+4</f>
        <v>46255</v>
      </c>
      <c r="C8" s="5" t="s">
        <v>106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>
      <c r="A9" s="5" t="s">
        <v>107</v>
      </c>
      <c r="B9" s="5">
        <v>4</v>
      </c>
      <c r="C9" s="5" t="s">
        <v>108</v>
      </c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5" t="s">
        <v>109</v>
      </c>
      <c r="B10" s="5" t="s">
        <v>2277</v>
      </c>
      <c r="C10" s="5" t="s">
        <v>861</v>
      </c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5" t="s">
        <v>110</v>
      </c>
      <c r="B11" s="5" t="s">
        <v>111</v>
      </c>
      <c r="C11" s="5" t="s">
        <v>112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5" t="s">
        <v>113</v>
      </c>
      <c r="B12" s="5" t="s">
        <v>114</v>
      </c>
      <c r="C12" s="5" t="s">
        <v>112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12" t="s">
        <v>115</v>
      </c>
      <c r="B14" s="12"/>
      <c r="C14" s="12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5" t="s">
        <v>47</v>
      </c>
      <c r="B15" s="5" t="s">
        <v>862</v>
      </c>
      <c r="C15" s="5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5" t="s">
        <v>116</v>
      </c>
      <c r="B16" s="5" t="s">
        <v>863</v>
      </c>
      <c r="C16" s="5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 t="s">
        <v>233</v>
      </c>
      <c r="B17" s="4" t="s">
        <v>864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</sheetData>
  <mergeCells count="1">
    <mergeCell ref="A1:F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1DDAB-A1BD-45BC-88A8-A0B82CEA0496}">
  <sheetPr codeName="Planilha4"/>
  <dimension ref="A1:W500"/>
  <sheetViews>
    <sheetView zoomScale="55" zoomScaleNormal="55" workbookViewId="0">
      <selection activeCell="H6" sqref="H6"/>
    </sheetView>
  </sheetViews>
  <sheetFormatPr defaultRowHeight="13.8"/>
  <cols>
    <col min="1" max="1" width="11" bestFit="1" customWidth="1"/>
    <col min="2" max="2" width="12.59765625" hidden="1" bestFit="1" customWidth="1"/>
    <col min="3" max="3" width="38.19921875" bestFit="1" customWidth="1"/>
    <col min="4" max="4" width="34.8984375" bestFit="1" customWidth="1"/>
    <col min="5" max="5" width="38.19921875" bestFit="1" customWidth="1"/>
    <col min="6" max="6" width="80.796875" bestFit="1" customWidth="1"/>
    <col min="7" max="7" width="10.3984375" bestFit="1" customWidth="1"/>
    <col min="8" max="8" width="12.8984375" bestFit="1" customWidth="1"/>
    <col min="9" max="9" width="29" bestFit="1" customWidth="1"/>
    <col min="10" max="10" width="27.3984375" bestFit="1" customWidth="1"/>
    <col min="11" max="11" width="28.09765625" bestFit="1" customWidth="1"/>
    <col min="12" max="12" width="26" bestFit="1" customWidth="1"/>
    <col min="13" max="13" width="23.09765625" bestFit="1" customWidth="1"/>
    <col min="14" max="14" width="25.69921875" bestFit="1" customWidth="1"/>
    <col min="15" max="15" width="36.19921875" bestFit="1" customWidth="1"/>
    <col min="16" max="16" width="21.5" bestFit="1" customWidth="1"/>
    <col min="17" max="17" width="17.3984375" bestFit="1" customWidth="1"/>
    <col min="18" max="18" width="34.8984375" bestFit="1" customWidth="1"/>
    <col min="19" max="21" width="22.59765625" hidden="1" bestFit="1" customWidth="1"/>
    <col min="22" max="22" width="17.59765625" bestFit="1" customWidth="1"/>
    <col min="23" max="23" width="19.5" bestFit="1" customWidth="1"/>
    <col min="24" max="25" width="22.59765625" bestFit="1" customWidth="1"/>
    <col min="26" max="26" width="17.59765625" bestFit="1" customWidth="1"/>
    <col min="27" max="27" width="19.5" bestFit="1" customWidth="1"/>
  </cols>
  <sheetData>
    <row r="1" spans="1:23">
      <c r="A1" t="s">
        <v>368</v>
      </c>
      <c r="B1" t="s">
        <v>644</v>
      </c>
      <c r="C1" t="s">
        <v>369</v>
      </c>
      <c r="D1" t="s">
        <v>370</v>
      </c>
      <c r="E1" t="s">
        <v>371</v>
      </c>
      <c r="F1" t="s">
        <v>372</v>
      </c>
      <c r="G1" t="s">
        <v>373</v>
      </c>
      <c r="H1" t="s">
        <v>374</v>
      </c>
      <c r="I1" t="s">
        <v>375</v>
      </c>
      <c r="J1" t="s">
        <v>376</v>
      </c>
      <c r="K1" t="s">
        <v>377</v>
      </c>
      <c r="L1" t="s">
        <v>378</v>
      </c>
      <c r="M1" t="s">
        <v>379</v>
      </c>
      <c r="N1" t="s">
        <v>380</v>
      </c>
      <c r="O1" t="s">
        <v>383</v>
      </c>
      <c r="P1" t="s">
        <v>382</v>
      </c>
      <c r="Q1" t="s">
        <v>381</v>
      </c>
      <c r="R1" t="s">
        <v>384</v>
      </c>
      <c r="S1" t="s">
        <v>798</v>
      </c>
      <c r="T1" t="s">
        <v>799</v>
      </c>
      <c r="U1" t="s">
        <v>800</v>
      </c>
      <c r="V1" t="s">
        <v>652</v>
      </c>
      <c r="W1" t="s">
        <v>653</v>
      </c>
    </row>
    <row r="2" spans="1:23">
      <c r="A2">
        <v>1</v>
      </c>
      <c r="B2" s="93" t="s">
        <v>859</v>
      </c>
      <c r="C2" s="93" t="s">
        <v>150</v>
      </c>
      <c r="D2" s="93" t="s">
        <v>880</v>
      </c>
      <c r="E2" s="93" t="s">
        <v>881</v>
      </c>
      <c r="F2" s="93" t="s">
        <v>882</v>
      </c>
      <c r="G2" s="93" t="s">
        <v>628</v>
      </c>
      <c r="H2">
        <v>20</v>
      </c>
      <c r="I2">
        <v>1</v>
      </c>
      <c r="J2">
        <v>1</v>
      </c>
      <c r="K2" s="93" t="s">
        <v>876</v>
      </c>
      <c r="L2" s="93" t="s">
        <v>870</v>
      </c>
      <c r="M2" s="14">
        <v>46083</v>
      </c>
      <c r="N2" s="14">
        <v>46083</v>
      </c>
      <c r="O2" s="14"/>
      <c r="P2" s="14"/>
      <c r="Q2" s="14"/>
      <c r="R2" s="93" t="s">
        <v>883</v>
      </c>
      <c r="S2">
        <v>0</v>
      </c>
      <c r="T2">
        <v>0</v>
      </c>
      <c r="U2">
        <v>0</v>
      </c>
      <c r="V2">
        <v>17.600000000000001</v>
      </c>
      <c r="W2">
        <v>201.5</v>
      </c>
    </row>
    <row r="3" spans="1:23">
      <c r="A3">
        <v>2</v>
      </c>
      <c r="B3" s="93" t="s">
        <v>859</v>
      </c>
      <c r="C3" s="93" t="s">
        <v>150</v>
      </c>
      <c r="D3" s="93" t="s">
        <v>884</v>
      </c>
      <c r="E3" s="93" t="s">
        <v>885</v>
      </c>
      <c r="F3" s="93" t="s">
        <v>886</v>
      </c>
      <c r="G3" s="93" t="s">
        <v>628</v>
      </c>
      <c r="H3">
        <v>20</v>
      </c>
      <c r="I3">
        <v>1</v>
      </c>
      <c r="J3">
        <v>1</v>
      </c>
      <c r="K3" s="93" t="s">
        <v>876</v>
      </c>
      <c r="L3" s="93" t="s">
        <v>870</v>
      </c>
      <c r="M3" s="14">
        <v>46058</v>
      </c>
      <c r="N3" s="14">
        <v>46058</v>
      </c>
      <c r="O3" s="14"/>
      <c r="P3" s="14"/>
      <c r="Q3" s="14"/>
      <c r="R3" s="93" t="s">
        <v>883</v>
      </c>
      <c r="S3">
        <v>0</v>
      </c>
      <c r="T3">
        <v>0</v>
      </c>
      <c r="U3">
        <v>0</v>
      </c>
      <c r="V3">
        <v>352</v>
      </c>
      <c r="W3">
        <v>527.5</v>
      </c>
    </row>
    <row r="4" spans="1:23">
      <c r="A4">
        <v>3</v>
      </c>
      <c r="B4" s="93" t="s">
        <v>859</v>
      </c>
      <c r="C4" s="93" t="s">
        <v>150</v>
      </c>
      <c r="D4" s="93" t="s">
        <v>887</v>
      </c>
      <c r="E4" s="93" t="s">
        <v>888</v>
      </c>
      <c r="F4" s="93" t="s">
        <v>889</v>
      </c>
      <c r="G4" s="93" t="s">
        <v>631</v>
      </c>
      <c r="H4">
        <v>1</v>
      </c>
      <c r="I4">
        <v>1</v>
      </c>
      <c r="J4">
        <v>1</v>
      </c>
      <c r="K4" s="93" t="s">
        <v>876</v>
      </c>
      <c r="L4" s="93" t="s">
        <v>870</v>
      </c>
      <c r="M4" s="14">
        <v>46058</v>
      </c>
      <c r="N4" s="14">
        <v>46058</v>
      </c>
      <c r="O4" s="14"/>
      <c r="P4" s="14"/>
      <c r="Q4" s="14"/>
      <c r="R4" s="93" t="s">
        <v>883</v>
      </c>
      <c r="S4">
        <v>0</v>
      </c>
      <c r="T4">
        <v>0</v>
      </c>
      <c r="U4">
        <v>0</v>
      </c>
      <c r="V4">
        <v>13.2</v>
      </c>
      <c r="W4">
        <v>110</v>
      </c>
    </row>
    <row r="5" spans="1:23">
      <c r="A5">
        <v>4</v>
      </c>
      <c r="B5" s="93" t="s">
        <v>859</v>
      </c>
      <c r="C5" s="93" t="s">
        <v>150</v>
      </c>
      <c r="D5" s="93" t="s">
        <v>890</v>
      </c>
      <c r="E5" s="93" t="s">
        <v>891</v>
      </c>
      <c r="F5" s="93" t="s">
        <v>892</v>
      </c>
      <c r="G5" s="93" t="s">
        <v>628</v>
      </c>
      <c r="H5">
        <v>15</v>
      </c>
      <c r="I5">
        <v>1</v>
      </c>
      <c r="J5">
        <v>1</v>
      </c>
      <c r="K5" s="93" t="s">
        <v>893</v>
      </c>
      <c r="L5" s="93" t="s">
        <v>870</v>
      </c>
      <c r="M5" s="14">
        <v>46083</v>
      </c>
      <c r="N5" s="14">
        <v>46083</v>
      </c>
      <c r="O5" s="14"/>
      <c r="P5" s="14"/>
      <c r="Q5" s="14"/>
      <c r="R5" s="93" t="s">
        <v>883</v>
      </c>
      <c r="S5">
        <v>0</v>
      </c>
      <c r="T5">
        <v>0</v>
      </c>
      <c r="U5">
        <v>0</v>
      </c>
      <c r="V5">
        <v>13.2</v>
      </c>
      <c r="W5">
        <v>48.5</v>
      </c>
    </row>
    <row r="6" spans="1:23">
      <c r="A6">
        <v>5</v>
      </c>
      <c r="B6" s="93" t="s">
        <v>859</v>
      </c>
      <c r="C6" s="93" t="s">
        <v>150</v>
      </c>
      <c r="D6" s="93" t="s">
        <v>894</v>
      </c>
      <c r="E6" s="93" t="s">
        <v>895</v>
      </c>
      <c r="F6" s="93" t="s">
        <v>896</v>
      </c>
      <c r="G6" s="93" t="s">
        <v>631</v>
      </c>
      <c r="H6">
        <v>1</v>
      </c>
      <c r="I6">
        <v>1</v>
      </c>
      <c r="J6">
        <v>1</v>
      </c>
      <c r="K6" s="93" t="s">
        <v>893</v>
      </c>
      <c r="L6" s="93" t="s">
        <v>870</v>
      </c>
      <c r="M6" s="14">
        <v>46083</v>
      </c>
      <c r="N6" s="14">
        <v>46083</v>
      </c>
      <c r="O6" s="14"/>
      <c r="P6" s="14"/>
      <c r="Q6" s="14"/>
      <c r="R6" s="93" t="s">
        <v>883</v>
      </c>
      <c r="S6">
        <v>0</v>
      </c>
      <c r="T6">
        <v>0</v>
      </c>
      <c r="U6">
        <v>0</v>
      </c>
      <c r="V6">
        <v>13.2</v>
      </c>
      <c r="W6">
        <v>27.58</v>
      </c>
    </row>
    <row r="7" spans="1:23">
      <c r="A7">
        <v>6</v>
      </c>
      <c r="B7" s="93" t="s">
        <v>859</v>
      </c>
      <c r="C7" s="93" t="s">
        <v>150</v>
      </c>
      <c r="D7" s="93" t="s">
        <v>897</v>
      </c>
      <c r="E7" s="93" t="s">
        <v>898</v>
      </c>
      <c r="F7" s="93" t="s">
        <v>899</v>
      </c>
      <c r="G7" s="93" t="s">
        <v>631</v>
      </c>
      <c r="H7">
        <v>1</v>
      </c>
      <c r="I7">
        <v>1</v>
      </c>
      <c r="J7">
        <v>1</v>
      </c>
      <c r="K7" s="93" t="s">
        <v>893</v>
      </c>
      <c r="L7" s="93" t="s">
        <v>870</v>
      </c>
      <c r="M7" s="14">
        <v>46083</v>
      </c>
      <c r="N7" s="14">
        <v>46083</v>
      </c>
      <c r="O7" s="14"/>
      <c r="P7" s="14"/>
      <c r="Q7" s="14"/>
      <c r="R7" s="93" t="s">
        <v>883</v>
      </c>
      <c r="S7">
        <v>0</v>
      </c>
      <c r="T7">
        <v>0</v>
      </c>
      <c r="U7">
        <v>0</v>
      </c>
      <c r="V7">
        <v>13.2</v>
      </c>
      <c r="W7">
        <v>21.08</v>
      </c>
    </row>
    <row r="8" spans="1:23">
      <c r="A8">
        <v>7</v>
      </c>
      <c r="B8" s="93" t="s">
        <v>859</v>
      </c>
      <c r="C8" s="93" t="s">
        <v>150</v>
      </c>
      <c r="D8" s="93" t="s">
        <v>900</v>
      </c>
      <c r="E8" s="93" t="s">
        <v>901</v>
      </c>
      <c r="F8" s="93" t="s">
        <v>902</v>
      </c>
      <c r="G8" s="93" t="s">
        <v>631</v>
      </c>
      <c r="H8">
        <v>1</v>
      </c>
      <c r="I8">
        <v>1</v>
      </c>
      <c r="J8">
        <v>1</v>
      </c>
      <c r="K8" s="93" t="s">
        <v>893</v>
      </c>
      <c r="L8" s="93" t="s">
        <v>870</v>
      </c>
      <c r="M8" s="14">
        <v>46083</v>
      </c>
      <c r="N8" s="14">
        <v>46083</v>
      </c>
      <c r="O8" s="14"/>
      <c r="P8" s="14"/>
      <c r="Q8" s="14"/>
      <c r="R8" s="93" t="s">
        <v>883</v>
      </c>
      <c r="S8">
        <v>0</v>
      </c>
      <c r="T8">
        <v>0</v>
      </c>
      <c r="U8">
        <v>0</v>
      </c>
      <c r="V8">
        <v>13.2</v>
      </c>
      <c r="W8">
        <v>23.25</v>
      </c>
    </row>
    <row r="9" spans="1:23">
      <c r="A9">
        <v>8</v>
      </c>
      <c r="B9" s="93" t="s">
        <v>859</v>
      </c>
      <c r="C9" s="93" t="s">
        <v>150</v>
      </c>
      <c r="D9" s="93" t="s">
        <v>903</v>
      </c>
      <c r="E9" s="93" t="s">
        <v>904</v>
      </c>
      <c r="F9" s="93" t="s">
        <v>905</v>
      </c>
      <c r="G9" s="93" t="s">
        <v>631</v>
      </c>
      <c r="H9">
        <v>1</v>
      </c>
      <c r="I9">
        <v>1</v>
      </c>
      <c r="J9">
        <v>1</v>
      </c>
      <c r="K9" s="93" t="s">
        <v>893</v>
      </c>
      <c r="L9" s="93" t="s">
        <v>870</v>
      </c>
      <c r="M9" s="14">
        <v>46083</v>
      </c>
      <c r="N9" s="14">
        <v>46083</v>
      </c>
      <c r="O9" s="14"/>
      <c r="P9" s="14"/>
      <c r="Q9" s="14"/>
      <c r="R9" s="93" t="s">
        <v>883</v>
      </c>
      <c r="S9">
        <v>0</v>
      </c>
      <c r="T9">
        <v>0</v>
      </c>
      <c r="U9">
        <v>0</v>
      </c>
      <c r="V9">
        <v>13.2</v>
      </c>
      <c r="W9">
        <v>28.58</v>
      </c>
    </row>
    <row r="10" spans="1:23">
      <c r="A10">
        <v>9</v>
      </c>
      <c r="B10" s="93" t="s">
        <v>859</v>
      </c>
      <c r="C10" s="93" t="s">
        <v>150</v>
      </c>
      <c r="D10" s="93" t="s">
        <v>906</v>
      </c>
      <c r="E10" s="93" t="s">
        <v>907</v>
      </c>
      <c r="F10" s="93" t="s">
        <v>908</v>
      </c>
      <c r="G10" s="93" t="s">
        <v>631</v>
      </c>
      <c r="H10">
        <v>1</v>
      </c>
      <c r="I10">
        <v>1</v>
      </c>
      <c r="J10">
        <v>1</v>
      </c>
      <c r="K10" s="93" t="s">
        <v>893</v>
      </c>
      <c r="L10" s="93" t="s">
        <v>870</v>
      </c>
      <c r="M10" s="14">
        <v>46083</v>
      </c>
      <c r="N10" s="14">
        <v>46083</v>
      </c>
      <c r="O10" s="14"/>
      <c r="P10" s="14"/>
      <c r="Q10" s="14"/>
      <c r="R10" s="93" t="s">
        <v>883</v>
      </c>
      <c r="S10">
        <v>0</v>
      </c>
      <c r="T10">
        <v>0</v>
      </c>
      <c r="U10">
        <v>0</v>
      </c>
      <c r="V10">
        <v>13.2</v>
      </c>
      <c r="W10">
        <v>18.079999999999998</v>
      </c>
    </row>
    <row r="11" spans="1:23">
      <c r="A11">
        <v>10</v>
      </c>
      <c r="B11" s="93" t="s">
        <v>859</v>
      </c>
      <c r="C11" s="93" t="s">
        <v>150</v>
      </c>
      <c r="D11" s="93" t="s">
        <v>909</v>
      </c>
      <c r="E11" s="93" t="s">
        <v>910</v>
      </c>
      <c r="F11" s="93" t="s">
        <v>911</v>
      </c>
      <c r="G11" s="93" t="s">
        <v>631</v>
      </c>
      <c r="H11">
        <v>1</v>
      </c>
      <c r="I11">
        <v>1</v>
      </c>
      <c r="J11">
        <v>1</v>
      </c>
      <c r="K11" s="93" t="s">
        <v>893</v>
      </c>
      <c r="L11" s="93" t="s">
        <v>870</v>
      </c>
      <c r="M11" s="14">
        <v>46083</v>
      </c>
      <c r="N11" s="14">
        <v>46083</v>
      </c>
      <c r="O11" s="14"/>
      <c r="P11" s="14"/>
      <c r="Q11" s="14"/>
      <c r="R11" s="93" t="s">
        <v>883</v>
      </c>
      <c r="S11">
        <v>0</v>
      </c>
      <c r="T11">
        <v>0</v>
      </c>
      <c r="U11">
        <v>0</v>
      </c>
      <c r="V11">
        <v>13.2</v>
      </c>
      <c r="W11">
        <v>27.75</v>
      </c>
    </row>
    <row r="12" spans="1:23">
      <c r="A12">
        <v>11</v>
      </c>
      <c r="B12" s="93" t="s">
        <v>859</v>
      </c>
      <c r="C12" s="93" t="s">
        <v>150</v>
      </c>
      <c r="D12" s="93" t="s">
        <v>912</v>
      </c>
      <c r="E12" s="93" t="s">
        <v>913</v>
      </c>
      <c r="F12" s="93" t="s">
        <v>914</v>
      </c>
      <c r="G12" s="93" t="s">
        <v>631</v>
      </c>
      <c r="H12">
        <v>1</v>
      </c>
      <c r="I12">
        <v>1</v>
      </c>
      <c r="J12">
        <v>1</v>
      </c>
      <c r="K12" s="93" t="s">
        <v>893</v>
      </c>
      <c r="L12" s="93" t="s">
        <v>870</v>
      </c>
      <c r="M12" s="14">
        <v>46083</v>
      </c>
      <c r="N12" s="14">
        <v>46083</v>
      </c>
      <c r="O12" s="14"/>
      <c r="P12" s="14"/>
      <c r="Q12" s="14"/>
      <c r="R12" s="93" t="s">
        <v>883</v>
      </c>
      <c r="S12">
        <v>0</v>
      </c>
      <c r="T12">
        <v>0</v>
      </c>
      <c r="U12">
        <v>0</v>
      </c>
      <c r="V12">
        <v>13.2</v>
      </c>
      <c r="W12">
        <v>22.75</v>
      </c>
    </row>
    <row r="13" spans="1:23">
      <c r="A13">
        <v>12</v>
      </c>
      <c r="B13" s="93" t="s">
        <v>859</v>
      </c>
      <c r="C13" s="93" t="s">
        <v>150</v>
      </c>
      <c r="D13" s="93" t="s">
        <v>915</v>
      </c>
      <c r="E13" s="93" t="s">
        <v>916</v>
      </c>
      <c r="F13" s="93" t="s">
        <v>917</v>
      </c>
      <c r="G13" s="93" t="s">
        <v>631</v>
      </c>
      <c r="H13">
        <v>1</v>
      </c>
      <c r="I13">
        <v>1</v>
      </c>
      <c r="J13">
        <v>1</v>
      </c>
      <c r="K13" s="93" t="s">
        <v>871</v>
      </c>
      <c r="L13" s="93" t="s">
        <v>871</v>
      </c>
      <c r="M13" s="14">
        <v>46083</v>
      </c>
      <c r="N13" s="14">
        <v>46196</v>
      </c>
      <c r="O13" s="14"/>
      <c r="P13" s="14"/>
      <c r="Q13" s="14"/>
      <c r="R13" s="93" t="s">
        <v>883</v>
      </c>
      <c r="S13">
        <v>0</v>
      </c>
      <c r="T13">
        <v>0</v>
      </c>
      <c r="U13">
        <v>0</v>
      </c>
      <c r="V13">
        <v>13.2</v>
      </c>
      <c r="W13">
        <v>3.75</v>
      </c>
    </row>
    <row r="14" spans="1:23">
      <c r="A14">
        <v>13</v>
      </c>
      <c r="B14" s="93" t="s">
        <v>859</v>
      </c>
      <c r="C14" s="93" t="s">
        <v>150</v>
      </c>
      <c r="D14" s="93" t="s">
        <v>918</v>
      </c>
      <c r="E14" s="93" t="s">
        <v>919</v>
      </c>
      <c r="F14" s="93" t="s">
        <v>920</v>
      </c>
      <c r="G14" s="93" t="s">
        <v>631</v>
      </c>
      <c r="H14">
        <v>1</v>
      </c>
      <c r="I14">
        <v>1</v>
      </c>
      <c r="J14">
        <v>1</v>
      </c>
      <c r="K14" s="93" t="s">
        <v>893</v>
      </c>
      <c r="L14" s="93" t="s">
        <v>870</v>
      </c>
      <c r="M14" s="14">
        <v>46083</v>
      </c>
      <c r="N14" s="14">
        <v>46083</v>
      </c>
      <c r="O14" s="14"/>
      <c r="P14" s="14"/>
      <c r="Q14" s="14"/>
      <c r="R14" s="93" t="s">
        <v>883</v>
      </c>
      <c r="S14">
        <v>0</v>
      </c>
      <c r="T14">
        <v>0</v>
      </c>
      <c r="U14">
        <v>0</v>
      </c>
      <c r="V14">
        <v>13.2</v>
      </c>
      <c r="W14">
        <v>16</v>
      </c>
    </row>
    <row r="15" spans="1:23">
      <c r="A15">
        <v>14</v>
      </c>
      <c r="B15" s="93" t="s">
        <v>859</v>
      </c>
      <c r="C15" s="93" t="s">
        <v>150</v>
      </c>
      <c r="D15" s="93" t="s">
        <v>921</v>
      </c>
      <c r="E15" s="93" t="s">
        <v>922</v>
      </c>
      <c r="F15" s="93" t="s">
        <v>923</v>
      </c>
      <c r="G15" s="93" t="s">
        <v>631</v>
      </c>
      <c r="H15">
        <v>1</v>
      </c>
      <c r="I15">
        <v>1</v>
      </c>
      <c r="J15">
        <v>1</v>
      </c>
      <c r="K15" s="93" t="s">
        <v>893</v>
      </c>
      <c r="L15" s="93" t="s">
        <v>870</v>
      </c>
      <c r="M15" s="14">
        <v>46083</v>
      </c>
      <c r="N15" s="14">
        <v>46083</v>
      </c>
      <c r="O15" s="14"/>
      <c r="P15" s="14"/>
      <c r="Q15" s="14"/>
      <c r="R15" s="93" t="s">
        <v>883</v>
      </c>
      <c r="S15">
        <v>0</v>
      </c>
      <c r="T15">
        <v>0</v>
      </c>
      <c r="U15">
        <v>0</v>
      </c>
      <c r="V15">
        <v>13.2</v>
      </c>
      <c r="W15">
        <v>14.25</v>
      </c>
    </row>
    <row r="16" spans="1:23">
      <c r="A16">
        <v>15</v>
      </c>
      <c r="B16" s="93" t="s">
        <v>859</v>
      </c>
      <c r="C16" s="93" t="s">
        <v>150</v>
      </c>
      <c r="D16" s="93" t="s">
        <v>924</v>
      </c>
      <c r="E16" s="93" t="s">
        <v>925</v>
      </c>
      <c r="F16" s="93" t="s">
        <v>926</v>
      </c>
      <c r="G16" s="93" t="s">
        <v>631</v>
      </c>
      <c r="H16">
        <v>1</v>
      </c>
      <c r="I16">
        <v>1</v>
      </c>
      <c r="J16">
        <v>1</v>
      </c>
      <c r="K16" s="93" t="s">
        <v>893</v>
      </c>
      <c r="L16" s="93" t="s">
        <v>870</v>
      </c>
      <c r="M16" s="14">
        <v>46083</v>
      </c>
      <c r="N16" s="14">
        <v>46083</v>
      </c>
      <c r="O16" s="14"/>
      <c r="P16" s="14"/>
      <c r="Q16" s="14"/>
      <c r="R16" s="93" t="s">
        <v>883</v>
      </c>
      <c r="S16">
        <v>0</v>
      </c>
      <c r="T16">
        <v>0</v>
      </c>
      <c r="U16">
        <v>0</v>
      </c>
      <c r="V16">
        <v>13.2</v>
      </c>
      <c r="W16">
        <v>9.75</v>
      </c>
    </row>
    <row r="17" spans="1:23">
      <c r="A17">
        <v>16</v>
      </c>
      <c r="B17" s="93" t="s">
        <v>859</v>
      </c>
      <c r="C17" s="93" t="s">
        <v>150</v>
      </c>
      <c r="D17" s="93" t="s">
        <v>927</v>
      </c>
      <c r="E17" s="93" t="s">
        <v>928</v>
      </c>
      <c r="F17" s="93" t="s">
        <v>929</v>
      </c>
      <c r="G17" s="93" t="s">
        <v>631</v>
      </c>
      <c r="H17">
        <v>1</v>
      </c>
      <c r="I17">
        <v>1</v>
      </c>
      <c r="J17">
        <v>1</v>
      </c>
      <c r="K17" s="93" t="s">
        <v>893</v>
      </c>
      <c r="L17" s="93" t="s">
        <v>870</v>
      </c>
      <c r="M17" s="14">
        <v>46083</v>
      </c>
      <c r="N17" s="14">
        <v>46083</v>
      </c>
      <c r="O17" s="14"/>
      <c r="P17" s="14"/>
      <c r="Q17" s="14"/>
      <c r="R17" s="93" t="s">
        <v>883</v>
      </c>
      <c r="S17">
        <v>0</v>
      </c>
      <c r="T17">
        <v>0</v>
      </c>
      <c r="U17">
        <v>0</v>
      </c>
      <c r="V17">
        <v>13.2</v>
      </c>
      <c r="W17">
        <v>17.25</v>
      </c>
    </row>
    <row r="18" spans="1:23">
      <c r="A18">
        <v>17</v>
      </c>
      <c r="B18" s="93" t="s">
        <v>859</v>
      </c>
      <c r="C18" s="93" t="s">
        <v>150</v>
      </c>
      <c r="D18" s="93" t="s">
        <v>930</v>
      </c>
      <c r="E18" s="93" t="s">
        <v>931</v>
      </c>
      <c r="F18" s="93" t="s">
        <v>932</v>
      </c>
      <c r="G18" s="93" t="s">
        <v>631</v>
      </c>
      <c r="H18">
        <v>1</v>
      </c>
      <c r="I18">
        <v>1</v>
      </c>
      <c r="J18">
        <v>1</v>
      </c>
      <c r="K18" s="93" t="s">
        <v>893</v>
      </c>
      <c r="L18" s="93" t="s">
        <v>870</v>
      </c>
      <c r="M18" s="14">
        <v>46140</v>
      </c>
      <c r="N18" s="14">
        <v>46140</v>
      </c>
      <c r="O18" s="14"/>
      <c r="P18" s="14"/>
      <c r="Q18" s="14"/>
      <c r="R18" s="93" t="s">
        <v>883</v>
      </c>
      <c r="S18">
        <v>0</v>
      </c>
      <c r="T18">
        <v>0</v>
      </c>
      <c r="U18">
        <v>0</v>
      </c>
      <c r="V18">
        <v>8</v>
      </c>
      <c r="W18">
        <v>19.329999999999998</v>
      </c>
    </row>
    <row r="19" spans="1:23">
      <c r="A19">
        <v>18</v>
      </c>
      <c r="B19" s="93" t="s">
        <v>859</v>
      </c>
      <c r="C19" s="93" t="s">
        <v>150</v>
      </c>
      <c r="D19" s="93" t="s">
        <v>933</v>
      </c>
      <c r="E19" s="93" t="s">
        <v>934</v>
      </c>
      <c r="F19" s="93" t="s">
        <v>935</v>
      </c>
      <c r="G19" s="93" t="s">
        <v>631</v>
      </c>
      <c r="H19">
        <v>1</v>
      </c>
      <c r="I19">
        <v>1</v>
      </c>
      <c r="J19">
        <v>1</v>
      </c>
      <c r="K19" s="93" t="s">
        <v>893</v>
      </c>
      <c r="L19" s="93" t="s">
        <v>870</v>
      </c>
      <c r="M19" s="14">
        <v>46140</v>
      </c>
      <c r="N19" s="14">
        <v>46140</v>
      </c>
      <c r="O19" s="14"/>
      <c r="P19" s="14"/>
      <c r="Q19" s="14"/>
      <c r="R19" s="93" t="s">
        <v>883</v>
      </c>
      <c r="S19">
        <v>0</v>
      </c>
      <c r="T19">
        <v>0</v>
      </c>
      <c r="U19">
        <v>0</v>
      </c>
      <c r="V19">
        <v>8</v>
      </c>
      <c r="W19">
        <v>13.33</v>
      </c>
    </row>
    <row r="20" spans="1:23">
      <c r="A20">
        <v>19</v>
      </c>
      <c r="B20" s="93" t="s">
        <v>859</v>
      </c>
      <c r="C20" s="93" t="s">
        <v>150</v>
      </c>
      <c r="D20" s="93" t="s">
        <v>936</v>
      </c>
      <c r="E20" s="93" t="s">
        <v>937</v>
      </c>
      <c r="F20" s="93" t="s">
        <v>938</v>
      </c>
      <c r="G20" s="93" t="s">
        <v>631</v>
      </c>
      <c r="H20">
        <v>1</v>
      </c>
      <c r="I20">
        <v>1</v>
      </c>
      <c r="J20">
        <v>1</v>
      </c>
      <c r="K20" s="93" t="s">
        <v>893</v>
      </c>
      <c r="L20" s="93" t="s">
        <v>870</v>
      </c>
      <c r="M20" s="14">
        <v>46140</v>
      </c>
      <c r="N20" s="14">
        <v>46140</v>
      </c>
      <c r="O20" s="14"/>
      <c r="P20" s="14"/>
      <c r="Q20" s="14"/>
      <c r="R20" s="93" t="s">
        <v>883</v>
      </c>
      <c r="S20">
        <v>0</v>
      </c>
      <c r="T20">
        <v>0</v>
      </c>
      <c r="U20">
        <v>0</v>
      </c>
      <c r="V20">
        <v>8</v>
      </c>
      <c r="W20">
        <v>13.58</v>
      </c>
    </row>
    <row r="21" spans="1:23">
      <c r="A21">
        <v>20</v>
      </c>
      <c r="B21" s="93" t="s">
        <v>859</v>
      </c>
      <c r="C21" s="93" t="s">
        <v>150</v>
      </c>
      <c r="D21" s="93" t="s">
        <v>939</v>
      </c>
      <c r="E21" s="93" t="s">
        <v>940</v>
      </c>
      <c r="F21" s="93" t="s">
        <v>941</v>
      </c>
      <c r="G21" s="93" t="s">
        <v>631</v>
      </c>
      <c r="H21">
        <v>1</v>
      </c>
      <c r="I21">
        <v>1</v>
      </c>
      <c r="J21">
        <v>1</v>
      </c>
      <c r="K21" s="93" t="s">
        <v>893</v>
      </c>
      <c r="L21" s="93" t="s">
        <v>870</v>
      </c>
      <c r="M21" s="14">
        <v>46140</v>
      </c>
      <c r="N21" s="14">
        <v>46140</v>
      </c>
      <c r="O21" s="14"/>
      <c r="P21" s="14"/>
      <c r="Q21" s="14"/>
      <c r="R21" s="93" t="s">
        <v>883</v>
      </c>
      <c r="S21">
        <v>0</v>
      </c>
      <c r="T21">
        <v>0</v>
      </c>
      <c r="U21">
        <v>0</v>
      </c>
      <c r="V21">
        <v>8</v>
      </c>
      <c r="W21">
        <v>21.08</v>
      </c>
    </row>
    <row r="22" spans="1:23">
      <c r="A22">
        <v>21</v>
      </c>
      <c r="B22" s="93" t="s">
        <v>859</v>
      </c>
      <c r="C22" s="93" t="s">
        <v>150</v>
      </c>
      <c r="D22" s="93" t="s">
        <v>942</v>
      </c>
      <c r="E22" s="93" t="s">
        <v>943</v>
      </c>
      <c r="F22" s="93" t="s">
        <v>944</v>
      </c>
      <c r="G22" s="93" t="s">
        <v>631</v>
      </c>
      <c r="H22">
        <v>1</v>
      </c>
      <c r="I22">
        <v>1</v>
      </c>
      <c r="J22">
        <v>1</v>
      </c>
      <c r="K22" s="93" t="s">
        <v>893</v>
      </c>
      <c r="L22" s="93" t="s">
        <v>870</v>
      </c>
      <c r="M22" s="14">
        <v>46140</v>
      </c>
      <c r="N22" s="14">
        <v>46140</v>
      </c>
      <c r="O22" s="14"/>
      <c r="P22" s="14"/>
      <c r="Q22" s="14"/>
      <c r="R22" s="93" t="s">
        <v>883</v>
      </c>
      <c r="S22">
        <v>0</v>
      </c>
      <c r="T22">
        <v>0</v>
      </c>
      <c r="U22">
        <v>0</v>
      </c>
      <c r="V22">
        <v>8</v>
      </c>
      <c r="W22">
        <v>9.58</v>
      </c>
    </row>
    <row r="23" spans="1:23">
      <c r="A23">
        <v>22</v>
      </c>
      <c r="B23" s="93" t="s">
        <v>859</v>
      </c>
      <c r="C23" s="93" t="s">
        <v>150</v>
      </c>
      <c r="D23" s="93" t="s">
        <v>945</v>
      </c>
      <c r="E23" s="93" t="s">
        <v>946</v>
      </c>
      <c r="F23" s="93" t="s">
        <v>947</v>
      </c>
      <c r="G23" s="93" t="s">
        <v>631</v>
      </c>
      <c r="H23">
        <v>1</v>
      </c>
      <c r="I23">
        <v>1</v>
      </c>
      <c r="J23">
        <v>1</v>
      </c>
      <c r="K23" s="93" t="s">
        <v>893</v>
      </c>
      <c r="L23" s="93" t="s">
        <v>870</v>
      </c>
      <c r="M23" s="14">
        <v>46140</v>
      </c>
      <c r="N23" s="14">
        <v>46140</v>
      </c>
      <c r="O23" s="14"/>
      <c r="P23" s="14"/>
      <c r="Q23" s="14"/>
      <c r="R23" s="93" t="s">
        <v>883</v>
      </c>
      <c r="S23">
        <v>0</v>
      </c>
      <c r="T23">
        <v>0</v>
      </c>
      <c r="U23">
        <v>0</v>
      </c>
      <c r="V23">
        <v>8</v>
      </c>
      <c r="W23">
        <v>9.08</v>
      </c>
    </row>
    <row r="24" spans="1:23">
      <c r="A24">
        <v>23</v>
      </c>
      <c r="B24" s="93" t="s">
        <v>859</v>
      </c>
      <c r="C24" s="93" t="s">
        <v>150</v>
      </c>
      <c r="D24" s="93" t="s">
        <v>948</v>
      </c>
      <c r="E24" s="93" t="s">
        <v>949</v>
      </c>
      <c r="F24" s="93" t="s">
        <v>950</v>
      </c>
      <c r="G24" s="93" t="s">
        <v>631</v>
      </c>
      <c r="H24">
        <v>1</v>
      </c>
      <c r="I24">
        <v>1</v>
      </c>
      <c r="J24">
        <v>1</v>
      </c>
      <c r="K24" s="93" t="s">
        <v>893</v>
      </c>
      <c r="L24" s="93" t="s">
        <v>870</v>
      </c>
      <c r="M24" s="14">
        <v>46140</v>
      </c>
      <c r="N24" s="14">
        <v>46140</v>
      </c>
      <c r="O24" s="14"/>
      <c r="P24" s="14"/>
      <c r="Q24" s="14"/>
      <c r="R24" s="93" t="s">
        <v>883</v>
      </c>
      <c r="S24">
        <v>0</v>
      </c>
      <c r="T24">
        <v>0</v>
      </c>
      <c r="U24">
        <v>0</v>
      </c>
      <c r="V24">
        <v>8</v>
      </c>
      <c r="W24">
        <v>12.42</v>
      </c>
    </row>
    <row r="25" spans="1:23">
      <c r="A25">
        <v>24</v>
      </c>
      <c r="B25" s="93" t="s">
        <v>859</v>
      </c>
      <c r="C25" s="93" t="s">
        <v>150</v>
      </c>
      <c r="D25" s="93" t="s">
        <v>951</v>
      </c>
      <c r="E25" s="93" t="s">
        <v>952</v>
      </c>
      <c r="F25" s="93" t="s">
        <v>953</v>
      </c>
      <c r="G25" s="93" t="s">
        <v>631</v>
      </c>
      <c r="H25">
        <v>1</v>
      </c>
      <c r="I25">
        <v>1</v>
      </c>
      <c r="J25">
        <v>1</v>
      </c>
      <c r="K25" s="93" t="s">
        <v>893</v>
      </c>
      <c r="L25" s="93" t="s">
        <v>870</v>
      </c>
      <c r="M25" s="14">
        <v>46140</v>
      </c>
      <c r="N25" s="14">
        <v>46140</v>
      </c>
      <c r="O25" s="14"/>
      <c r="P25" s="14"/>
      <c r="Q25" s="14"/>
      <c r="R25" s="93" t="s">
        <v>883</v>
      </c>
      <c r="S25">
        <v>0</v>
      </c>
      <c r="T25">
        <v>0</v>
      </c>
      <c r="U25">
        <v>0</v>
      </c>
      <c r="V25">
        <v>8</v>
      </c>
      <c r="W25">
        <v>9.42</v>
      </c>
    </row>
    <row r="26" spans="1:23">
      <c r="A26">
        <v>25</v>
      </c>
      <c r="B26" s="93" t="s">
        <v>859</v>
      </c>
      <c r="C26" s="93" t="s">
        <v>150</v>
      </c>
      <c r="D26" s="93" t="s">
        <v>954</v>
      </c>
      <c r="E26" s="93" t="s">
        <v>955</v>
      </c>
      <c r="F26" s="93" t="s">
        <v>956</v>
      </c>
      <c r="G26" s="93" t="s">
        <v>631</v>
      </c>
      <c r="H26">
        <v>1</v>
      </c>
      <c r="I26">
        <v>1</v>
      </c>
      <c r="J26">
        <v>1</v>
      </c>
      <c r="K26" s="93" t="s">
        <v>893</v>
      </c>
      <c r="L26" s="93" t="s">
        <v>870</v>
      </c>
      <c r="M26" s="14">
        <v>46140</v>
      </c>
      <c r="N26" s="14">
        <v>46140</v>
      </c>
      <c r="O26" s="14"/>
      <c r="P26" s="14"/>
      <c r="Q26" s="14"/>
      <c r="R26" s="93" t="s">
        <v>883</v>
      </c>
      <c r="S26">
        <v>0</v>
      </c>
      <c r="T26">
        <v>0</v>
      </c>
      <c r="U26">
        <v>0</v>
      </c>
      <c r="V26">
        <v>8</v>
      </c>
      <c r="W26">
        <v>10.5</v>
      </c>
    </row>
    <row r="27" spans="1:23">
      <c r="A27">
        <v>26</v>
      </c>
      <c r="B27" s="93" t="s">
        <v>859</v>
      </c>
      <c r="C27" s="93" t="s">
        <v>150</v>
      </c>
      <c r="D27" s="93" t="s">
        <v>957</v>
      </c>
      <c r="E27" s="93" t="s">
        <v>958</v>
      </c>
      <c r="F27" s="93" t="s">
        <v>956</v>
      </c>
      <c r="G27" s="93" t="s">
        <v>631</v>
      </c>
      <c r="H27">
        <v>1</v>
      </c>
      <c r="I27">
        <v>1</v>
      </c>
      <c r="J27">
        <v>1</v>
      </c>
      <c r="K27" s="93" t="s">
        <v>893</v>
      </c>
      <c r="L27" s="93" t="s">
        <v>870</v>
      </c>
      <c r="M27" s="14">
        <v>46140</v>
      </c>
      <c r="N27" s="14">
        <v>46140</v>
      </c>
      <c r="O27" s="14"/>
      <c r="P27" s="14"/>
      <c r="Q27" s="14"/>
      <c r="R27" s="93" t="s">
        <v>883</v>
      </c>
      <c r="S27">
        <v>0</v>
      </c>
      <c r="T27">
        <v>0</v>
      </c>
      <c r="U27">
        <v>0</v>
      </c>
      <c r="V27">
        <v>8</v>
      </c>
      <c r="W27">
        <v>11</v>
      </c>
    </row>
    <row r="28" spans="1:23">
      <c r="A28">
        <v>27</v>
      </c>
      <c r="B28" s="93" t="s">
        <v>859</v>
      </c>
      <c r="C28" s="93" t="s">
        <v>150</v>
      </c>
      <c r="D28" s="93" t="s">
        <v>959</v>
      </c>
      <c r="E28" s="93" t="s">
        <v>960</v>
      </c>
      <c r="F28" s="93" t="s">
        <v>961</v>
      </c>
      <c r="G28" s="93" t="s">
        <v>631</v>
      </c>
      <c r="H28">
        <v>1</v>
      </c>
      <c r="I28">
        <v>1</v>
      </c>
      <c r="J28">
        <v>1</v>
      </c>
      <c r="K28" s="93" t="s">
        <v>893</v>
      </c>
      <c r="L28" s="93" t="s">
        <v>870</v>
      </c>
      <c r="M28" s="14">
        <v>46140</v>
      </c>
      <c r="N28" s="14">
        <v>46140</v>
      </c>
      <c r="O28" s="14"/>
      <c r="P28" s="14"/>
      <c r="Q28" s="14"/>
      <c r="R28" s="93" t="s">
        <v>883</v>
      </c>
      <c r="S28">
        <v>0</v>
      </c>
      <c r="T28">
        <v>0</v>
      </c>
      <c r="U28">
        <v>0</v>
      </c>
      <c r="V28">
        <v>8</v>
      </c>
      <c r="W28">
        <v>0.25</v>
      </c>
    </row>
    <row r="29" spans="1:23">
      <c r="A29">
        <v>28</v>
      </c>
      <c r="B29" s="93" t="s">
        <v>859</v>
      </c>
      <c r="C29" s="93" t="s">
        <v>150</v>
      </c>
      <c r="D29" s="93" t="s">
        <v>962</v>
      </c>
      <c r="E29" s="93" t="s">
        <v>963</v>
      </c>
      <c r="F29" s="93" t="s">
        <v>964</v>
      </c>
      <c r="G29" s="93" t="s">
        <v>631</v>
      </c>
      <c r="H29">
        <v>1</v>
      </c>
      <c r="I29">
        <v>1</v>
      </c>
      <c r="J29">
        <v>1</v>
      </c>
      <c r="K29" s="93" t="s">
        <v>893</v>
      </c>
      <c r="L29" s="93" t="s">
        <v>870</v>
      </c>
      <c r="M29" s="14">
        <v>46140</v>
      </c>
      <c r="N29" s="14">
        <v>46140</v>
      </c>
      <c r="O29" s="14"/>
      <c r="P29" s="14"/>
      <c r="Q29" s="14"/>
      <c r="R29" s="93" t="s">
        <v>883</v>
      </c>
      <c r="S29">
        <v>0</v>
      </c>
      <c r="T29">
        <v>0</v>
      </c>
      <c r="U29">
        <v>0</v>
      </c>
      <c r="V29">
        <v>8</v>
      </c>
      <c r="W29">
        <v>0.25</v>
      </c>
    </row>
    <row r="30" spans="1:23">
      <c r="A30">
        <v>29</v>
      </c>
      <c r="B30" s="93" t="s">
        <v>859</v>
      </c>
      <c r="C30" s="93" t="s">
        <v>150</v>
      </c>
      <c r="D30" s="93" t="s">
        <v>965</v>
      </c>
      <c r="E30" s="93" t="s">
        <v>966</v>
      </c>
      <c r="F30" s="93" t="s">
        <v>967</v>
      </c>
      <c r="G30" s="93" t="s">
        <v>631</v>
      </c>
      <c r="H30">
        <v>1</v>
      </c>
      <c r="I30">
        <v>1</v>
      </c>
      <c r="J30">
        <v>1</v>
      </c>
      <c r="K30" s="93" t="s">
        <v>893</v>
      </c>
      <c r="L30" s="93" t="s">
        <v>870</v>
      </c>
      <c r="M30" s="14">
        <v>46140</v>
      </c>
      <c r="N30" s="14">
        <v>46140</v>
      </c>
      <c r="O30" s="14"/>
      <c r="P30" s="14"/>
      <c r="Q30" s="14"/>
      <c r="R30" s="93" t="s">
        <v>883</v>
      </c>
      <c r="S30">
        <v>0</v>
      </c>
      <c r="T30">
        <v>0</v>
      </c>
      <c r="U30">
        <v>0</v>
      </c>
      <c r="V30">
        <v>8</v>
      </c>
      <c r="W30">
        <v>0.25</v>
      </c>
    </row>
    <row r="31" spans="1:23">
      <c r="A31">
        <v>30</v>
      </c>
      <c r="B31" s="93" t="s">
        <v>859</v>
      </c>
      <c r="C31" s="93" t="s">
        <v>150</v>
      </c>
      <c r="D31" s="93" t="s">
        <v>968</v>
      </c>
      <c r="E31" s="93" t="s">
        <v>969</v>
      </c>
      <c r="F31" s="93" t="s">
        <v>970</v>
      </c>
      <c r="G31" s="93" t="s">
        <v>631</v>
      </c>
      <c r="H31">
        <v>1</v>
      </c>
      <c r="I31">
        <v>1</v>
      </c>
      <c r="J31">
        <v>1</v>
      </c>
      <c r="K31" s="93" t="s">
        <v>893</v>
      </c>
      <c r="L31" s="93" t="s">
        <v>870</v>
      </c>
      <c r="M31" s="14">
        <v>46140</v>
      </c>
      <c r="N31" s="14">
        <v>46140</v>
      </c>
      <c r="O31" s="14"/>
      <c r="P31" s="14"/>
      <c r="Q31" s="14"/>
      <c r="R31" s="93" t="s">
        <v>883</v>
      </c>
      <c r="S31">
        <v>0</v>
      </c>
      <c r="T31">
        <v>0</v>
      </c>
      <c r="U31">
        <v>0</v>
      </c>
      <c r="V31">
        <v>8</v>
      </c>
      <c r="W31">
        <v>0.25</v>
      </c>
    </row>
    <row r="32" spans="1:23">
      <c r="A32">
        <v>31</v>
      </c>
      <c r="B32" s="93" t="s">
        <v>859</v>
      </c>
      <c r="C32" s="93" t="s">
        <v>150</v>
      </c>
      <c r="D32" s="93" t="s">
        <v>971</v>
      </c>
      <c r="E32" s="93" t="s">
        <v>972</v>
      </c>
      <c r="F32" s="93" t="s">
        <v>973</v>
      </c>
      <c r="G32" s="93" t="s">
        <v>631</v>
      </c>
      <c r="H32">
        <v>0</v>
      </c>
      <c r="I32">
        <v>1</v>
      </c>
      <c r="J32">
        <v>1</v>
      </c>
      <c r="K32" s="93" t="s">
        <v>893</v>
      </c>
      <c r="L32" s="93" t="s">
        <v>870</v>
      </c>
      <c r="M32" s="14">
        <v>46168</v>
      </c>
      <c r="N32" s="14">
        <v>46174</v>
      </c>
      <c r="O32" s="14"/>
      <c r="P32" s="14"/>
      <c r="Q32" s="14"/>
      <c r="R32" s="93" t="s">
        <v>883</v>
      </c>
      <c r="S32">
        <v>0</v>
      </c>
      <c r="T32">
        <v>0</v>
      </c>
      <c r="U32">
        <v>0</v>
      </c>
      <c r="V32">
        <v>17.600000000000001</v>
      </c>
      <c r="W32">
        <v>35.67</v>
      </c>
    </row>
    <row r="33" spans="1:23">
      <c r="A33">
        <v>32</v>
      </c>
      <c r="B33" s="93" t="s">
        <v>859</v>
      </c>
      <c r="C33" s="93" t="s">
        <v>150</v>
      </c>
      <c r="D33" s="93" t="s">
        <v>974</v>
      </c>
      <c r="E33" s="93" t="s">
        <v>975</v>
      </c>
      <c r="F33" s="93" t="s">
        <v>973</v>
      </c>
      <c r="G33" s="93" t="s">
        <v>631</v>
      </c>
      <c r="H33">
        <v>0</v>
      </c>
      <c r="I33">
        <v>1</v>
      </c>
      <c r="J33">
        <v>1</v>
      </c>
      <c r="K33" s="93" t="s">
        <v>893</v>
      </c>
      <c r="L33" s="93" t="s">
        <v>870</v>
      </c>
      <c r="M33" s="14">
        <v>46168</v>
      </c>
      <c r="N33" s="14">
        <v>46174</v>
      </c>
      <c r="O33" s="14"/>
      <c r="P33" s="14"/>
      <c r="Q33" s="14"/>
      <c r="R33" s="93" t="s">
        <v>883</v>
      </c>
      <c r="S33">
        <v>0</v>
      </c>
      <c r="T33">
        <v>0</v>
      </c>
      <c r="U33">
        <v>0</v>
      </c>
      <c r="V33">
        <v>17.600000000000001</v>
      </c>
      <c r="W33">
        <v>11.42</v>
      </c>
    </row>
    <row r="34" spans="1:23">
      <c r="A34">
        <v>33</v>
      </c>
      <c r="B34" s="93" t="s">
        <v>859</v>
      </c>
      <c r="C34" s="93" t="s">
        <v>150</v>
      </c>
      <c r="D34" s="93" t="s">
        <v>976</v>
      </c>
      <c r="E34" s="93" t="s">
        <v>977</v>
      </c>
      <c r="F34" s="93" t="s">
        <v>973</v>
      </c>
      <c r="G34" s="93" t="s">
        <v>631</v>
      </c>
      <c r="H34">
        <v>0</v>
      </c>
      <c r="I34">
        <v>1</v>
      </c>
      <c r="J34">
        <v>1</v>
      </c>
      <c r="K34" s="93" t="s">
        <v>893</v>
      </c>
      <c r="L34" s="93" t="s">
        <v>870</v>
      </c>
      <c r="M34" s="14">
        <v>46168</v>
      </c>
      <c r="N34" s="14">
        <v>46174</v>
      </c>
      <c r="O34" s="14"/>
      <c r="P34" s="14"/>
      <c r="Q34" s="14"/>
      <c r="R34" s="93" t="s">
        <v>883</v>
      </c>
      <c r="S34">
        <v>0</v>
      </c>
      <c r="T34">
        <v>0</v>
      </c>
      <c r="U34">
        <v>0</v>
      </c>
      <c r="V34">
        <v>17.600000000000001</v>
      </c>
      <c r="W34">
        <v>19.420000000000002</v>
      </c>
    </row>
    <row r="35" spans="1:23">
      <c r="A35">
        <v>34</v>
      </c>
      <c r="B35" s="93" t="s">
        <v>859</v>
      </c>
      <c r="C35" s="93" t="s">
        <v>150</v>
      </c>
      <c r="D35" s="93" t="s">
        <v>978</v>
      </c>
      <c r="E35" s="93" t="s">
        <v>979</v>
      </c>
      <c r="F35" s="93" t="s">
        <v>980</v>
      </c>
      <c r="G35" s="93" t="s">
        <v>631</v>
      </c>
      <c r="H35">
        <v>1</v>
      </c>
      <c r="I35">
        <v>1</v>
      </c>
      <c r="J35">
        <v>1</v>
      </c>
      <c r="K35" s="93" t="s">
        <v>893</v>
      </c>
      <c r="L35" s="93" t="s">
        <v>870</v>
      </c>
      <c r="M35" s="14">
        <v>46113</v>
      </c>
      <c r="N35" s="14">
        <v>46113</v>
      </c>
      <c r="O35" s="14"/>
      <c r="P35" s="14"/>
      <c r="Q35" s="14"/>
      <c r="R35" s="93" t="s">
        <v>883</v>
      </c>
      <c r="S35">
        <v>0</v>
      </c>
      <c r="T35">
        <v>0</v>
      </c>
      <c r="U35">
        <v>0</v>
      </c>
      <c r="V35">
        <v>4.0451612903225804</v>
      </c>
      <c r="W35">
        <v>16</v>
      </c>
    </row>
    <row r="36" spans="1:23">
      <c r="A36">
        <v>35</v>
      </c>
      <c r="B36" s="93" t="s">
        <v>859</v>
      </c>
      <c r="C36" s="93" t="s">
        <v>150</v>
      </c>
      <c r="D36" s="93" t="s">
        <v>981</v>
      </c>
      <c r="E36" s="93" t="s">
        <v>982</v>
      </c>
      <c r="F36" s="93" t="s">
        <v>983</v>
      </c>
      <c r="G36" s="93" t="s">
        <v>631</v>
      </c>
      <c r="H36">
        <v>1</v>
      </c>
      <c r="I36">
        <v>1</v>
      </c>
      <c r="J36">
        <v>1</v>
      </c>
      <c r="K36" s="93" t="s">
        <v>893</v>
      </c>
      <c r="L36" s="93" t="s">
        <v>870</v>
      </c>
      <c r="M36" s="14">
        <v>46113</v>
      </c>
      <c r="N36" s="14">
        <v>46113</v>
      </c>
      <c r="O36" s="14"/>
      <c r="P36" s="14"/>
      <c r="Q36" s="14"/>
      <c r="R36" s="93" t="s">
        <v>883</v>
      </c>
      <c r="S36">
        <v>0</v>
      </c>
      <c r="T36">
        <v>0</v>
      </c>
      <c r="U36">
        <v>0</v>
      </c>
      <c r="V36">
        <v>4.0451612903225804</v>
      </c>
      <c r="W36">
        <v>9</v>
      </c>
    </row>
    <row r="37" spans="1:23">
      <c r="A37">
        <v>36</v>
      </c>
      <c r="B37" s="93" t="s">
        <v>859</v>
      </c>
      <c r="C37" s="93" t="s">
        <v>150</v>
      </c>
      <c r="D37" s="93" t="s">
        <v>984</v>
      </c>
      <c r="E37" s="93" t="s">
        <v>985</v>
      </c>
      <c r="F37" s="93" t="s">
        <v>986</v>
      </c>
      <c r="G37" s="93" t="s">
        <v>631</v>
      </c>
      <c r="H37">
        <v>1</v>
      </c>
      <c r="I37">
        <v>1</v>
      </c>
      <c r="J37">
        <v>1</v>
      </c>
      <c r="K37" s="93" t="s">
        <v>893</v>
      </c>
      <c r="L37" s="93" t="s">
        <v>870</v>
      </c>
      <c r="M37" s="14">
        <v>46113</v>
      </c>
      <c r="N37" s="14">
        <v>46113</v>
      </c>
      <c r="O37" s="14"/>
      <c r="P37" s="14"/>
      <c r="Q37" s="14"/>
      <c r="R37" s="93" t="s">
        <v>883</v>
      </c>
      <c r="S37">
        <v>0</v>
      </c>
      <c r="T37">
        <v>0</v>
      </c>
      <c r="U37">
        <v>0</v>
      </c>
      <c r="V37">
        <v>4.0451612903225804</v>
      </c>
      <c r="W37">
        <v>8</v>
      </c>
    </row>
    <row r="38" spans="1:23">
      <c r="A38">
        <v>37</v>
      </c>
      <c r="B38" s="93" t="s">
        <v>859</v>
      </c>
      <c r="C38" s="93" t="s">
        <v>150</v>
      </c>
      <c r="D38" s="93" t="s">
        <v>987</v>
      </c>
      <c r="E38" s="93" t="s">
        <v>988</v>
      </c>
      <c r="F38" s="93" t="s">
        <v>989</v>
      </c>
      <c r="G38" s="93" t="s">
        <v>631</v>
      </c>
      <c r="H38">
        <v>1</v>
      </c>
      <c r="I38">
        <v>1</v>
      </c>
      <c r="J38">
        <v>1</v>
      </c>
      <c r="K38" s="93" t="s">
        <v>893</v>
      </c>
      <c r="L38" s="93" t="s">
        <v>870</v>
      </c>
      <c r="M38" s="14">
        <v>46157</v>
      </c>
      <c r="N38" s="14">
        <v>46157</v>
      </c>
      <c r="O38" s="14"/>
      <c r="P38" s="14"/>
      <c r="Q38" s="14"/>
      <c r="R38" s="93" t="s">
        <v>883</v>
      </c>
      <c r="S38">
        <v>0</v>
      </c>
      <c r="T38">
        <v>0</v>
      </c>
      <c r="U38">
        <v>0</v>
      </c>
      <c r="V38">
        <v>4.0451612903225804</v>
      </c>
      <c r="W38">
        <v>0.17</v>
      </c>
    </row>
    <row r="39" spans="1:23">
      <c r="A39">
        <v>38</v>
      </c>
      <c r="B39" s="93" t="s">
        <v>859</v>
      </c>
      <c r="C39" s="93" t="s">
        <v>150</v>
      </c>
      <c r="D39" s="93" t="s">
        <v>990</v>
      </c>
      <c r="E39" s="93" t="s">
        <v>991</v>
      </c>
      <c r="F39" s="93" t="s">
        <v>992</v>
      </c>
      <c r="G39" s="93" t="s">
        <v>631</v>
      </c>
      <c r="H39">
        <v>1</v>
      </c>
      <c r="I39">
        <v>1</v>
      </c>
      <c r="J39">
        <v>1</v>
      </c>
      <c r="K39" s="93" t="s">
        <v>893</v>
      </c>
      <c r="L39" s="93" t="s">
        <v>870</v>
      </c>
      <c r="M39" s="14">
        <v>46105</v>
      </c>
      <c r="N39" s="14">
        <v>46105</v>
      </c>
      <c r="O39" s="14"/>
      <c r="P39" s="14"/>
      <c r="Q39" s="14"/>
      <c r="R39" s="93" t="s">
        <v>883</v>
      </c>
      <c r="S39">
        <v>0</v>
      </c>
      <c r="T39">
        <v>0</v>
      </c>
      <c r="U39">
        <v>0</v>
      </c>
      <c r="V39">
        <v>4.0451612903225804</v>
      </c>
      <c r="W39">
        <v>12</v>
      </c>
    </row>
    <row r="40" spans="1:23">
      <c r="A40">
        <v>39</v>
      </c>
      <c r="B40" s="93" t="s">
        <v>859</v>
      </c>
      <c r="C40" s="93" t="s">
        <v>150</v>
      </c>
      <c r="D40" s="93" t="s">
        <v>993</v>
      </c>
      <c r="E40" s="93" t="s">
        <v>994</v>
      </c>
      <c r="F40" s="93" t="s">
        <v>995</v>
      </c>
      <c r="G40" s="93" t="s">
        <v>631</v>
      </c>
      <c r="H40">
        <v>1</v>
      </c>
      <c r="I40">
        <v>1</v>
      </c>
      <c r="J40">
        <v>1</v>
      </c>
      <c r="K40" s="93" t="s">
        <v>893</v>
      </c>
      <c r="L40" s="93" t="s">
        <v>870</v>
      </c>
      <c r="M40" s="14">
        <v>46105</v>
      </c>
      <c r="N40" s="14">
        <v>46105</v>
      </c>
      <c r="O40" s="14"/>
      <c r="P40" s="14"/>
      <c r="Q40" s="14"/>
      <c r="R40" s="93" t="s">
        <v>883</v>
      </c>
      <c r="S40">
        <v>0</v>
      </c>
      <c r="T40">
        <v>0</v>
      </c>
      <c r="U40">
        <v>0</v>
      </c>
      <c r="V40">
        <v>4.0451612903225804</v>
      </c>
      <c r="W40">
        <v>13</v>
      </c>
    </row>
    <row r="41" spans="1:23">
      <c r="A41">
        <v>40</v>
      </c>
      <c r="B41" s="93" t="s">
        <v>859</v>
      </c>
      <c r="C41" s="93" t="s">
        <v>150</v>
      </c>
      <c r="D41" s="93" t="s">
        <v>996</v>
      </c>
      <c r="E41" s="93" t="s">
        <v>997</v>
      </c>
      <c r="F41" s="93" t="s">
        <v>998</v>
      </c>
      <c r="G41" s="93" t="s">
        <v>631</v>
      </c>
      <c r="H41">
        <v>1</v>
      </c>
      <c r="I41">
        <v>1</v>
      </c>
      <c r="J41">
        <v>1</v>
      </c>
      <c r="K41" s="93" t="s">
        <v>893</v>
      </c>
      <c r="L41" s="93" t="s">
        <v>870</v>
      </c>
      <c r="M41" s="14">
        <v>46105</v>
      </c>
      <c r="N41" s="14">
        <v>46105</v>
      </c>
      <c r="O41" s="14"/>
      <c r="P41" s="14"/>
      <c r="Q41" s="14"/>
      <c r="R41" s="93" t="s">
        <v>883</v>
      </c>
      <c r="S41">
        <v>0</v>
      </c>
      <c r="T41">
        <v>0</v>
      </c>
      <c r="U41">
        <v>0</v>
      </c>
      <c r="V41">
        <v>4.0451612903225804</v>
      </c>
      <c r="W41">
        <v>15</v>
      </c>
    </row>
    <row r="42" spans="1:23">
      <c r="A42">
        <v>41</v>
      </c>
      <c r="B42" s="93" t="s">
        <v>859</v>
      </c>
      <c r="C42" s="93" t="s">
        <v>150</v>
      </c>
      <c r="D42" s="93" t="s">
        <v>999</v>
      </c>
      <c r="E42" s="93" t="s">
        <v>1000</v>
      </c>
      <c r="F42" s="93" t="s">
        <v>1001</v>
      </c>
      <c r="G42" s="93" t="s">
        <v>631</v>
      </c>
      <c r="H42">
        <v>1</v>
      </c>
      <c r="I42">
        <v>1</v>
      </c>
      <c r="J42">
        <v>1</v>
      </c>
      <c r="K42" s="93" t="s">
        <v>893</v>
      </c>
      <c r="L42" s="93" t="s">
        <v>870</v>
      </c>
      <c r="M42" s="14">
        <v>46105</v>
      </c>
      <c r="N42" s="14">
        <v>46105</v>
      </c>
      <c r="O42" s="14"/>
      <c r="P42" s="14"/>
      <c r="Q42" s="14"/>
      <c r="R42" s="93" t="s">
        <v>883</v>
      </c>
      <c r="S42">
        <v>0</v>
      </c>
      <c r="T42">
        <v>0</v>
      </c>
      <c r="U42">
        <v>0</v>
      </c>
      <c r="V42">
        <v>4.0451612903225804</v>
      </c>
      <c r="W42">
        <v>13</v>
      </c>
    </row>
    <row r="43" spans="1:23">
      <c r="A43">
        <v>42</v>
      </c>
      <c r="B43" s="93" t="s">
        <v>859</v>
      </c>
      <c r="C43" s="93" t="s">
        <v>150</v>
      </c>
      <c r="D43" s="93" t="s">
        <v>1002</v>
      </c>
      <c r="E43" s="93" t="s">
        <v>1003</v>
      </c>
      <c r="F43" s="93" t="s">
        <v>1004</v>
      </c>
      <c r="G43" s="93" t="s">
        <v>631</v>
      </c>
      <c r="H43">
        <v>1</v>
      </c>
      <c r="I43">
        <v>1</v>
      </c>
      <c r="J43">
        <v>1</v>
      </c>
      <c r="K43" s="93" t="s">
        <v>893</v>
      </c>
      <c r="L43" s="93" t="s">
        <v>870</v>
      </c>
      <c r="M43" s="14">
        <v>46105</v>
      </c>
      <c r="N43" s="14">
        <v>46105</v>
      </c>
      <c r="O43" s="14"/>
      <c r="P43" s="14"/>
      <c r="Q43" s="14"/>
      <c r="R43" s="93" t="s">
        <v>883</v>
      </c>
      <c r="S43">
        <v>0</v>
      </c>
      <c r="T43">
        <v>0</v>
      </c>
      <c r="U43">
        <v>0</v>
      </c>
      <c r="V43">
        <v>4.0451612903225804</v>
      </c>
      <c r="W43">
        <v>19.5</v>
      </c>
    </row>
    <row r="44" spans="1:23">
      <c r="A44">
        <v>43</v>
      </c>
      <c r="B44" s="93" t="s">
        <v>859</v>
      </c>
      <c r="C44" s="93" t="s">
        <v>150</v>
      </c>
      <c r="D44" s="93" t="s">
        <v>1005</v>
      </c>
      <c r="E44" s="93" t="s">
        <v>1006</v>
      </c>
      <c r="F44" s="93" t="s">
        <v>1007</v>
      </c>
      <c r="G44" s="93" t="s">
        <v>631</v>
      </c>
      <c r="H44">
        <v>1</v>
      </c>
      <c r="I44">
        <v>1</v>
      </c>
      <c r="J44">
        <v>1</v>
      </c>
      <c r="K44" s="93" t="s">
        <v>893</v>
      </c>
      <c r="L44" s="93" t="s">
        <v>870</v>
      </c>
      <c r="M44" s="14">
        <v>46105</v>
      </c>
      <c r="N44" s="14">
        <v>46105</v>
      </c>
      <c r="O44" s="14"/>
      <c r="P44" s="14"/>
      <c r="Q44" s="14"/>
      <c r="R44" s="93" t="s">
        <v>883</v>
      </c>
      <c r="S44">
        <v>0</v>
      </c>
      <c r="T44">
        <v>0</v>
      </c>
      <c r="U44">
        <v>0</v>
      </c>
      <c r="V44">
        <v>4.0451612903225804</v>
      </c>
      <c r="W44">
        <v>18</v>
      </c>
    </row>
    <row r="45" spans="1:23">
      <c r="A45">
        <v>44</v>
      </c>
      <c r="B45" s="93" t="s">
        <v>859</v>
      </c>
      <c r="C45" s="93" t="s">
        <v>150</v>
      </c>
      <c r="D45" s="93" t="s">
        <v>1008</v>
      </c>
      <c r="E45" s="93" t="s">
        <v>1009</v>
      </c>
      <c r="F45" s="93" t="s">
        <v>1010</v>
      </c>
      <c r="G45" s="93" t="s">
        <v>631</v>
      </c>
      <c r="H45">
        <v>1</v>
      </c>
      <c r="I45">
        <v>1</v>
      </c>
      <c r="J45">
        <v>1</v>
      </c>
      <c r="K45" s="93" t="s">
        <v>893</v>
      </c>
      <c r="L45" s="93" t="s">
        <v>870</v>
      </c>
      <c r="M45" s="14">
        <v>46157</v>
      </c>
      <c r="N45" s="14">
        <v>46157</v>
      </c>
      <c r="O45" s="14"/>
      <c r="P45" s="14"/>
      <c r="Q45" s="14"/>
      <c r="R45" s="93" t="s">
        <v>883</v>
      </c>
      <c r="S45">
        <v>0</v>
      </c>
      <c r="T45">
        <v>0</v>
      </c>
      <c r="U45">
        <v>0</v>
      </c>
      <c r="V45">
        <v>4.0451612903225804</v>
      </c>
      <c r="W45">
        <v>0.17</v>
      </c>
    </row>
    <row r="46" spans="1:23">
      <c r="A46">
        <v>45</v>
      </c>
      <c r="B46" s="93" t="s">
        <v>859</v>
      </c>
      <c r="C46" s="93" t="s">
        <v>150</v>
      </c>
      <c r="D46" s="93" t="s">
        <v>1011</v>
      </c>
      <c r="E46" s="93" t="s">
        <v>1012</v>
      </c>
      <c r="F46" s="93" t="s">
        <v>1013</v>
      </c>
      <c r="G46" s="93" t="s">
        <v>631</v>
      </c>
      <c r="H46">
        <v>1</v>
      </c>
      <c r="I46">
        <v>1</v>
      </c>
      <c r="J46">
        <v>1</v>
      </c>
      <c r="K46" s="93" t="s">
        <v>893</v>
      </c>
      <c r="L46" s="93" t="s">
        <v>870</v>
      </c>
      <c r="M46" s="14">
        <v>46157</v>
      </c>
      <c r="N46" s="14">
        <v>46157</v>
      </c>
      <c r="O46" s="14"/>
      <c r="P46" s="14"/>
      <c r="Q46" s="14"/>
      <c r="R46" s="93" t="s">
        <v>883</v>
      </c>
      <c r="S46">
        <v>0</v>
      </c>
      <c r="T46">
        <v>0</v>
      </c>
      <c r="U46">
        <v>0</v>
      </c>
      <c r="V46">
        <v>4.0451612903225804</v>
      </c>
      <c r="W46">
        <v>0.17</v>
      </c>
    </row>
    <row r="47" spans="1:23">
      <c r="A47">
        <v>46</v>
      </c>
      <c r="B47" s="93" t="s">
        <v>859</v>
      </c>
      <c r="C47" s="93" t="s">
        <v>150</v>
      </c>
      <c r="D47" s="93" t="s">
        <v>1014</v>
      </c>
      <c r="E47" s="93" t="s">
        <v>1015</v>
      </c>
      <c r="F47" s="93" t="s">
        <v>1016</v>
      </c>
      <c r="G47" s="93" t="s">
        <v>631</v>
      </c>
      <c r="H47">
        <v>1</v>
      </c>
      <c r="I47">
        <v>1</v>
      </c>
      <c r="J47">
        <v>1</v>
      </c>
      <c r="K47" s="93" t="s">
        <v>893</v>
      </c>
      <c r="L47" s="93" t="s">
        <v>870</v>
      </c>
      <c r="M47" s="14">
        <v>46105</v>
      </c>
      <c r="N47" s="14">
        <v>46105</v>
      </c>
      <c r="O47" s="14"/>
      <c r="P47" s="14"/>
      <c r="Q47" s="14"/>
      <c r="R47" s="93" t="s">
        <v>883</v>
      </c>
      <c r="S47">
        <v>0</v>
      </c>
      <c r="T47">
        <v>0</v>
      </c>
      <c r="U47">
        <v>0</v>
      </c>
      <c r="V47">
        <v>4.0451612903225804</v>
      </c>
      <c r="W47">
        <v>9</v>
      </c>
    </row>
    <row r="48" spans="1:23">
      <c r="A48">
        <v>47</v>
      </c>
      <c r="B48" s="93" t="s">
        <v>859</v>
      </c>
      <c r="C48" s="93" t="s">
        <v>150</v>
      </c>
      <c r="D48" s="93" t="s">
        <v>1017</v>
      </c>
      <c r="E48" s="93" t="s">
        <v>1018</v>
      </c>
      <c r="F48" s="93" t="s">
        <v>1019</v>
      </c>
      <c r="G48" s="93" t="s">
        <v>631</v>
      </c>
      <c r="H48">
        <v>1</v>
      </c>
      <c r="I48">
        <v>1</v>
      </c>
      <c r="J48">
        <v>1</v>
      </c>
      <c r="K48" s="93" t="s">
        <v>893</v>
      </c>
      <c r="L48" s="93" t="s">
        <v>870</v>
      </c>
      <c r="M48" s="14">
        <v>46105</v>
      </c>
      <c r="N48" s="14">
        <v>46105</v>
      </c>
      <c r="O48" s="14"/>
      <c r="P48" s="14"/>
      <c r="Q48" s="14"/>
      <c r="R48" s="93" t="s">
        <v>883</v>
      </c>
      <c r="S48">
        <v>0</v>
      </c>
      <c r="T48">
        <v>0</v>
      </c>
      <c r="U48">
        <v>0</v>
      </c>
      <c r="V48">
        <v>4.0451612903225804</v>
      </c>
      <c r="W48">
        <v>11.75</v>
      </c>
    </row>
    <row r="49" spans="1:23">
      <c r="A49">
        <v>48</v>
      </c>
      <c r="B49" s="93" t="s">
        <v>859</v>
      </c>
      <c r="C49" s="93" t="s">
        <v>150</v>
      </c>
      <c r="D49" s="93" t="s">
        <v>1020</v>
      </c>
      <c r="E49" s="93" t="s">
        <v>1021</v>
      </c>
      <c r="F49" s="93" t="s">
        <v>1022</v>
      </c>
      <c r="G49" s="93" t="s">
        <v>631</v>
      </c>
      <c r="H49">
        <v>1</v>
      </c>
      <c r="I49">
        <v>1</v>
      </c>
      <c r="J49">
        <v>1</v>
      </c>
      <c r="K49" s="93" t="s">
        <v>893</v>
      </c>
      <c r="L49" s="93" t="s">
        <v>870</v>
      </c>
      <c r="M49" s="14">
        <v>46111</v>
      </c>
      <c r="N49" s="14">
        <v>46111</v>
      </c>
      <c r="O49" s="14"/>
      <c r="P49" s="14"/>
      <c r="Q49" s="14"/>
      <c r="R49" s="93" t="s">
        <v>883</v>
      </c>
      <c r="S49">
        <v>0</v>
      </c>
      <c r="T49">
        <v>0</v>
      </c>
      <c r="U49">
        <v>0</v>
      </c>
      <c r="V49">
        <v>4.0451612903225804</v>
      </c>
      <c r="W49">
        <v>10.08</v>
      </c>
    </row>
    <row r="50" spans="1:23">
      <c r="A50">
        <v>49</v>
      </c>
      <c r="B50" s="93" t="s">
        <v>859</v>
      </c>
      <c r="C50" s="93" t="s">
        <v>150</v>
      </c>
      <c r="D50" s="93" t="s">
        <v>1023</v>
      </c>
      <c r="E50" s="93" t="s">
        <v>1024</v>
      </c>
      <c r="F50" s="93" t="s">
        <v>1025</v>
      </c>
      <c r="G50" s="93" t="s">
        <v>631</v>
      </c>
      <c r="H50">
        <v>1</v>
      </c>
      <c r="I50">
        <v>1</v>
      </c>
      <c r="J50">
        <v>1</v>
      </c>
      <c r="K50" s="93" t="s">
        <v>893</v>
      </c>
      <c r="L50" s="93" t="s">
        <v>870</v>
      </c>
      <c r="M50" s="14">
        <v>46157</v>
      </c>
      <c r="N50" s="14">
        <v>46157</v>
      </c>
      <c r="O50" s="14"/>
      <c r="P50" s="14"/>
      <c r="Q50" s="14"/>
      <c r="R50" s="93" t="s">
        <v>883</v>
      </c>
      <c r="S50">
        <v>0</v>
      </c>
      <c r="T50">
        <v>0</v>
      </c>
      <c r="U50">
        <v>0</v>
      </c>
      <c r="V50">
        <v>4.0451612903225804</v>
      </c>
      <c r="W50">
        <v>0</v>
      </c>
    </row>
    <row r="51" spans="1:23">
      <c r="A51">
        <v>50</v>
      </c>
      <c r="B51" s="93" t="s">
        <v>859</v>
      </c>
      <c r="C51" s="93" t="s">
        <v>150</v>
      </c>
      <c r="D51" s="93" t="s">
        <v>1026</v>
      </c>
      <c r="E51" s="93" t="s">
        <v>1027</v>
      </c>
      <c r="F51" s="93" t="s">
        <v>1028</v>
      </c>
      <c r="G51" s="93" t="s">
        <v>631</v>
      </c>
      <c r="H51">
        <v>1</v>
      </c>
      <c r="I51">
        <v>1</v>
      </c>
      <c r="J51">
        <v>1</v>
      </c>
      <c r="K51" s="93" t="s">
        <v>893</v>
      </c>
      <c r="L51" s="93" t="s">
        <v>870</v>
      </c>
      <c r="M51" s="14">
        <v>46105</v>
      </c>
      <c r="N51" s="14">
        <v>46105</v>
      </c>
      <c r="O51" s="14"/>
      <c r="P51" s="14"/>
      <c r="Q51" s="14"/>
      <c r="R51" s="93" t="s">
        <v>883</v>
      </c>
      <c r="S51">
        <v>0</v>
      </c>
      <c r="T51">
        <v>0</v>
      </c>
      <c r="U51">
        <v>0</v>
      </c>
      <c r="V51">
        <v>4.0451612903225804</v>
      </c>
      <c r="W51">
        <v>9.58</v>
      </c>
    </row>
    <row r="52" spans="1:23">
      <c r="A52">
        <v>51</v>
      </c>
      <c r="B52" s="93" t="s">
        <v>859</v>
      </c>
      <c r="C52" s="93" t="s">
        <v>150</v>
      </c>
      <c r="D52" s="93" t="s">
        <v>1029</v>
      </c>
      <c r="E52" s="93" t="s">
        <v>1030</v>
      </c>
      <c r="F52" s="93" t="s">
        <v>1031</v>
      </c>
      <c r="G52" s="93" t="s">
        <v>631</v>
      </c>
      <c r="H52">
        <v>1</v>
      </c>
      <c r="I52">
        <v>1</v>
      </c>
      <c r="J52">
        <v>1</v>
      </c>
      <c r="K52" s="93" t="s">
        <v>893</v>
      </c>
      <c r="L52" s="93" t="s">
        <v>870</v>
      </c>
      <c r="M52" s="14">
        <v>46105</v>
      </c>
      <c r="N52" s="14">
        <v>46105</v>
      </c>
      <c r="O52" s="14"/>
      <c r="P52" s="14"/>
      <c r="Q52" s="14"/>
      <c r="R52" s="93" t="s">
        <v>883</v>
      </c>
      <c r="S52">
        <v>0</v>
      </c>
      <c r="T52">
        <v>0</v>
      </c>
      <c r="U52">
        <v>0</v>
      </c>
      <c r="V52">
        <v>4.0451612903225804</v>
      </c>
      <c r="W52">
        <v>20.58</v>
      </c>
    </row>
    <row r="53" spans="1:23">
      <c r="A53">
        <v>52</v>
      </c>
      <c r="B53" s="93" t="s">
        <v>859</v>
      </c>
      <c r="C53" s="93" t="s">
        <v>150</v>
      </c>
      <c r="D53" s="93" t="s">
        <v>1032</v>
      </c>
      <c r="E53" s="93" t="s">
        <v>1033</v>
      </c>
      <c r="F53" s="93" t="s">
        <v>1034</v>
      </c>
      <c r="G53" s="93" t="s">
        <v>631</v>
      </c>
      <c r="H53">
        <v>1</v>
      </c>
      <c r="I53">
        <v>1</v>
      </c>
      <c r="J53">
        <v>1</v>
      </c>
      <c r="K53" s="93" t="s">
        <v>893</v>
      </c>
      <c r="L53" s="93" t="s">
        <v>870</v>
      </c>
      <c r="M53" s="14">
        <v>46105</v>
      </c>
      <c r="N53" s="14">
        <v>46105</v>
      </c>
      <c r="O53" s="14"/>
      <c r="P53" s="14"/>
      <c r="Q53" s="14"/>
      <c r="R53" s="93" t="s">
        <v>883</v>
      </c>
      <c r="S53">
        <v>0</v>
      </c>
      <c r="T53">
        <v>0</v>
      </c>
      <c r="U53">
        <v>0</v>
      </c>
      <c r="V53">
        <v>4.0451612903225804</v>
      </c>
      <c r="W53">
        <v>23.33</v>
      </c>
    </row>
    <row r="54" spans="1:23">
      <c r="A54">
        <v>53</v>
      </c>
      <c r="B54" s="93" t="s">
        <v>859</v>
      </c>
      <c r="C54" s="93" t="s">
        <v>150</v>
      </c>
      <c r="D54" s="93" t="s">
        <v>1035</v>
      </c>
      <c r="E54" s="93" t="s">
        <v>1036</v>
      </c>
      <c r="F54" s="93" t="s">
        <v>1037</v>
      </c>
      <c r="G54" s="93" t="s">
        <v>631</v>
      </c>
      <c r="H54">
        <v>1</v>
      </c>
      <c r="I54">
        <v>1</v>
      </c>
      <c r="J54">
        <v>1</v>
      </c>
      <c r="K54" s="93" t="s">
        <v>893</v>
      </c>
      <c r="L54" s="93" t="s">
        <v>870</v>
      </c>
      <c r="M54" s="14">
        <v>46105</v>
      </c>
      <c r="N54" s="14">
        <v>46105</v>
      </c>
      <c r="O54" s="14"/>
      <c r="P54" s="14"/>
      <c r="Q54" s="14"/>
      <c r="R54" s="93" t="s">
        <v>883</v>
      </c>
      <c r="S54">
        <v>0</v>
      </c>
      <c r="T54">
        <v>0</v>
      </c>
      <c r="U54">
        <v>0</v>
      </c>
      <c r="V54">
        <v>4.0451612903225804</v>
      </c>
      <c r="W54">
        <v>20.329999999999998</v>
      </c>
    </row>
    <row r="55" spans="1:23">
      <c r="A55">
        <v>54</v>
      </c>
      <c r="B55" s="93" t="s">
        <v>859</v>
      </c>
      <c r="C55" s="93" t="s">
        <v>150</v>
      </c>
      <c r="D55" s="93" t="s">
        <v>1038</v>
      </c>
      <c r="E55" s="93" t="s">
        <v>1039</v>
      </c>
      <c r="F55" s="93" t="s">
        <v>1040</v>
      </c>
      <c r="G55" s="93" t="s">
        <v>631</v>
      </c>
      <c r="H55">
        <v>1</v>
      </c>
      <c r="I55">
        <v>1</v>
      </c>
      <c r="J55">
        <v>1</v>
      </c>
      <c r="K55" s="93" t="s">
        <v>893</v>
      </c>
      <c r="L55" s="93" t="s">
        <v>870</v>
      </c>
      <c r="M55" s="14">
        <v>46157</v>
      </c>
      <c r="N55" s="14">
        <v>46157</v>
      </c>
      <c r="O55" s="14"/>
      <c r="P55" s="14"/>
      <c r="Q55" s="14"/>
      <c r="R55" s="93" t="s">
        <v>883</v>
      </c>
      <c r="S55">
        <v>0</v>
      </c>
      <c r="T55">
        <v>0</v>
      </c>
      <c r="U55">
        <v>0</v>
      </c>
      <c r="V55">
        <v>4.0451612903225804</v>
      </c>
      <c r="W55">
        <v>0</v>
      </c>
    </row>
    <row r="56" spans="1:23">
      <c r="A56">
        <v>55</v>
      </c>
      <c r="B56" s="93" t="s">
        <v>859</v>
      </c>
      <c r="C56" s="93" t="s">
        <v>150</v>
      </c>
      <c r="D56" s="93" t="s">
        <v>1041</v>
      </c>
      <c r="E56" s="93" t="s">
        <v>1042</v>
      </c>
      <c r="F56" s="93" t="s">
        <v>1043</v>
      </c>
      <c r="G56" s="93" t="s">
        <v>631</v>
      </c>
      <c r="H56">
        <v>1</v>
      </c>
      <c r="I56">
        <v>1</v>
      </c>
      <c r="J56">
        <v>1</v>
      </c>
      <c r="K56" s="93" t="s">
        <v>893</v>
      </c>
      <c r="L56" s="93" t="s">
        <v>870</v>
      </c>
      <c r="M56" s="14">
        <v>46157</v>
      </c>
      <c r="N56" s="14">
        <v>46157</v>
      </c>
      <c r="O56" s="14"/>
      <c r="P56" s="14"/>
      <c r="Q56" s="14"/>
      <c r="R56" s="93" t="s">
        <v>883</v>
      </c>
      <c r="S56">
        <v>0</v>
      </c>
      <c r="T56">
        <v>0</v>
      </c>
      <c r="U56">
        <v>0</v>
      </c>
      <c r="V56">
        <v>4.0451612903225804</v>
      </c>
      <c r="W56">
        <v>0</v>
      </c>
    </row>
    <row r="57" spans="1:23">
      <c r="A57">
        <v>56</v>
      </c>
      <c r="B57" s="93" t="s">
        <v>859</v>
      </c>
      <c r="C57" s="93" t="s">
        <v>150</v>
      </c>
      <c r="D57" s="93" t="s">
        <v>1044</v>
      </c>
      <c r="E57" s="93" t="s">
        <v>1045</v>
      </c>
      <c r="F57" s="93" t="s">
        <v>1046</v>
      </c>
      <c r="G57" s="93" t="s">
        <v>631</v>
      </c>
      <c r="H57">
        <v>1</v>
      </c>
      <c r="I57">
        <v>1</v>
      </c>
      <c r="J57">
        <v>1</v>
      </c>
      <c r="K57" s="93" t="s">
        <v>893</v>
      </c>
      <c r="L57" s="93" t="s">
        <v>870</v>
      </c>
      <c r="M57" s="14">
        <v>46157</v>
      </c>
      <c r="N57" s="14">
        <v>46157</v>
      </c>
      <c r="O57" s="14"/>
      <c r="P57" s="14"/>
      <c r="Q57" s="14"/>
      <c r="R57" s="93" t="s">
        <v>883</v>
      </c>
      <c r="S57">
        <v>0</v>
      </c>
      <c r="T57">
        <v>0</v>
      </c>
      <c r="U57">
        <v>0</v>
      </c>
      <c r="V57">
        <v>4.0451612903225804</v>
      </c>
      <c r="W57">
        <v>0</v>
      </c>
    </row>
    <row r="58" spans="1:23">
      <c r="A58">
        <v>57</v>
      </c>
      <c r="B58" s="93" t="s">
        <v>859</v>
      </c>
      <c r="C58" s="93" t="s">
        <v>150</v>
      </c>
      <c r="D58" s="93" t="s">
        <v>1047</v>
      </c>
      <c r="E58" s="93" t="s">
        <v>1048</v>
      </c>
      <c r="F58" s="93" t="s">
        <v>1049</v>
      </c>
      <c r="G58" s="93" t="s">
        <v>631</v>
      </c>
      <c r="H58">
        <v>1</v>
      </c>
      <c r="I58">
        <v>1</v>
      </c>
      <c r="J58">
        <v>1</v>
      </c>
      <c r="K58" s="93" t="s">
        <v>893</v>
      </c>
      <c r="L58" s="93" t="s">
        <v>870</v>
      </c>
      <c r="M58" s="14">
        <v>46157</v>
      </c>
      <c r="N58" s="14">
        <v>46157</v>
      </c>
      <c r="O58" s="14"/>
      <c r="P58" s="14"/>
      <c r="Q58" s="14"/>
      <c r="R58" s="93" t="s">
        <v>883</v>
      </c>
      <c r="S58">
        <v>0</v>
      </c>
      <c r="T58">
        <v>0</v>
      </c>
      <c r="U58">
        <v>0</v>
      </c>
      <c r="V58">
        <v>4.0451612903225804</v>
      </c>
      <c r="W58">
        <v>0</v>
      </c>
    </row>
    <row r="59" spans="1:23">
      <c r="A59">
        <v>58</v>
      </c>
      <c r="B59" s="93" t="s">
        <v>859</v>
      </c>
      <c r="C59" s="93" t="s">
        <v>150</v>
      </c>
      <c r="D59" s="93" t="s">
        <v>1050</v>
      </c>
      <c r="E59" s="93" t="s">
        <v>1051</v>
      </c>
      <c r="F59" s="93" t="s">
        <v>1052</v>
      </c>
      <c r="G59" s="93" t="s">
        <v>631</v>
      </c>
      <c r="H59">
        <v>1</v>
      </c>
      <c r="I59">
        <v>1</v>
      </c>
      <c r="J59">
        <v>1</v>
      </c>
      <c r="K59" s="93" t="s">
        <v>893</v>
      </c>
      <c r="L59" s="93" t="s">
        <v>870</v>
      </c>
      <c r="M59" s="14">
        <v>46105</v>
      </c>
      <c r="N59" s="14">
        <v>46105</v>
      </c>
      <c r="O59" s="14"/>
      <c r="P59" s="14"/>
      <c r="Q59" s="14"/>
      <c r="R59" s="93" t="s">
        <v>883</v>
      </c>
      <c r="S59">
        <v>0</v>
      </c>
      <c r="T59">
        <v>0</v>
      </c>
      <c r="U59">
        <v>0</v>
      </c>
      <c r="V59">
        <v>4.0451612903225804</v>
      </c>
      <c r="W59">
        <v>21.18</v>
      </c>
    </row>
    <row r="60" spans="1:23">
      <c r="A60">
        <v>59</v>
      </c>
      <c r="B60" s="93" t="s">
        <v>859</v>
      </c>
      <c r="C60" s="93" t="s">
        <v>150</v>
      </c>
      <c r="D60" s="93" t="s">
        <v>1053</v>
      </c>
      <c r="E60" s="93" t="s">
        <v>1054</v>
      </c>
      <c r="F60" s="93" t="s">
        <v>1055</v>
      </c>
      <c r="G60" s="93" t="s">
        <v>631</v>
      </c>
      <c r="H60">
        <v>1</v>
      </c>
      <c r="I60">
        <v>1</v>
      </c>
      <c r="J60">
        <v>1</v>
      </c>
      <c r="K60" s="93" t="s">
        <v>893</v>
      </c>
      <c r="L60" s="93" t="s">
        <v>870</v>
      </c>
      <c r="M60" s="14">
        <v>46105</v>
      </c>
      <c r="N60" s="14">
        <v>46105</v>
      </c>
      <c r="O60" s="14"/>
      <c r="P60" s="14"/>
      <c r="Q60" s="14"/>
      <c r="R60" s="93" t="s">
        <v>883</v>
      </c>
      <c r="S60">
        <v>0</v>
      </c>
      <c r="T60">
        <v>0</v>
      </c>
      <c r="U60">
        <v>0</v>
      </c>
      <c r="V60">
        <v>4.0451612903225804</v>
      </c>
      <c r="W60">
        <v>20.18</v>
      </c>
    </row>
    <row r="61" spans="1:23">
      <c r="A61">
        <v>60</v>
      </c>
      <c r="B61" s="93" t="s">
        <v>859</v>
      </c>
      <c r="C61" s="93" t="s">
        <v>150</v>
      </c>
      <c r="D61" s="93" t="s">
        <v>1056</v>
      </c>
      <c r="E61" s="93" t="s">
        <v>1057</v>
      </c>
      <c r="F61" s="93" t="s">
        <v>1058</v>
      </c>
      <c r="G61" s="93" t="s">
        <v>631</v>
      </c>
      <c r="H61">
        <v>1</v>
      </c>
      <c r="I61">
        <v>1</v>
      </c>
      <c r="J61">
        <v>1</v>
      </c>
      <c r="K61" s="93" t="s">
        <v>893</v>
      </c>
      <c r="L61" s="93" t="s">
        <v>870</v>
      </c>
      <c r="M61" s="14">
        <v>46105</v>
      </c>
      <c r="N61" s="14">
        <v>46105</v>
      </c>
      <c r="O61" s="14"/>
      <c r="P61" s="14"/>
      <c r="Q61" s="14"/>
      <c r="R61" s="93" t="s">
        <v>883</v>
      </c>
      <c r="S61">
        <v>0</v>
      </c>
      <c r="T61">
        <v>0</v>
      </c>
      <c r="U61">
        <v>0</v>
      </c>
      <c r="V61">
        <v>4.0451612903225804</v>
      </c>
      <c r="W61">
        <v>19.600000000000001</v>
      </c>
    </row>
    <row r="62" spans="1:23">
      <c r="A62">
        <v>61</v>
      </c>
      <c r="B62" s="93" t="s">
        <v>859</v>
      </c>
      <c r="C62" s="93" t="s">
        <v>150</v>
      </c>
      <c r="D62" s="93" t="s">
        <v>1059</v>
      </c>
      <c r="E62" s="93" t="s">
        <v>1060</v>
      </c>
      <c r="F62" s="93" t="s">
        <v>1061</v>
      </c>
      <c r="G62" s="93" t="s">
        <v>631</v>
      </c>
      <c r="H62">
        <v>1</v>
      </c>
      <c r="I62">
        <v>1</v>
      </c>
      <c r="J62">
        <v>1</v>
      </c>
      <c r="K62" s="93" t="s">
        <v>893</v>
      </c>
      <c r="L62" s="93" t="s">
        <v>870</v>
      </c>
      <c r="M62" s="14">
        <v>46105</v>
      </c>
      <c r="N62" s="14">
        <v>46105</v>
      </c>
      <c r="O62" s="14"/>
      <c r="P62" s="14"/>
      <c r="Q62" s="14"/>
      <c r="R62" s="93" t="s">
        <v>883</v>
      </c>
      <c r="S62">
        <v>0</v>
      </c>
      <c r="T62">
        <v>0</v>
      </c>
      <c r="U62">
        <v>0</v>
      </c>
      <c r="V62">
        <v>4.0451612903225804</v>
      </c>
      <c r="W62">
        <v>19.850000000000001</v>
      </c>
    </row>
    <row r="63" spans="1:23">
      <c r="A63">
        <v>62</v>
      </c>
      <c r="B63" s="93" t="s">
        <v>859</v>
      </c>
      <c r="C63" s="93" t="s">
        <v>150</v>
      </c>
      <c r="D63" s="93" t="s">
        <v>1062</v>
      </c>
      <c r="E63" s="93" t="s">
        <v>1063</v>
      </c>
      <c r="F63" s="93" t="s">
        <v>1064</v>
      </c>
      <c r="G63" s="93" t="s">
        <v>631</v>
      </c>
      <c r="H63">
        <v>1</v>
      </c>
      <c r="I63">
        <v>1</v>
      </c>
      <c r="J63">
        <v>1</v>
      </c>
      <c r="K63" s="93" t="s">
        <v>893</v>
      </c>
      <c r="L63" s="93" t="s">
        <v>870</v>
      </c>
      <c r="M63" s="14">
        <v>46111</v>
      </c>
      <c r="N63" s="14">
        <v>46111</v>
      </c>
      <c r="O63" s="14"/>
      <c r="P63" s="14"/>
      <c r="Q63" s="14"/>
      <c r="R63" s="93" t="s">
        <v>883</v>
      </c>
      <c r="S63">
        <v>0</v>
      </c>
      <c r="T63">
        <v>0</v>
      </c>
      <c r="U63">
        <v>0</v>
      </c>
      <c r="V63">
        <v>4.0451612903225804</v>
      </c>
      <c r="W63">
        <v>19.600000000000001</v>
      </c>
    </row>
    <row r="64" spans="1:23">
      <c r="A64">
        <v>63</v>
      </c>
      <c r="B64" s="93" t="s">
        <v>859</v>
      </c>
      <c r="C64" s="93" t="s">
        <v>150</v>
      </c>
      <c r="D64" s="93" t="s">
        <v>1065</v>
      </c>
      <c r="E64" s="93" t="s">
        <v>1066</v>
      </c>
      <c r="F64" s="93" t="s">
        <v>1067</v>
      </c>
      <c r="G64" s="93" t="s">
        <v>631</v>
      </c>
      <c r="H64">
        <v>1</v>
      </c>
      <c r="I64">
        <v>1</v>
      </c>
      <c r="J64">
        <v>1</v>
      </c>
      <c r="K64" s="93" t="s">
        <v>893</v>
      </c>
      <c r="L64" s="93" t="s">
        <v>870</v>
      </c>
      <c r="M64" s="14">
        <v>46111</v>
      </c>
      <c r="N64" s="14">
        <v>46111</v>
      </c>
      <c r="O64" s="14"/>
      <c r="P64" s="14"/>
      <c r="Q64" s="14"/>
      <c r="R64" s="93" t="s">
        <v>883</v>
      </c>
      <c r="S64">
        <v>0</v>
      </c>
      <c r="T64">
        <v>0</v>
      </c>
      <c r="U64">
        <v>0</v>
      </c>
      <c r="V64">
        <v>4.0451612903225804</v>
      </c>
      <c r="W64">
        <v>18.350000000000001</v>
      </c>
    </row>
    <row r="65" spans="1:23">
      <c r="A65">
        <v>64</v>
      </c>
      <c r="B65" s="93" t="s">
        <v>859</v>
      </c>
      <c r="C65" s="93" t="s">
        <v>150</v>
      </c>
      <c r="D65" s="93" t="s">
        <v>1068</v>
      </c>
      <c r="E65" s="93" t="s">
        <v>1069</v>
      </c>
      <c r="F65" s="93" t="s">
        <v>1070</v>
      </c>
      <c r="G65" s="93" t="s">
        <v>631</v>
      </c>
      <c r="H65">
        <v>1</v>
      </c>
      <c r="I65">
        <v>1</v>
      </c>
      <c r="J65">
        <v>1</v>
      </c>
      <c r="K65" s="93" t="s">
        <v>893</v>
      </c>
      <c r="L65" s="93" t="s">
        <v>870</v>
      </c>
      <c r="M65" s="14">
        <v>46157</v>
      </c>
      <c r="N65" s="14">
        <v>46175</v>
      </c>
      <c r="O65" s="14"/>
      <c r="P65" s="14"/>
      <c r="Q65" s="14"/>
      <c r="R65" s="93" t="s">
        <v>883</v>
      </c>
      <c r="S65">
        <v>0</v>
      </c>
      <c r="T65">
        <v>0</v>
      </c>
      <c r="U65">
        <v>0</v>
      </c>
      <c r="V65">
        <v>4.0451612903225804</v>
      </c>
      <c r="W65">
        <v>1</v>
      </c>
    </row>
    <row r="66" spans="1:23">
      <c r="A66">
        <v>65</v>
      </c>
      <c r="B66" s="93" t="s">
        <v>859</v>
      </c>
      <c r="C66" s="93" t="s">
        <v>150</v>
      </c>
      <c r="D66" s="93" t="s">
        <v>1071</v>
      </c>
      <c r="E66" s="93" t="s">
        <v>1072</v>
      </c>
      <c r="F66" s="93" t="s">
        <v>1073</v>
      </c>
      <c r="G66" s="93" t="s">
        <v>631</v>
      </c>
      <c r="H66">
        <v>1</v>
      </c>
      <c r="I66">
        <v>1</v>
      </c>
      <c r="J66">
        <v>1</v>
      </c>
      <c r="K66" s="93" t="s">
        <v>893</v>
      </c>
      <c r="L66" s="93" t="s">
        <v>870</v>
      </c>
      <c r="M66" s="14">
        <v>46157</v>
      </c>
      <c r="N66" s="14">
        <v>46175</v>
      </c>
      <c r="O66" s="14"/>
      <c r="P66" s="14"/>
      <c r="Q66" s="14"/>
      <c r="R66" s="93" t="s">
        <v>883</v>
      </c>
      <c r="S66">
        <v>0</v>
      </c>
      <c r="T66">
        <v>0</v>
      </c>
      <c r="U66">
        <v>0</v>
      </c>
      <c r="V66">
        <v>4.0451612903225804</v>
      </c>
      <c r="W66">
        <v>1</v>
      </c>
    </row>
    <row r="67" spans="1:23">
      <c r="A67">
        <v>66</v>
      </c>
      <c r="B67" s="93" t="s">
        <v>859</v>
      </c>
      <c r="C67" s="93" t="s">
        <v>150</v>
      </c>
      <c r="D67" s="93" t="s">
        <v>1074</v>
      </c>
      <c r="E67" s="93" t="s">
        <v>1075</v>
      </c>
      <c r="F67" s="93" t="s">
        <v>1076</v>
      </c>
      <c r="G67" s="93" t="s">
        <v>631</v>
      </c>
      <c r="H67">
        <v>1</v>
      </c>
      <c r="I67">
        <v>1</v>
      </c>
      <c r="J67">
        <v>1</v>
      </c>
      <c r="K67" s="93" t="s">
        <v>893</v>
      </c>
      <c r="L67" s="93" t="s">
        <v>870</v>
      </c>
      <c r="M67" s="14">
        <v>46157</v>
      </c>
      <c r="N67" s="14">
        <v>46175</v>
      </c>
      <c r="O67" s="14"/>
      <c r="P67" s="14"/>
      <c r="Q67" s="14"/>
      <c r="R67" s="93" t="s">
        <v>883</v>
      </c>
      <c r="S67">
        <v>0</v>
      </c>
      <c r="T67">
        <v>0</v>
      </c>
      <c r="U67">
        <v>0</v>
      </c>
      <c r="V67">
        <v>4.0451612903225804</v>
      </c>
      <c r="W67">
        <v>1</v>
      </c>
    </row>
    <row r="68" spans="1:23">
      <c r="A68">
        <v>67</v>
      </c>
      <c r="B68" s="93" t="s">
        <v>859</v>
      </c>
      <c r="C68" s="93" t="s">
        <v>150</v>
      </c>
      <c r="D68" s="93" t="s">
        <v>1077</v>
      </c>
      <c r="E68" s="93" t="s">
        <v>1078</v>
      </c>
      <c r="F68" s="93" t="s">
        <v>1079</v>
      </c>
      <c r="G68" s="93" t="s">
        <v>631</v>
      </c>
      <c r="H68">
        <v>1</v>
      </c>
      <c r="I68">
        <v>1</v>
      </c>
      <c r="J68">
        <v>1</v>
      </c>
      <c r="K68" s="93" t="s">
        <v>893</v>
      </c>
      <c r="L68" s="93" t="s">
        <v>870</v>
      </c>
      <c r="M68" s="14">
        <v>46157</v>
      </c>
      <c r="N68" s="14">
        <v>46175</v>
      </c>
      <c r="O68" s="14"/>
      <c r="P68" s="14"/>
      <c r="Q68" s="14"/>
      <c r="R68" s="93" t="s">
        <v>883</v>
      </c>
      <c r="S68">
        <v>0</v>
      </c>
      <c r="T68">
        <v>0</v>
      </c>
      <c r="U68">
        <v>0</v>
      </c>
      <c r="V68">
        <v>4.0451612903225804</v>
      </c>
      <c r="W68">
        <v>1.5</v>
      </c>
    </row>
    <row r="69" spans="1:23">
      <c r="A69">
        <v>68</v>
      </c>
      <c r="B69" s="93" t="s">
        <v>859</v>
      </c>
      <c r="C69" s="93" t="s">
        <v>150</v>
      </c>
      <c r="D69" s="93" t="s">
        <v>1080</v>
      </c>
      <c r="E69" s="93" t="s">
        <v>1081</v>
      </c>
      <c r="F69" s="93" t="s">
        <v>1082</v>
      </c>
      <c r="G69" s="93" t="s">
        <v>631</v>
      </c>
      <c r="H69">
        <v>1</v>
      </c>
      <c r="I69">
        <v>1</v>
      </c>
      <c r="J69">
        <v>1</v>
      </c>
      <c r="K69" s="93" t="s">
        <v>893</v>
      </c>
      <c r="L69" s="93" t="s">
        <v>870</v>
      </c>
      <c r="M69" s="14">
        <v>46157</v>
      </c>
      <c r="N69" s="14">
        <v>46175</v>
      </c>
      <c r="O69" s="14"/>
      <c r="P69" s="14"/>
      <c r="Q69" s="14"/>
      <c r="R69" s="93" t="s">
        <v>883</v>
      </c>
      <c r="S69">
        <v>0</v>
      </c>
      <c r="T69">
        <v>0</v>
      </c>
      <c r="U69">
        <v>0</v>
      </c>
      <c r="V69">
        <v>4.0451612903225804</v>
      </c>
      <c r="W69">
        <v>1.5</v>
      </c>
    </row>
    <row r="70" spans="1:23">
      <c r="A70">
        <v>69</v>
      </c>
      <c r="B70" s="93" t="s">
        <v>859</v>
      </c>
      <c r="C70" s="93" t="s">
        <v>150</v>
      </c>
      <c r="D70" s="93" t="s">
        <v>1083</v>
      </c>
      <c r="E70" s="93" t="s">
        <v>1084</v>
      </c>
      <c r="F70" s="93" t="s">
        <v>1085</v>
      </c>
      <c r="G70" s="93" t="s">
        <v>631</v>
      </c>
      <c r="H70">
        <v>1</v>
      </c>
      <c r="I70">
        <v>1</v>
      </c>
      <c r="J70">
        <v>1</v>
      </c>
      <c r="K70" s="93" t="s">
        <v>893</v>
      </c>
      <c r="L70" s="93" t="s">
        <v>870</v>
      </c>
      <c r="M70" s="14">
        <v>46157</v>
      </c>
      <c r="N70" s="14">
        <v>46175</v>
      </c>
      <c r="O70" s="14"/>
      <c r="P70" s="14"/>
      <c r="Q70" s="14"/>
      <c r="R70" s="93" t="s">
        <v>883</v>
      </c>
      <c r="S70">
        <v>0</v>
      </c>
      <c r="T70">
        <v>0</v>
      </c>
      <c r="U70">
        <v>0</v>
      </c>
      <c r="V70">
        <v>4.0451612903225804</v>
      </c>
      <c r="W70">
        <v>1.5</v>
      </c>
    </row>
    <row r="71" spans="1:23">
      <c r="A71">
        <v>70</v>
      </c>
      <c r="B71" s="93" t="s">
        <v>859</v>
      </c>
      <c r="C71" s="93" t="s">
        <v>150</v>
      </c>
      <c r="D71" s="93" t="s">
        <v>1086</v>
      </c>
      <c r="E71" s="93" t="s">
        <v>1087</v>
      </c>
      <c r="F71" s="93" t="s">
        <v>1052</v>
      </c>
      <c r="G71" s="93" t="s">
        <v>631</v>
      </c>
      <c r="H71">
        <v>1</v>
      </c>
      <c r="I71">
        <v>1</v>
      </c>
      <c r="J71">
        <v>1</v>
      </c>
      <c r="K71" s="93" t="s">
        <v>893</v>
      </c>
      <c r="L71" s="93" t="s">
        <v>870</v>
      </c>
      <c r="M71" s="14">
        <v>46157</v>
      </c>
      <c r="N71" s="14">
        <v>46175</v>
      </c>
      <c r="O71" s="14"/>
      <c r="P71" s="14"/>
      <c r="Q71" s="14"/>
      <c r="R71" s="93" t="s">
        <v>883</v>
      </c>
      <c r="S71">
        <v>0</v>
      </c>
      <c r="T71">
        <v>0</v>
      </c>
      <c r="U71">
        <v>0</v>
      </c>
      <c r="V71">
        <v>4.0451612903225804</v>
      </c>
      <c r="W71">
        <v>2</v>
      </c>
    </row>
    <row r="72" spans="1:23">
      <c r="A72">
        <v>71</v>
      </c>
      <c r="B72" s="93" t="s">
        <v>859</v>
      </c>
      <c r="C72" s="93" t="s">
        <v>150</v>
      </c>
      <c r="D72" s="93" t="s">
        <v>1088</v>
      </c>
      <c r="E72" s="93" t="s">
        <v>1089</v>
      </c>
      <c r="F72" s="93" t="s">
        <v>1055</v>
      </c>
      <c r="G72" s="93" t="s">
        <v>631</v>
      </c>
      <c r="H72">
        <v>1</v>
      </c>
      <c r="I72">
        <v>1</v>
      </c>
      <c r="J72">
        <v>1</v>
      </c>
      <c r="K72" s="93" t="s">
        <v>893</v>
      </c>
      <c r="L72" s="93" t="s">
        <v>870</v>
      </c>
      <c r="M72" s="14">
        <v>46157</v>
      </c>
      <c r="N72" s="14">
        <v>46175</v>
      </c>
      <c r="O72" s="14"/>
      <c r="P72" s="14"/>
      <c r="Q72" s="14"/>
      <c r="R72" s="93" t="s">
        <v>883</v>
      </c>
      <c r="S72">
        <v>0</v>
      </c>
      <c r="T72">
        <v>0</v>
      </c>
      <c r="U72">
        <v>0</v>
      </c>
      <c r="V72">
        <v>4.0451612903225804</v>
      </c>
      <c r="W72">
        <v>2</v>
      </c>
    </row>
    <row r="73" spans="1:23">
      <c r="A73">
        <v>72</v>
      </c>
      <c r="B73" s="93" t="s">
        <v>859</v>
      </c>
      <c r="C73" s="93" t="s">
        <v>150</v>
      </c>
      <c r="D73" s="93" t="s">
        <v>1090</v>
      </c>
      <c r="E73" s="93" t="s">
        <v>1091</v>
      </c>
      <c r="F73" s="93" t="s">
        <v>1058</v>
      </c>
      <c r="G73" s="93" t="s">
        <v>631</v>
      </c>
      <c r="H73">
        <v>1</v>
      </c>
      <c r="I73">
        <v>1</v>
      </c>
      <c r="J73">
        <v>1</v>
      </c>
      <c r="K73" s="93" t="s">
        <v>893</v>
      </c>
      <c r="L73" s="93" t="s">
        <v>870</v>
      </c>
      <c r="M73" s="14">
        <v>46157</v>
      </c>
      <c r="N73" s="14">
        <v>46175</v>
      </c>
      <c r="O73" s="14"/>
      <c r="P73" s="14"/>
      <c r="Q73" s="14"/>
      <c r="R73" s="93" t="s">
        <v>883</v>
      </c>
      <c r="S73">
        <v>0</v>
      </c>
      <c r="T73">
        <v>0</v>
      </c>
      <c r="U73">
        <v>0</v>
      </c>
      <c r="V73">
        <v>4.0451612903225804</v>
      </c>
      <c r="W73">
        <v>2</v>
      </c>
    </row>
    <row r="74" spans="1:23">
      <c r="A74">
        <v>73</v>
      </c>
      <c r="B74" s="93" t="s">
        <v>859</v>
      </c>
      <c r="C74" s="93" t="s">
        <v>150</v>
      </c>
      <c r="D74" s="93" t="s">
        <v>1092</v>
      </c>
      <c r="E74" s="93" t="s">
        <v>1093</v>
      </c>
      <c r="F74" s="93" t="s">
        <v>1061</v>
      </c>
      <c r="G74" s="93" t="s">
        <v>631</v>
      </c>
      <c r="H74">
        <v>1</v>
      </c>
      <c r="I74">
        <v>1</v>
      </c>
      <c r="J74">
        <v>1</v>
      </c>
      <c r="K74" s="93" t="s">
        <v>893</v>
      </c>
      <c r="L74" s="93" t="s">
        <v>870</v>
      </c>
      <c r="M74" s="14">
        <v>46157</v>
      </c>
      <c r="N74" s="14">
        <v>46175</v>
      </c>
      <c r="O74" s="14"/>
      <c r="P74" s="14"/>
      <c r="Q74" s="14"/>
      <c r="R74" s="93" t="s">
        <v>883</v>
      </c>
      <c r="S74">
        <v>0</v>
      </c>
      <c r="T74">
        <v>0</v>
      </c>
      <c r="U74">
        <v>0</v>
      </c>
      <c r="V74">
        <v>4.0451612903225804</v>
      </c>
      <c r="W74">
        <v>2</v>
      </c>
    </row>
    <row r="75" spans="1:23">
      <c r="A75">
        <v>74</v>
      </c>
      <c r="B75" s="93" t="s">
        <v>859</v>
      </c>
      <c r="C75" s="93" t="s">
        <v>150</v>
      </c>
      <c r="D75" s="93" t="s">
        <v>1094</v>
      </c>
      <c r="E75" s="93" t="s">
        <v>1095</v>
      </c>
      <c r="F75" s="93" t="s">
        <v>1064</v>
      </c>
      <c r="G75" s="93" t="s">
        <v>631</v>
      </c>
      <c r="H75">
        <v>1</v>
      </c>
      <c r="I75">
        <v>1</v>
      </c>
      <c r="J75">
        <v>1</v>
      </c>
      <c r="K75" s="93" t="s">
        <v>893</v>
      </c>
      <c r="L75" s="93" t="s">
        <v>870</v>
      </c>
      <c r="M75" s="14">
        <v>46157</v>
      </c>
      <c r="N75" s="14">
        <v>46175</v>
      </c>
      <c r="O75" s="14"/>
      <c r="P75" s="14"/>
      <c r="Q75" s="14"/>
      <c r="R75" s="93" t="s">
        <v>883</v>
      </c>
      <c r="S75">
        <v>0</v>
      </c>
      <c r="T75">
        <v>0</v>
      </c>
      <c r="U75">
        <v>0</v>
      </c>
      <c r="V75">
        <v>4.0451612903225804</v>
      </c>
      <c r="W75">
        <v>2</v>
      </c>
    </row>
    <row r="76" spans="1:23">
      <c r="A76">
        <v>75</v>
      </c>
      <c r="B76" s="93" t="s">
        <v>859</v>
      </c>
      <c r="C76" s="93" t="s">
        <v>150</v>
      </c>
      <c r="D76" s="93" t="s">
        <v>1096</v>
      </c>
      <c r="E76" s="93" t="s">
        <v>1097</v>
      </c>
      <c r="F76" s="93" t="s">
        <v>1067</v>
      </c>
      <c r="G76" s="93" t="s">
        <v>631</v>
      </c>
      <c r="H76">
        <v>1</v>
      </c>
      <c r="I76">
        <v>1</v>
      </c>
      <c r="J76">
        <v>1</v>
      </c>
      <c r="K76" s="93" t="s">
        <v>893</v>
      </c>
      <c r="L76" s="93" t="s">
        <v>870</v>
      </c>
      <c r="M76" s="14">
        <v>46157</v>
      </c>
      <c r="N76" s="14">
        <v>46175</v>
      </c>
      <c r="O76" s="14"/>
      <c r="P76" s="14"/>
      <c r="Q76" s="14"/>
      <c r="R76" s="93" t="s">
        <v>883</v>
      </c>
      <c r="S76">
        <v>0</v>
      </c>
      <c r="T76">
        <v>0</v>
      </c>
      <c r="U76">
        <v>0</v>
      </c>
      <c r="V76">
        <v>4.0451612903225804</v>
      </c>
      <c r="W76">
        <v>1.5</v>
      </c>
    </row>
    <row r="77" spans="1:23">
      <c r="A77">
        <v>76</v>
      </c>
      <c r="B77" s="93" t="s">
        <v>859</v>
      </c>
      <c r="C77" s="93" t="s">
        <v>150</v>
      </c>
      <c r="D77" s="93" t="s">
        <v>1098</v>
      </c>
      <c r="E77" s="93" t="s">
        <v>1099</v>
      </c>
      <c r="F77" s="93" t="s">
        <v>1070</v>
      </c>
      <c r="G77" s="93" t="s">
        <v>631</v>
      </c>
      <c r="H77">
        <v>1</v>
      </c>
      <c r="I77">
        <v>1</v>
      </c>
      <c r="J77">
        <v>1</v>
      </c>
      <c r="K77" s="93" t="s">
        <v>893</v>
      </c>
      <c r="L77" s="93" t="s">
        <v>870</v>
      </c>
      <c r="M77" s="14">
        <v>46157</v>
      </c>
      <c r="N77" s="14">
        <v>46175</v>
      </c>
      <c r="O77" s="14"/>
      <c r="P77" s="14"/>
      <c r="Q77" s="14"/>
      <c r="R77" s="93" t="s">
        <v>883</v>
      </c>
      <c r="S77">
        <v>0</v>
      </c>
      <c r="T77">
        <v>0</v>
      </c>
      <c r="U77">
        <v>0</v>
      </c>
      <c r="V77">
        <v>4.0451612903225804</v>
      </c>
      <c r="W77">
        <v>1.5</v>
      </c>
    </row>
    <row r="78" spans="1:23">
      <c r="A78">
        <v>77</v>
      </c>
      <c r="B78" s="93" t="s">
        <v>859</v>
      </c>
      <c r="C78" s="93" t="s">
        <v>150</v>
      </c>
      <c r="D78" s="93" t="s">
        <v>1100</v>
      </c>
      <c r="E78" s="93" t="s">
        <v>1101</v>
      </c>
      <c r="F78" s="93" t="s">
        <v>1073</v>
      </c>
      <c r="G78" s="93" t="s">
        <v>631</v>
      </c>
      <c r="H78">
        <v>1</v>
      </c>
      <c r="I78">
        <v>1</v>
      </c>
      <c r="J78">
        <v>1</v>
      </c>
      <c r="K78" s="93" t="s">
        <v>893</v>
      </c>
      <c r="L78" s="93" t="s">
        <v>870</v>
      </c>
      <c r="M78" s="14">
        <v>46157</v>
      </c>
      <c r="N78" s="14">
        <v>46175</v>
      </c>
      <c r="O78" s="14"/>
      <c r="P78" s="14"/>
      <c r="Q78" s="14"/>
      <c r="R78" s="93" t="s">
        <v>883</v>
      </c>
      <c r="S78">
        <v>0</v>
      </c>
      <c r="T78">
        <v>0</v>
      </c>
      <c r="U78">
        <v>0</v>
      </c>
      <c r="V78">
        <v>4.0451612903225804</v>
      </c>
      <c r="W78">
        <v>3</v>
      </c>
    </row>
    <row r="79" spans="1:23">
      <c r="A79">
        <v>78</v>
      </c>
      <c r="B79" s="93" t="s">
        <v>859</v>
      </c>
      <c r="C79" s="93" t="s">
        <v>150</v>
      </c>
      <c r="D79" s="93" t="s">
        <v>1102</v>
      </c>
      <c r="E79" s="93" t="s">
        <v>1103</v>
      </c>
      <c r="F79" s="93" t="s">
        <v>1076</v>
      </c>
      <c r="G79" s="93" t="s">
        <v>631</v>
      </c>
      <c r="H79">
        <v>1</v>
      </c>
      <c r="I79">
        <v>1</v>
      </c>
      <c r="J79">
        <v>1</v>
      </c>
      <c r="K79" s="93" t="s">
        <v>893</v>
      </c>
      <c r="L79" s="93" t="s">
        <v>870</v>
      </c>
      <c r="M79" s="14">
        <v>46157</v>
      </c>
      <c r="N79" s="14">
        <v>46175</v>
      </c>
      <c r="O79" s="14"/>
      <c r="P79" s="14"/>
      <c r="Q79" s="14"/>
      <c r="R79" s="93" t="s">
        <v>883</v>
      </c>
      <c r="S79">
        <v>0</v>
      </c>
      <c r="T79">
        <v>0</v>
      </c>
      <c r="U79">
        <v>0</v>
      </c>
      <c r="V79">
        <v>4.0451612903225804</v>
      </c>
      <c r="W79">
        <v>3</v>
      </c>
    </row>
    <row r="80" spans="1:23">
      <c r="A80">
        <v>79</v>
      </c>
      <c r="B80" s="93" t="s">
        <v>859</v>
      </c>
      <c r="C80" s="93" t="s">
        <v>150</v>
      </c>
      <c r="D80" s="93" t="s">
        <v>1104</v>
      </c>
      <c r="E80" s="93" t="s">
        <v>1105</v>
      </c>
      <c r="F80" s="93" t="s">
        <v>1079</v>
      </c>
      <c r="G80" s="93" t="s">
        <v>631</v>
      </c>
      <c r="H80">
        <v>1</v>
      </c>
      <c r="I80">
        <v>1</v>
      </c>
      <c r="J80">
        <v>1</v>
      </c>
      <c r="K80" s="93" t="s">
        <v>893</v>
      </c>
      <c r="L80" s="93" t="s">
        <v>870</v>
      </c>
      <c r="M80" s="14">
        <v>46157</v>
      </c>
      <c r="N80" s="14">
        <v>46175</v>
      </c>
      <c r="O80" s="14"/>
      <c r="P80" s="14"/>
      <c r="Q80" s="14"/>
      <c r="R80" s="93" t="s">
        <v>883</v>
      </c>
      <c r="S80">
        <v>0</v>
      </c>
      <c r="T80">
        <v>0</v>
      </c>
      <c r="U80">
        <v>0</v>
      </c>
      <c r="V80">
        <v>4.0451612903225804</v>
      </c>
      <c r="W80">
        <v>2.5</v>
      </c>
    </row>
    <row r="81" spans="1:23">
      <c r="A81">
        <v>80</v>
      </c>
      <c r="B81" s="93" t="s">
        <v>859</v>
      </c>
      <c r="C81" s="93" t="s">
        <v>150</v>
      </c>
      <c r="D81" s="93" t="s">
        <v>1106</v>
      </c>
      <c r="E81" s="93" t="s">
        <v>1107</v>
      </c>
      <c r="F81" s="93" t="s">
        <v>1082</v>
      </c>
      <c r="G81" s="93" t="s">
        <v>631</v>
      </c>
      <c r="H81">
        <v>1</v>
      </c>
      <c r="I81">
        <v>1</v>
      </c>
      <c r="J81">
        <v>1</v>
      </c>
      <c r="K81" s="93" t="s">
        <v>893</v>
      </c>
      <c r="L81" s="93" t="s">
        <v>870</v>
      </c>
      <c r="M81" s="14">
        <v>46157</v>
      </c>
      <c r="N81" s="14">
        <v>46175</v>
      </c>
      <c r="O81" s="14"/>
      <c r="P81" s="14"/>
      <c r="Q81" s="14"/>
      <c r="R81" s="93" t="s">
        <v>883</v>
      </c>
      <c r="S81">
        <v>0</v>
      </c>
      <c r="T81">
        <v>0</v>
      </c>
      <c r="U81">
        <v>0</v>
      </c>
      <c r="V81">
        <v>4.0451612903225804</v>
      </c>
      <c r="W81">
        <v>3</v>
      </c>
    </row>
    <row r="82" spans="1:23">
      <c r="A82">
        <v>81</v>
      </c>
      <c r="B82" s="93" t="s">
        <v>859</v>
      </c>
      <c r="C82" s="93" t="s">
        <v>150</v>
      </c>
      <c r="D82" s="93" t="s">
        <v>1108</v>
      </c>
      <c r="E82" s="93" t="s">
        <v>1109</v>
      </c>
      <c r="F82" s="93" t="s">
        <v>1085</v>
      </c>
      <c r="G82" s="93" t="s">
        <v>631</v>
      </c>
      <c r="H82">
        <v>1</v>
      </c>
      <c r="I82">
        <v>1</v>
      </c>
      <c r="J82">
        <v>1</v>
      </c>
      <c r="K82" s="93" t="s">
        <v>893</v>
      </c>
      <c r="L82" s="93" t="s">
        <v>870</v>
      </c>
      <c r="M82" s="14">
        <v>46157</v>
      </c>
      <c r="N82" s="14">
        <v>46175</v>
      </c>
      <c r="O82" s="14"/>
      <c r="P82" s="14"/>
      <c r="Q82" s="14"/>
      <c r="R82" s="93" t="s">
        <v>883</v>
      </c>
      <c r="S82">
        <v>0</v>
      </c>
      <c r="T82">
        <v>0</v>
      </c>
      <c r="U82">
        <v>0</v>
      </c>
      <c r="V82">
        <v>4.0451612903225804</v>
      </c>
      <c r="W82">
        <v>3</v>
      </c>
    </row>
    <row r="83" spans="1:23">
      <c r="A83">
        <v>82</v>
      </c>
      <c r="B83" s="93" t="s">
        <v>859</v>
      </c>
      <c r="C83" s="93" t="s">
        <v>150</v>
      </c>
      <c r="D83" s="93" t="s">
        <v>1110</v>
      </c>
      <c r="E83" s="93" t="s">
        <v>1111</v>
      </c>
      <c r="F83" s="93" t="s">
        <v>1112</v>
      </c>
      <c r="G83" s="93" t="s">
        <v>631</v>
      </c>
      <c r="H83">
        <v>1</v>
      </c>
      <c r="I83">
        <v>1</v>
      </c>
      <c r="J83">
        <v>1</v>
      </c>
      <c r="K83" s="93" t="s">
        <v>893</v>
      </c>
      <c r="L83" s="93" t="s">
        <v>870</v>
      </c>
      <c r="M83" s="14">
        <v>46157</v>
      </c>
      <c r="N83" s="14">
        <v>46175</v>
      </c>
      <c r="O83" s="14"/>
      <c r="P83" s="14"/>
      <c r="Q83" s="14"/>
      <c r="R83" s="93" t="s">
        <v>883</v>
      </c>
      <c r="S83">
        <v>0</v>
      </c>
      <c r="T83">
        <v>0</v>
      </c>
      <c r="U83">
        <v>0</v>
      </c>
      <c r="V83">
        <v>4.0451612903225804</v>
      </c>
      <c r="W83">
        <v>2.5</v>
      </c>
    </row>
    <row r="84" spans="1:23">
      <c r="A84">
        <v>83</v>
      </c>
      <c r="B84" s="93" t="s">
        <v>859</v>
      </c>
      <c r="C84" s="93" t="s">
        <v>150</v>
      </c>
      <c r="D84" s="93" t="s">
        <v>1113</v>
      </c>
      <c r="E84" s="93" t="s">
        <v>1114</v>
      </c>
      <c r="F84" s="93" t="s">
        <v>1115</v>
      </c>
      <c r="G84" s="93" t="s">
        <v>631</v>
      </c>
      <c r="H84">
        <v>1</v>
      </c>
      <c r="I84">
        <v>1</v>
      </c>
      <c r="J84">
        <v>1</v>
      </c>
      <c r="K84" s="93" t="s">
        <v>893</v>
      </c>
      <c r="L84" s="93" t="s">
        <v>870</v>
      </c>
      <c r="M84" s="14">
        <v>46157</v>
      </c>
      <c r="N84" s="14">
        <v>46175</v>
      </c>
      <c r="O84" s="14"/>
      <c r="P84" s="14"/>
      <c r="Q84" s="14"/>
      <c r="R84" s="93" t="s">
        <v>883</v>
      </c>
      <c r="S84">
        <v>0</v>
      </c>
      <c r="T84">
        <v>0</v>
      </c>
      <c r="U84">
        <v>0</v>
      </c>
      <c r="V84">
        <v>4.0451612903225804</v>
      </c>
      <c r="W84">
        <v>1</v>
      </c>
    </row>
    <row r="85" spans="1:23">
      <c r="A85">
        <v>84</v>
      </c>
      <c r="B85" s="93" t="s">
        <v>859</v>
      </c>
      <c r="C85" s="93" t="s">
        <v>150</v>
      </c>
      <c r="D85" s="93" t="s">
        <v>1116</v>
      </c>
      <c r="E85" s="93" t="s">
        <v>1117</v>
      </c>
      <c r="F85" s="93" t="s">
        <v>1118</v>
      </c>
      <c r="G85" s="93" t="s">
        <v>631</v>
      </c>
      <c r="H85">
        <v>1</v>
      </c>
      <c r="I85">
        <v>1</v>
      </c>
      <c r="J85">
        <v>1</v>
      </c>
      <c r="K85" s="93" t="s">
        <v>893</v>
      </c>
      <c r="L85" s="93" t="s">
        <v>870</v>
      </c>
      <c r="M85" s="14">
        <v>46157</v>
      </c>
      <c r="N85" s="14">
        <v>46175</v>
      </c>
      <c r="O85" s="14"/>
      <c r="P85" s="14"/>
      <c r="Q85" s="14"/>
      <c r="R85" s="93" t="s">
        <v>883</v>
      </c>
      <c r="S85">
        <v>0</v>
      </c>
      <c r="T85">
        <v>0</v>
      </c>
      <c r="U85">
        <v>0</v>
      </c>
      <c r="V85">
        <v>4.0451612903225804</v>
      </c>
      <c r="W85">
        <v>1.5</v>
      </c>
    </row>
    <row r="86" spans="1:23">
      <c r="A86">
        <v>85</v>
      </c>
      <c r="B86" s="93" t="s">
        <v>859</v>
      </c>
      <c r="C86" s="93" t="s">
        <v>150</v>
      </c>
      <c r="D86" s="93" t="s">
        <v>1119</v>
      </c>
      <c r="E86" s="93" t="s">
        <v>1120</v>
      </c>
      <c r="F86" s="93" t="s">
        <v>1121</v>
      </c>
      <c r="G86" s="93" t="s">
        <v>631</v>
      </c>
      <c r="H86">
        <v>1</v>
      </c>
      <c r="I86">
        <v>1</v>
      </c>
      <c r="J86">
        <v>1</v>
      </c>
      <c r="K86" s="93" t="s">
        <v>893</v>
      </c>
      <c r="L86" s="93" t="s">
        <v>870</v>
      </c>
      <c r="M86" s="14">
        <v>46157</v>
      </c>
      <c r="N86" s="14">
        <v>46175</v>
      </c>
      <c r="O86" s="14"/>
      <c r="P86" s="14"/>
      <c r="Q86" s="14"/>
      <c r="R86" s="93" t="s">
        <v>883</v>
      </c>
      <c r="S86">
        <v>0</v>
      </c>
      <c r="T86">
        <v>0</v>
      </c>
      <c r="U86">
        <v>0</v>
      </c>
      <c r="V86">
        <v>4.0451612903225804</v>
      </c>
      <c r="W86">
        <v>1.5</v>
      </c>
    </row>
    <row r="87" spans="1:23">
      <c r="A87">
        <v>86</v>
      </c>
      <c r="B87" s="93" t="s">
        <v>859</v>
      </c>
      <c r="C87" s="93" t="s">
        <v>150</v>
      </c>
      <c r="D87" s="93" t="s">
        <v>1122</v>
      </c>
      <c r="E87" s="93" t="s">
        <v>1123</v>
      </c>
      <c r="F87" s="93" t="s">
        <v>1124</v>
      </c>
      <c r="G87" s="93" t="s">
        <v>631</v>
      </c>
      <c r="H87">
        <v>1</v>
      </c>
      <c r="I87">
        <v>1</v>
      </c>
      <c r="J87">
        <v>1</v>
      </c>
      <c r="K87" s="93" t="s">
        <v>893</v>
      </c>
      <c r="L87" s="93" t="s">
        <v>870</v>
      </c>
      <c r="M87" s="14">
        <v>46157</v>
      </c>
      <c r="N87" s="14">
        <v>46175</v>
      </c>
      <c r="O87" s="14"/>
      <c r="P87" s="14"/>
      <c r="Q87" s="14"/>
      <c r="R87" s="93" t="s">
        <v>883</v>
      </c>
      <c r="S87">
        <v>0</v>
      </c>
      <c r="T87">
        <v>0</v>
      </c>
      <c r="U87">
        <v>0</v>
      </c>
      <c r="V87">
        <v>4.0451612903225804</v>
      </c>
      <c r="W87">
        <v>1.5</v>
      </c>
    </row>
    <row r="88" spans="1:23">
      <c r="A88">
        <v>87</v>
      </c>
      <c r="B88" s="93" t="s">
        <v>859</v>
      </c>
      <c r="C88" s="93" t="s">
        <v>150</v>
      </c>
      <c r="D88" s="93" t="s">
        <v>1125</v>
      </c>
      <c r="E88" s="93" t="s">
        <v>1126</v>
      </c>
      <c r="F88" s="93" t="s">
        <v>1127</v>
      </c>
      <c r="G88" s="93" t="s">
        <v>631</v>
      </c>
      <c r="H88">
        <v>1</v>
      </c>
      <c r="I88">
        <v>1</v>
      </c>
      <c r="J88">
        <v>1</v>
      </c>
      <c r="K88" s="93" t="s">
        <v>893</v>
      </c>
      <c r="L88" s="93" t="s">
        <v>870</v>
      </c>
      <c r="M88" s="14">
        <v>46157</v>
      </c>
      <c r="N88" s="14">
        <v>46175</v>
      </c>
      <c r="O88" s="14"/>
      <c r="P88" s="14"/>
      <c r="Q88" s="14"/>
      <c r="R88" s="93" t="s">
        <v>883</v>
      </c>
      <c r="S88">
        <v>0</v>
      </c>
      <c r="T88">
        <v>0</v>
      </c>
      <c r="U88">
        <v>0</v>
      </c>
      <c r="V88">
        <v>4.0451612903225804</v>
      </c>
      <c r="W88">
        <v>1</v>
      </c>
    </row>
    <row r="89" spans="1:23">
      <c r="A89">
        <v>88</v>
      </c>
      <c r="B89" s="93" t="s">
        <v>859</v>
      </c>
      <c r="C89" s="93" t="s">
        <v>150</v>
      </c>
      <c r="D89" s="93" t="s">
        <v>1128</v>
      </c>
      <c r="E89" s="93" t="s">
        <v>1129</v>
      </c>
      <c r="F89" s="93" t="s">
        <v>1130</v>
      </c>
      <c r="G89" s="93" t="s">
        <v>631</v>
      </c>
      <c r="H89">
        <v>1</v>
      </c>
      <c r="I89">
        <v>1</v>
      </c>
      <c r="J89">
        <v>1</v>
      </c>
      <c r="K89" s="93" t="s">
        <v>893</v>
      </c>
      <c r="L89" s="93" t="s">
        <v>870</v>
      </c>
      <c r="M89" s="14">
        <v>46157</v>
      </c>
      <c r="N89" s="14">
        <v>46175</v>
      </c>
      <c r="O89" s="14"/>
      <c r="P89" s="14"/>
      <c r="Q89" s="14"/>
      <c r="R89" s="93" t="s">
        <v>883</v>
      </c>
      <c r="S89">
        <v>0</v>
      </c>
      <c r="T89">
        <v>0</v>
      </c>
      <c r="U89">
        <v>0</v>
      </c>
      <c r="V89">
        <v>4.0451612903225804</v>
      </c>
      <c r="W89">
        <v>1</v>
      </c>
    </row>
    <row r="90" spans="1:23">
      <c r="A90">
        <v>89</v>
      </c>
      <c r="B90" s="93" t="s">
        <v>859</v>
      </c>
      <c r="C90" s="93" t="s">
        <v>150</v>
      </c>
      <c r="D90" s="93" t="s">
        <v>1131</v>
      </c>
      <c r="E90" s="93" t="s">
        <v>1132</v>
      </c>
      <c r="F90" s="93" t="s">
        <v>1133</v>
      </c>
      <c r="G90" s="93" t="s">
        <v>631</v>
      </c>
      <c r="H90">
        <v>1</v>
      </c>
      <c r="I90">
        <v>1</v>
      </c>
      <c r="J90">
        <v>1</v>
      </c>
      <c r="K90" s="93" t="s">
        <v>893</v>
      </c>
      <c r="L90" s="93" t="s">
        <v>870</v>
      </c>
      <c r="M90" s="14">
        <v>46157</v>
      </c>
      <c r="N90" s="14">
        <v>46175</v>
      </c>
      <c r="O90" s="14"/>
      <c r="P90" s="14"/>
      <c r="Q90" s="14"/>
      <c r="R90" s="93" t="s">
        <v>883</v>
      </c>
      <c r="S90">
        <v>0</v>
      </c>
      <c r="T90">
        <v>0</v>
      </c>
      <c r="U90">
        <v>0</v>
      </c>
      <c r="V90">
        <v>4.0451612903225804</v>
      </c>
      <c r="W90">
        <v>1</v>
      </c>
    </row>
    <row r="91" spans="1:23">
      <c r="A91">
        <v>90</v>
      </c>
      <c r="B91" s="93" t="s">
        <v>859</v>
      </c>
      <c r="C91" s="93" t="s">
        <v>150</v>
      </c>
      <c r="D91" s="93" t="s">
        <v>1134</v>
      </c>
      <c r="E91" s="93" t="s">
        <v>1135</v>
      </c>
      <c r="F91" s="93" t="s">
        <v>1136</v>
      </c>
      <c r="G91" s="93" t="s">
        <v>631</v>
      </c>
      <c r="H91">
        <v>1</v>
      </c>
      <c r="I91">
        <v>1</v>
      </c>
      <c r="J91">
        <v>1</v>
      </c>
      <c r="K91" s="93" t="s">
        <v>893</v>
      </c>
      <c r="L91" s="93" t="s">
        <v>870</v>
      </c>
      <c r="M91" s="14">
        <v>46157</v>
      </c>
      <c r="N91" s="14">
        <v>46175</v>
      </c>
      <c r="O91" s="14"/>
      <c r="P91" s="14"/>
      <c r="Q91" s="14"/>
      <c r="R91" s="93" t="s">
        <v>883</v>
      </c>
      <c r="S91">
        <v>0</v>
      </c>
      <c r="T91">
        <v>0</v>
      </c>
      <c r="U91">
        <v>0</v>
      </c>
      <c r="V91">
        <v>4.0451612903225804</v>
      </c>
      <c r="W91">
        <v>1</v>
      </c>
    </row>
    <row r="92" spans="1:23">
      <c r="A92">
        <v>91</v>
      </c>
      <c r="B92" s="93" t="s">
        <v>859</v>
      </c>
      <c r="C92" s="93" t="s">
        <v>150</v>
      </c>
      <c r="D92" s="93" t="s">
        <v>1137</v>
      </c>
      <c r="E92" s="93" t="s">
        <v>1138</v>
      </c>
      <c r="F92" s="93" t="s">
        <v>1139</v>
      </c>
      <c r="G92" s="93" t="s">
        <v>631</v>
      </c>
      <c r="H92">
        <v>1</v>
      </c>
      <c r="I92">
        <v>1</v>
      </c>
      <c r="J92">
        <v>1</v>
      </c>
      <c r="K92" s="93" t="s">
        <v>893</v>
      </c>
      <c r="L92" s="93" t="s">
        <v>870</v>
      </c>
      <c r="M92" s="14">
        <v>46157</v>
      </c>
      <c r="N92" s="14">
        <v>46175</v>
      </c>
      <c r="O92" s="14"/>
      <c r="P92" s="14"/>
      <c r="Q92" s="14"/>
      <c r="R92" s="93" t="s">
        <v>883</v>
      </c>
      <c r="S92">
        <v>0</v>
      </c>
      <c r="T92">
        <v>0</v>
      </c>
      <c r="U92">
        <v>0</v>
      </c>
      <c r="V92">
        <v>4.0451612903225804</v>
      </c>
      <c r="W92">
        <v>1</v>
      </c>
    </row>
    <row r="93" spans="1:23">
      <c r="A93">
        <v>92</v>
      </c>
      <c r="B93" s="93" t="s">
        <v>859</v>
      </c>
      <c r="C93" s="93" t="s">
        <v>150</v>
      </c>
      <c r="D93" s="93" t="s">
        <v>1140</v>
      </c>
      <c r="E93" s="93" t="s">
        <v>1141</v>
      </c>
      <c r="F93" s="93" t="s">
        <v>1142</v>
      </c>
      <c r="G93" s="93" t="s">
        <v>631</v>
      </c>
      <c r="H93">
        <v>1</v>
      </c>
      <c r="I93">
        <v>1</v>
      </c>
      <c r="J93">
        <v>1</v>
      </c>
      <c r="K93" s="93" t="s">
        <v>893</v>
      </c>
      <c r="L93" s="93" t="s">
        <v>870</v>
      </c>
      <c r="M93" s="14">
        <v>46157</v>
      </c>
      <c r="N93" s="14">
        <v>46175</v>
      </c>
      <c r="O93" s="14"/>
      <c r="P93" s="14"/>
      <c r="Q93" s="14"/>
      <c r="R93" s="93" t="s">
        <v>883</v>
      </c>
      <c r="S93">
        <v>0</v>
      </c>
      <c r="T93">
        <v>0</v>
      </c>
      <c r="U93">
        <v>0</v>
      </c>
      <c r="V93">
        <v>4.0451612903225804</v>
      </c>
      <c r="W93">
        <v>1</v>
      </c>
    </row>
    <row r="94" spans="1:23">
      <c r="A94">
        <v>93</v>
      </c>
      <c r="B94" s="93" t="s">
        <v>859</v>
      </c>
      <c r="C94" s="93" t="s">
        <v>150</v>
      </c>
      <c r="D94" s="93" t="s">
        <v>1143</v>
      </c>
      <c r="E94" s="93" t="s">
        <v>1144</v>
      </c>
      <c r="F94" s="93" t="s">
        <v>1145</v>
      </c>
      <c r="G94" s="93" t="s">
        <v>631</v>
      </c>
      <c r="H94">
        <v>1</v>
      </c>
      <c r="I94">
        <v>1</v>
      </c>
      <c r="J94">
        <v>1</v>
      </c>
      <c r="K94" s="93" t="s">
        <v>893</v>
      </c>
      <c r="L94" s="93" t="s">
        <v>870</v>
      </c>
      <c r="M94" s="14">
        <v>46157</v>
      </c>
      <c r="N94" s="14">
        <v>46175</v>
      </c>
      <c r="O94" s="14"/>
      <c r="P94" s="14"/>
      <c r="Q94" s="14"/>
      <c r="R94" s="93" t="s">
        <v>883</v>
      </c>
      <c r="S94">
        <v>0</v>
      </c>
      <c r="T94">
        <v>0</v>
      </c>
      <c r="U94">
        <v>0</v>
      </c>
      <c r="V94">
        <v>4.0451612903225804</v>
      </c>
      <c r="W94">
        <v>1</v>
      </c>
    </row>
    <row r="95" spans="1:23">
      <c r="A95">
        <v>94</v>
      </c>
      <c r="B95" s="93" t="s">
        <v>859</v>
      </c>
      <c r="C95" s="93" t="s">
        <v>150</v>
      </c>
      <c r="D95" s="93" t="s">
        <v>1146</v>
      </c>
      <c r="E95" s="93" t="s">
        <v>1147</v>
      </c>
      <c r="F95" s="93" t="s">
        <v>1148</v>
      </c>
      <c r="G95" s="93" t="s">
        <v>631</v>
      </c>
      <c r="H95">
        <v>1</v>
      </c>
      <c r="I95">
        <v>1</v>
      </c>
      <c r="J95">
        <v>1</v>
      </c>
      <c r="K95" s="93" t="s">
        <v>893</v>
      </c>
      <c r="L95" s="93" t="s">
        <v>870</v>
      </c>
      <c r="M95" s="14">
        <v>46157</v>
      </c>
      <c r="N95" s="14">
        <v>46175</v>
      </c>
      <c r="O95" s="14"/>
      <c r="P95" s="14"/>
      <c r="Q95" s="14"/>
      <c r="R95" s="93" t="s">
        <v>883</v>
      </c>
      <c r="S95">
        <v>0</v>
      </c>
      <c r="T95">
        <v>0</v>
      </c>
      <c r="U95">
        <v>0</v>
      </c>
      <c r="V95">
        <v>4.0451612903225804</v>
      </c>
      <c r="W95">
        <v>1</v>
      </c>
    </row>
    <row r="96" spans="1:23">
      <c r="A96">
        <v>95</v>
      </c>
      <c r="B96" s="93" t="s">
        <v>859</v>
      </c>
      <c r="C96" s="93" t="s">
        <v>150</v>
      </c>
      <c r="D96" s="93" t="s">
        <v>1149</v>
      </c>
      <c r="E96" s="93" t="s">
        <v>1150</v>
      </c>
      <c r="F96" s="93" t="s">
        <v>1151</v>
      </c>
      <c r="G96" s="93" t="s">
        <v>631</v>
      </c>
      <c r="H96">
        <v>1</v>
      </c>
      <c r="I96">
        <v>1</v>
      </c>
      <c r="J96">
        <v>1</v>
      </c>
      <c r="K96" s="93" t="s">
        <v>893</v>
      </c>
      <c r="L96" s="93" t="s">
        <v>870</v>
      </c>
      <c r="M96" s="14">
        <v>46157</v>
      </c>
      <c r="N96" s="14">
        <v>46175</v>
      </c>
      <c r="O96" s="14"/>
      <c r="P96" s="14"/>
      <c r="Q96" s="14"/>
      <c r="R96" s="93" t="s">
        <v>883</v>
      </c>
      <c r="S96">
        <v>0</v>
      </c>
      <c r="T96">
        <v>0</v>
      </c>
      <c r="U96">
        <v>0</v>
      </c>
      <c r="V96">
        <v>4.0451612903225804</v>
      </c>
      <c r="W96">
        <v>1</v>
      </c>
    </row>
    <row r="97" spans="1:23">
      <c r="A97">
        <v>96</v>
      </c>
      <c r="B97" s="93" t="s">
        <v>859</v>
      </c>
      <c r="C97" s="93" t="s">
        <v>150</v>
      </c>
      <c r="D97" s="93" t="s">
        <v>1152</v>
      </c>
      <c r="E97" s="93" t="s">
        <v>1153</v>
      </c>
      <c r="F97" s="93" t="s">
        <v>1154</v>
      </c>
      <c r="G97" s="93" t="s">
        <v>631</v>
      </c>
      <c r="H97">
        <v>1</v>
      </c>
      <c r="I97">
        <v>1</v>
      </c>
      <c r="J97">
        <v>1</v>
      </c>
      <c r="K97" s="93" t="s">
        <v>893</v>
      </c>
      <c r="L97" s="93" t="s">
        <v>870</v>
      </c>
      <c r="M97" s="14">
        <v>46157</v>
      </c>
      <c r="N97" s="14">
        <v>46175</v>
      </c>
      <c r="O97" s="14"/>
      <c r="P97" s="14"/>
      <c r="Q97" s="14"/>
      <c r="R97" s="93" t="s">
        <v>883</v>
      </c>
      <c r="S97">
        <v>0</v>
      </c>
      <c r="T97">
        <v>0</v>
      </c>
      <c r="U97">
        <v>0</v>
      </c>
      <c r="V97">
        <v>4.0451612903225804</v>
      </c>
      <c r="W97">
        <v>1</v>
      </c>
    </row>
    <row r="98" spans="1:23">
      <c r="A98">
        <v>97</v>
      </c>
      <c r="B98" s="93" t="s">
        <v>859</v>
      </c>
      <c r="C98" s="93" t="s">
        <v>150</v>
      </c>
      <c r="D98" s="93" t="s">
        <v>1155</v>
      </c>
      <c r="E98" s="93" t="s">
        <v>1156</v>
      </c>
      <c r="F98" s="93" t="s">
        <v>1157</v>
      </c>
      <c r="G98" s="93" t="s">
        <v>631</v>
      </c>
      <c r="H98">
        <v>1</v>
      </c>
      <c r="I98">
        <v>1</v>
      </c>
      <c r="J98">
        <v>1</v>
      </c>
      <c r="K98" s="93" t="s">
        <v>893</v>
      </c>
      <c r="L98" s="93" t="s">
        <v>870</v>
      </c>
      <c r="M98" s="14">
        <v>46157</v>
      </c>
      <c r="N98" s="14">
        <v>46175</v>
      </c>
      <c r="O98" s="14"/>
      <c r="P98" s="14"/>
      <c r="Q98" s="14"/>
      <c r="R98" s="93" t="s">
        <v>883</v>
      </c>
      <c r="S98">
        <v>0</v>
      </c>
      <c r="T98">
        <v>0</v>
      </c>
      <c r="U98">
        <v>0</v>
      </c>
      <c r="V98">
        <v>4.0451612903225804</v>
      </c>
      <c r="W98">
        <v>2.5</v>
      </c>
    </row>
    <row r="99" spans="1:23">
      <c r="A99">
        <v>98</v>
      </c>
      <c r="B99" s="93" t="s">
        <v>859</v>
      </c>
      <c r="C99" s="93" t="s">
        <v>150</v>
      </c>
      <c r="D99" s="93" t="s">
        <v>1158</v>
      </c>
      <c r="E99" s="93" t="s">
        <v>1159</v>
      </c>
      <c r="F99" s="93" t="s">
        <v>1160</v>
      </c>
      <c r="G99" s="93" t="s">
        <v>631</v>
      </c>
      <c r="H99">
        <v>1</v>
      </c>
      <c r="I99">
        <v>1</v>
      </c>
      <c r="J99">
        <v>1</v>
      </c>
      <c r="K99" s="93" t="s">
        <v>893</v>
      </c>
      <c r="L99" s="93" t="s">
        <v>870</v>
      </c>
      <c r="M99" s="14">
        <v>46157</v>
      </c>
      <c r="N99" s="14">
        <v>46175</v>
      </c>
      <c r="O99" s="14"/>
      <c r="P99" s="14"/>
      <c r="Q99" s="14"/>
      <c r="R99" s="93" t="s">
        <v>883</v>
      </c>
      <c r="S99">
        <v>0</v>
      </c>
      <c r="T99">
        <v>0</v>
      </c>
      <c r="U99">
        <v>0</v>
      </c>
      <c r="V99">
        <v>4.0451612903225804</v>
      </c>
      <c r="W99">
        <v>2.5</v>
      </c>
    </row>
    <row r="100" spans="1:23">
      <c r="A100">
        <v>99</v>
      </c>
      <c r="B100" s="93" t="s">
        <v>859</v>
      </c>
      <c r="C100" s="93" t="s">
        <v>150</v>
      </c>
      <c r="D100" s="93" t="s">
        <v>1161</v>
      </c>
      <c r="E100" s="93" t="s">
        <v>1162</v>
      </c>
      <c r="F100" s="93" t="s">
        <v>1163</v>
      </c>
      <c r="G100" s="93" t="s">
        <v>631</v>
      </c>
      <c r="H100">
        <v>1</v>
      </c>
      <c r="I100">
        <v>1</v>
      </c>
      <c r="J100">
        <v>1</v>
      </c>
      <c r="K100" s="93" t="s">
        <v>893</v>
      </c>
      <c r="L100" s="93" t="s">
        <v>870</v>
      </c>
      <c r="M100" s="14">
        <v>46157</v>
      </c>
      <c r="N100" s="14">
        <v>46175</v>
      </c>
      <c r="O100" s="14"/>
      <c r="P100" s="14"/>
      <c r="Q100" s="14"/>
      <c r="R100" s="93" t="s">
        <v>883</v>
      </c>
      <c r="S100">
        <v>0</v>
      </c>
      <c r="T100">
        <v>0</v>
      </c>
      <c r="U100">
        <v>0</v>
      </c>
      <c r="V100">
        <v>4.0451612903225804</v>
      </c>
      <c r="W100">
        <v>2.5</v>
      </c>
    </row>
    <row r="101" spans="1:23">
      <c r="A101">
        <v>100</v>
      </c>
      <c r="B101" s="93" t="s">
        <v>859</v>
      </c>
      <c r="C101" s="93" t="s">
        <v>150</v>
      </c>
      <c r="D101" s="93" t="s">
        <v>1164</v>
      </c>
      <c r="E101" s="93" t="s">
        <v>1165</v>
      </c>
      <c r="F101" s="93" t="s">
        <v>1166</v>
      </c>
      <c r="G101" s="93" t="s">
        <v>631</v>
      </c>
      <c r="H101">
        <v>1</v>
      </c>
      <c r="I101">
        <v>1</v>
      </c>
      <c r="J101">
        <v>1</v>
      </c>
      <c r="K101" s="93" t="s">
        <v>893</v>
      </c>
      <c r="L101" s="93" t="s">
        <v>870</v>
      </c>
      <c r="M101" s="14">
        <v>46157</v>
      </c>
      <c r="N101" s="14">
        <v>46175</v>
      </c>
      <c r="O101" s="14"/>
      <c r="P101" s="14"/>
      <c r="Q101" s="14"/>
      <c r="R101" s="93" t="s">
        <v>883</v>
      </c>
      <c r="S101">
        <v>0</v>
      </c>
      <c r="T101">
        <v>0</v>
      </c>
      <c r="U101">
        <v>0</v>
      </c>
      <c r="V101">
        <v>4.0451612903225804</v>
      </c>
      <c r="W101">
        <v>2.5</v>
      </c>
    </row>
    <row r="102" spans="1:23">
      <c r="A102">
        <v>101</v>
      </c>
      <c r="B102" s="93" t="s">
        <v>859</v>
      </c>
      <c r="C102" s="93" t="s">
        <v>150</v>
      </c>
      <c r="D102" s="93" t="s">
        <v>1167</v>
      </c>
      <c r="E102" s="93" t="s">
        <v>1168</v>
      </c>
      <c r="F102" s="93" t="s">
        <v>1169</v>
      </c>
      <c r="G102" s="93" t="s">
        <v>631</v>
      </c>
      <c r="H102">
        <v>1</v>
      </c>
      <c r="I102">
        <v>1</v>
      </c>
      <c r="J102">
        <v>1</v>
      </c>
      <c r="K102" s="93" t="s">
        <v>893</v>
      </c>
      <c r="L102" s="93" t="s">
        <v>870</v>
      </c>
      <c r="M102" s="14">
        <v>46157</v>
      </c>
      <c r="N102" s="14">
        <v>46175</v>
      </c>
      <c r="O102" s="14"/>
      <c r="P102" s="14"/>
      <c r="Q102" s="14"/>
      <c r="R102" s="93" t="s">
        <v>883</v>
      </c>
      <c r="S102">
        <v>0</v>
      </c>
      <c r="T102">
        <v>0</v>
      </c>
      <c r="U102">
        <v>0</v>
      </c>
      <c r="V102">
        <v>4.0451612903225804</v>
      </c>
      <c r="W102">
        <v>2</v>
      </c>
    </row>
    <row r="103" spans="1:23">
      <c r="A103">
        <v>102</v>
      </c>
      <c r="B103" s="93" t="s">
        <v>859</v>
      </c>
      <c r="C103" s="93" t="s">
        <v>150</v>
      </c>
      <c r="D103" s="93" t="s">
        <v>1170</v>
      </c>
      <c r="E103" s="93" t="s">
        <v>1171</v>
      </c>
      <c r="F103" s="93" t="s">
        <v>1172</v>
      </c>
      <c r="G103" s="93" t="s">
        <v>631</v>
      </c>
      <c r="H103">
        <v>1</v>
      </c>
      <c r="I103">
        <v>1</v>
      </c>
      <c r="J103">
        <v>1</v>
      </c>
      <c r="K103" s="93" t="s">
        <v>893</v>
      </c>
      <c r="L103" s="93" t="s">
        <v>870</v>
      </c>
      <c r="M103" s="14">
        <v>46157</v>
      </c>
      <c r="N103" s="14">
        <v>46175</v>
      </c>
      <c r="O103" s="14"/>
      <c r="P103" s="14"/>
      <c r="Q103" s="14"/>
      <c r="R103" s="93" t="s">
        <v>883</v>
      </c>
      <c r="S103">
        <v>0</v>
      </c>
      <c r="T103">
        <v>0</v>
      </c>
      <c r="U103">
        <v>0</v>
      </c>
      <c r="V103">
        <v>4.0451612903225804</v>
      </c>
      <c r="W103">
        <v>2.5</v>
      </c>
    </row>
    <row r="104" spans="1:23">
      <c r="A104">
        <v>103</v>
      </c>
      <c r="B104" s="93" t="s">
        <v>859</v>
      </c>
      <c r="C104" s="93" t="s">
        <v>150</v>
      </c>
      <c r="D104" s="93" t="s">
        <v>1173</v>
      </c>
      <c r="E104" s="93" t="s">
        <v>1174</v>
      </c>
      <c r="F104" s="93" t="s">
        <v>1175</v>
      </c>
      <c r="G104" s="93" t="s">
        <v>631</v>
      </c>
      <c r="H104">
        <v>1</v>
      </c>
      <c r="I104">
        <v>1</v>
      </c>
      <c r="J104">
        <v>1</v>
      </c>
      <c r="K104" s="93" t="s">
        <v>893</v>
      </c>
      <c r="L104" s="93" t="s">
        <v>870</v>
      </c>
      <c r="M104" s="14">
        <v>46157</v>
      </c>
      <c r="N104" s="14">
        <v>46175</v>
      </c>
      <c r="O104" s="14"/>
      <c r="P104" s="14"/>
      <c r="Q104" s="14"/>
      <c r="R104" s="93" t="s">
        <v>883</v>
      </c>
      <c r="S104">
        <v>0</v>
      </c>
      <c r="T104">
        <v>0</v>
      </c>
      <c r="U104">
        <v>0</v>
      </c>
      <c r="V104">
        <v>4.0451612903225804</v>
      </c>
      <c r="W104">
        <v>3</v>
      </c>
    </row>
    <row r="105" spans="1:23">
      <c r="A105">
        <v>104</v>
      </c>
      <c r="B105" s="93" t="s">
        <v>859</v>
      </c>
      <c r="C105" s="93" t="s">
        <v>150</v>
      </c>
      <c r="D105" s="93" t="s">
        <v>1176</v>
      </c>
      <c r="E105" s="93" t="s">
        <v>1177</v>
      </c>
      <c r="F105" s="93" t="s">
        <v>1178</v>
      </c>
      <c r="G105" s="93" t="s">
        <v>631</v>
      </c>
      <c r="H105">
        <v>1</v>
      </c>
      <c r="I105">
        <v>1</v>
      </c>
      <c r="J105">
        <v>1</v>
      </c>
      <c r="K105" s="93" t="s">
        <v>893</v>
      </c>
      <c r="L105" s="93" t="s">
        <v>870</v>
      </c>
      <c r="M105" s="14">
        <v>46157</v>
      </c>
      <c r="N105" s="14">
        <v>46175</v>
      </c>
      <c r="O105" s="14"/>
      <c r="P105" s="14"/>
      <c r="Q105" s="14"/>
      <c r="R105" s="93" t="s">
        <v>883</v>
      </c>
      <c r="S105">
        <v>0</v>
      </c>
      <c r="T105">
        <v>0</v>
      </c>
      <c r="U105">
        <v>0</v>
      </c>
      <c r="V105">
        <v>4.0451612903225804</v>
      </c>
      <c r="W105">
        <v>3</v>
      </c>
    </row>
    <row r="106" spans="1:23">
      <c r="A106">
        <v>105</v>
      </c>
      <c r="B106" s="93" t="s">
        <v>859</v>
      </c>
      <c r="C106" s="93" t="s">
        <v>150</v>
      </c>
      <c r="D106" s="93" t="s">
        <v>1179</v>
      </c>
      <c r="E106" s="93" t="s">
        <v>1180</v>
      </c>
      <c r="F106" s="93" t="s">
        <v>1181</v>
      </c>
      <c r="G106" s="93" t="s">
        <v>631</v>
      </c>
      <c r="H106">
        <v>1</v>
      </c>
      <c r="I106">
        <v>1</v>
      </c>
      <c r="J106">
        <v>1</v>
      </c>
      <c r="K106" s="93" t="s">
        <v>893</v>
      </c>
      <c r="L106" s="93" t="s">
        <v>870</v>
      </c>
      <c r="M106" s="14">
        <v>46157</v>
      </c>
      <c r="N106" s="14">
        <v>46175</v>
      </c>
      <c r="O106" s="14"/>
      <c r="P106" s="14"/>
      <c r="Q106" s="14"/>
      <c r="R106" s="93" t="s">
        <v>883</v>
      </c>
      <c r="S106">
        <v>0</v>
      </c>
      <c r="T106">
        <v>0</v>
      </c>
      <c r="U106">
        <v>0</v>
      </c>
      <c r="V106">
        <v>4.0451612903225804</v>
      </c>
      <c r="W106">
        <v>3</v>
      </c>
    </row>
    <row r="107" spans="1:23">
      <c r="A107">
        <v>106</v>
      </c>
      <c r="B107" s="93" t="s">
        <v>859</v>
      </c>
      <c r="C107" s="93" t="s">
        <v>150</v>
      </c>
      <c r="D107" s="93" t="s">
        <v>1182</v>
      </c>
      <c r="E107" s="93" t="s">
        <v>1183</v>
      </c>
      <c r="F107" s="93" t="s">
        <v>1148</v>
      </c>
      <c r="G107" s="93" t="s">
        <v>631</v>
      </c>
      <c r="H107">
        <v>1</v>
      </c>
      <c r="I107">
        <v>1</v>
      </c>
      <c r="J107">
        <v>1</v>
      </c>
      <c r="K107" s="93" t="s">
        <v>893</v>
      </c>
      <c r="L107" s="93" t="s">
        <v>870</v>
      </c>
      <c r="M107" s="14">
        <v>46157</v>
      </c>
      <c r="N107" s="14">
        <v>46175</v>
      </c>
      <c r="O107" s="14"/>
      <c r="P107" s="14"/>
      <c r="Q107" s="14"/>
      <c r="R107" s="93" t="s">
        <v>883</v>
      </c>
      <c r="S107">
        <v>0</v>
      </c>
      <c r="T107">
        <v>0</v>
      </c>
      <c r="U107">
        <v>0</v>
      </c>
      <c r="V107">
        <v>4.0451612903225804</v>
      </c>
      <c r="W107">
        <v>3</v>
      </c>
    </row>
    <row r="108" spans="1:23">
      <c r="A108">
        <v>107</v>
      </c>
      <c r="B108" s="93" t="s">
        <v>859</v>
      </c>
      <c r="C108" s="93" t="s">
        <v>150</v>
      </c>
      <c r="D108" s="93" t="s">
        <v>1184</v>
      </c>
      <c r="E108" s="93" t="s">
        <v>1185</v>
      </c>
      <c r="F108" s="93" t="s">
        <v>1151</v>
      </c>
      <c r="G108" s="93" t="s">
        <v>631</v>
      </c>
      <c r="H108">
        <v>1</v>
      </c>
      <c r="I108">
        <v>1</v>
      </c>
      <c r="J108">
        <v>1</v>
      </c>
      <c r="K108" s="93" t="s">
        <v>893</v>
      </c>
      <c r="L108" s="93" t="s">
        <v>870</v>
      </c>
      <c r="M108" s="14">
        <v>46157</v>
      </c>
      <c r="N108" s="14">
        <v>46175</v>
      </c>
      <c r="O108" s="14"/>
      <c r="P108" s="14"/>
      <c r="Q108" s="14"/>
      <c r="R108" s="93" t="s">
        <v>883</v>
      </c>
      <c r="S108">
        <v>0</v>
      </c>
      <c r="T108">
        <v>0</v>
      </c>
      <c r="U108">
        <v>0</v>
      </c>
      <c r="V108">
        <v>4.0451612903225804</v>
      </c>
      <c r="W108">
        <v>3</v>
      </c>
    </row>
    <row r="109" spans="1:23">
      <c r="A109">
        <v>108</v>
      </c>
      <c r="B109" s="93" t="s">
        <v>859</v>
      </c>
      <c r="C109" s="93" t="s">
        <v>150</v>
      </c>
      <c r="D109" s="93" t="s">
        <v>1186</v>
      </c>
      <c r="E109" s="93" t="s">
        <v>1187</v>
      </c>
      <c r="F109" s="93" t="s">
        <v>1154</v>
      </c>
      <c r="G109" s="93" t="s">
        <v>631</v>
      </c>
      <c r="H109">
        <v>1</v>
      </c>
      <c r="I109">
        <v>1</v>
      </c>
      <c r="J109">
        <v>1</v>
      </c>
      <c r="K109" s="93" t="s">
        <v>893</v>
      </c>
      <c r="L109" s="93" t="s">
        <v>870</v>
      </c>
      <c r="M109" s="14">
        <v>46157</v>
      </c>
      <c r="N109" s="14">
        <v>46175</v>
      </c>
      <c r="O109" s="14"/>
      <c r="P109" s="14"/>
      <c r="Q109" s="14"/>
      <c r="R109" s="93" t="s">
        <v>883</v>
      </c>
      <c r="S109">
        <v>0</v>
      </c>
      <c r="T109">
        <v>0</v>
      </c>
      <c r="U109">
        <v>0</v>
      </c>
      <c r="V109">
        <v>4.0451612903225804</v>
      </c>
      <c r="W109">
        <v>3</v>
      </c>
    </row>
    <row r="110" spans="1:23">
      <c r="A110">
        <v>109</v>
      </c>
      <c r="B110" s="93" t="s">
        <v>859</v>
      </c>
      <c r="C110" s="93" t="s">
        <v>150</v>
      </c>
      <c r="D110" s="93" t="s">
        <v>1188</v>
      </c>
      <c r="E110" s="93" t="s">
        <v>1189</v>
      </c>
      <c r="F110" s="93" t="s">
        <v>1157</v>
      </c>
      <c r="G110" s="93" t="s">
        <v>631</v>
      </c>
      <c r="H110">
        <v>1</v>
      </c>
      <c r="I110">
        <v>1</v>
      </c>
      <c r="J110">
        <v>1</v>
      </c>
      <c r="K110" s="93" t="s">
        <v>893</v>
      </c>
      <c r="L110" s="93" t="s">
        <v>870</v>
      </c>
      <c r="M110" s="14">
        <v>46157</v>
      </c>
      <c r="N110" s="14">
        <v>46175</v>
      </c>
      <c r="O110" s="14"/>
      <c r="P110" s="14"/>
      <c r="Q110" s="14"/>
      <c r="R110" s="93" t="s">
        <v>883</v>
      </c>
      <c r="S110">
        <v>0</v>
      </c>
      <c r="T110">
        <v>0</v>
      </c>
      <c r="U110">
        <v>0</v>
      </c>
      <c r="V110">
        <v>4.0451612903225804</v>
      </c>
      <c r="W110">
        <v>3</v>
      </c>
    </row>
    <row r="111" spans="1:23">
      <c r="A111">
        <v>110</v>
      </c>
      <c r="B111" s="93" t="s">
        <v>859</v>
      </c>
      <c r="C111" s="93" t="s">
        <v>150</v>
      </c>
      <c r="D111" s="93" t="s">
        <v>1190</v>
      </c>
      <c r="E111" s="93" t="s">
        <v>1191</v>
      </c>
      <c r="F111" s="93" t="s">
        <v>1160</v>
      </c>
      <c r="G111" s="93" t="s">
        <v>631</v>
      </c>
      <c r="H111">
        <v>1</v>
      </c>
      <c r="I111">
        <v>1</v>
      </c>
      <c r="J111">
        <v>1</v>
      </c>
      <c r="K111" s="93" t="s">
        <v>893</v>
      </c>
      <c r="L111" s="93" t="s">
        <v>870</v>
      </c>
      <c r="M111" s="14">
        <v>46157</v>
      </c>
      <c r="N111" s="14">
        <v>46175</v>
      </c>
      <c r="O111" s="14"/>
      <c r="P111" s="14"/>
      <c r="Q111" s="14"/>
      <c r="R111" s="93" t="s">
        <v>883</v>
      </c>
      <c r="S111">
        <v>0</v>
      </c>
      <c r="T111">
        <v>0</v>
      </c>
      <c r="U111">
        <v>0</v>
      </c>
      <c r="V111">
        <v>4.0451612903225804</v>
      </c>
      <c r="W111">
        <v>3</v>
      </c>
    </row>
    <row r="112" spans="1:23">
      <c r="A112">
        <v>111</v>
      </c>
      <c r="B112" s="93" t="s">
        <v>859</v>
      </c>
      <c r="C112" s="93" t="s">
        <v>150</v>
      </c>
      <c r="D112" s="93" t="s">
        <v>1192</v>
      </c>
      <c r="E112" s="93" t="s">
        <v>1193</v>
      </c>
      <c r="F112" s="93" t="s">
        <v>1163</v>
      </c>
      <c r="G112" s="93" t="s">
        <v>631</v>
      </c>
      <c r="H112">
        <v>1</v>
      </c>
      <c r="I112">
        <v>1</v>
      </c>
      <c r="J112">
        <v>1</v>
      </c>
      <c r="K112" s="93" t="s">
        <v>893</v>
      </c>
      <c r="L112" s="93" t="s">
        <v>870</v>
      </c>
      <c r="M112" s="14">
        <v>46157</v>
      </c>
      <c r="N112" s="14">
        <v>46175</v>
      </c>
      <c r="O112" s="14"/>
      <c r="P112" s="14"/>
      <c r="Q112" s="14"/>
      <c r="R112" s="93" t="s">
        <v>883</v>
      </c>
      <c r="S112">
        <v>0</v>
      </c>
      <c r="T112">
        <v>0</v>
      </c>
      <c r="U112">
        <v>0</v>
      </c>
      <c r="V112">
        <v>4.0451612903225804</v>
      </c>
      <c r="W112">
        <v>3</v>
      </c>
    </row>
    <row r="113" spans="1:23">
      <c r="A113">
        <v>112</v>
      </c>
      <c r="B113" s="93" t="s">
        <v>859</v>
      </c>
      <c r="C113" s="93" t="s">
        <v>150</v>
      </c>
      <c r="D113" s="93" t="s">
        <v>1194</v>
      </c>
      <c r="E113" s="93" t="s">
        <v>1195</v>
      </c>
      <c r="F113" s="93" t="s">
        <v>1166</v>
      </c>
      <c r="G113" s="93" t="s">
        <v>631</v>
      </c>
      <c r="H113">
        <v>1</v>
      </c>
      <c r="I113">
        <v>1</v>
      </c>
      <c r="J113">
        <v>1</v>
      </c>
      <c r="K113" s="93" t="s">
        <v>893</v>
      </c>
      <c r="L113" s="93" t="s">
        <v>870</v>
      </c>
      <c r="M113" s="14">
        <v>46157</v>
      </c>
      <c r="N113" s="14">
        <v>46175</v>
      </c>
      <c r="O113" s="14"/>
      <c r="P113" s="14"/>
      <c r="Q113" s="14"/>
      <c r="R113" s="93" t="s">
        <v>883</v>
      </c>
      <c r="S113">
        <v>0</v>
      </c>
      <c r="T113">
        <v>0</v>
      </c>
      <c r="U113">
        <v>0</v>
      </c>
      <c r="V113">
        <v>4.0451612903225804</v>
      </c>
      <c r="W113">
        <v>3.5</v>
      </c>
    </row>
    <row r="114" spans="1:23">
      <c r="A114">
        <v>113</v>
      </c>
      <c r="B114" s="93" t="s">
        <v>859</v>
      </c>
      <c r="C114" s="93" t="s">
        <v>150</v>
      </c>
      <c r="D114" s="93" t="s">
        <v>1196</v>
      </c>
      <c r="E114" s="93" t="s">
        <v>1197</v>
      </c>
      <c r="F114" s="93" t="s">
        <v>1169</v>
      </c>
      <c r="G114" s="93" t="s">
        <v>631</v>
      </c>
      <c r="H114">
        <v>1</v>
      </c>
      <c r="I114">
        <v>1</v>
      </c>
      <c r="J114">
        <v>1</v>
      </c>
      <c r="K114" s="93" t="s">
        <v>893</v>
      </c>
      <c r="L114" s="93" t="s">
        <v>870</v>
      </c>
      <c r="M114" s="14">
        <v>46157</v>
      </c>
      <c r="N114" s="14">
        <v>46175</v>
      </c>
      <c r="O114" s="14"/>
      <c r="P114" s="14"/>
      <c r="Q114" s="14"/>
      <c r="R114" s="93" t="s">
        <v>883</v>
      </c>
      <c r="S114">
        <v>0</v>
      </c>
      <c r="T114">
        <v>0</v>
      </c>
      <c r="U114">
        <v>0</v>
      </c>
      <c r="V114">
        <v>4.0451612903225804</v>
      </c>
      <c r="W114">
        <v>4</v>
      </c>
    </row>
    <row r="115" spans="1:23">
      <c r="A115">
        <v>114</v>
      </c>
      <c r="B115" s="93" t="s">
        <v>859</v>
      </c>
      <c r="C115" s="93" t="s">
        <v>150</v>
      </c>
      <c r="D115" s="93" t="s">
        <v>1198</v>
      </c>
      <c r="E115" s="93" t="s">
        <v>1199</v>
      </c>
      <c r="F115" s="93" t="s">
        <v>1172</v>
      </c>
      <c r="G115" s="93" t="s">
        <v>631</v>
      </c>
      <c r="H115">
        <v>1</v>
      </c>
      <c r="I115">
        <v>1</v>
      </c>
      <c r="J115">
        <v>1</v>
      </c>
      <c r="K115" s="93" t="s">
        <v>893</v>
      </c>
      <c r="L115" s="93" t="s">
        <v>870</v>
      </c>
      <c r="M115" s="14">
        <v>46157</v>
      </c>
      <c r="N115" s="14">
        <v>46175</v>
      </c>
      <c r="O115" s="14"/>
      <c r="P115" s="14"/>
      <c r="Q115" s="14"/>
      <c r="R115" s="93" t="s">
        <v>883</v>
      </c>
      <c r="S115">
        <v>0</v>
      </c>
      <c r="T115">
        <v>0</v>
      </c>
      <c r="U115">
        <v>0</v>
      </c>
      <c r="V115">
        <v>4.0451612903225804</v>
      </c>
      <c r="W115">
        <v>2.5</v>
      </c>
    </row>
    <row r="116" spans="1:23">
      <c r="A116">
        <v>115</v>
      </c>
      <c r="B116" s="93" t="s">
        <v>859</v>
      </c>
      <c r="C116" s="93" t="s">
        <v>150</v>
      </c>
      <c r="D116" s="93" t="s">
        <v>1200</v>
      </c>
      <c r="E116" s="93" t="s">
        <v>1201</v>
      </c>
      <c r="F116" s="93" t="s">
        <v>1175</v>
      </c>
      <c r="G116" s="93" t="s">
        <v>631</v>
      </c>
      <c r="H116">
        <v>1</v>
      </c>
      <c r="I116">
        <v>1</v>
      </c>
      <c r="J116">
        <v>1</v>
      </c>
      <c r="K116" s="93" t="s">
        <v>893</v>
      </c>
      <c r="L116" s="93" t="s">
        <v>870</v>
      </c>
      <c r="M116" s="14">
        <v>46157</v>
      </c>
      <c r="N116" s="14">
        <v>46175</v>
      </c>
      <c r="O116" s="14"/>
      <c r="P116" s="14"/>
      <c r="Q116" s="14"/>
      <c r="R116" s="93" t="s">
        <v>883</v>
      </c>
      <c r="S116">
        <v>0</v>
      </c>
      <c r="T116">
        <v>0</v>
      </c>
      <c r="U116">
        <v>0</v>
      </c>
      <c r="V116">
        <v>4.0451612903225804</v>
      </c>
      <c r="W116">
        <v>2.5</v>
      </c>
    </row>
    <row r="117" spans="1:23">
      <c r="A117">
        <v>116</v>
      </c>
      <c r="B117" s="93" t="s">
        <v>859</v>
      </c>
      <c r="C117" s="93" t="s">
        <v>150</v>
      </c>
      <c r="D117" s="93" t="s">
        <v>1202</v>
      </c>
      <c r="E117" s="93" t="s">
        <v>1203</v>
      </c>
      <c r="F117" s="93" t="s">
        <v>1178</v>
      </c>
      <c r="G117" s="93" t="s">
        <v>631</v>
      </c>
      <c r="H117">
        <v>1</v>
      </c>
      <c r="I117">
        <v>1</v>
      </c>
      <c r="J117">
        <v>1</v>
      </c>
      <c r="K117" s="93" t="s">
        <v>893</v>
      </c>
      <c r="L117" s="93" t="s">
        <v>870</v>
      </c>
      <c r="M117" s="14">
        <v>46157</v>
      </c>
      <c r="N117" s="14">
        <v>46175</v>
      </c>
      <c r="O117" s="14"/>
      <c r="P117" s="14"/>
      <c r="Q117" s="14"/>
      <c r="R117" s="93" t="s">
        <v>883</v>
      </c>
      <c r="S117">
        <v>0</v>
      </c>
      <c r="T117">
        <v>0</v>
      </c>
      <c r="U117">
        <v>0</v>
      </c>
      <c r="V117">
        <v>4.0451612903225804</v>
      </c>
      <c r="W117">
        <v>2</v>
      </c>
    </row>
    <row r="118" spans="1:23">
      <c r="A118">
        <v>117</v>
      </c>
      <c r="B118" s="93" t="s">
        <v>859</v>
      </c>
      <c r="C118" s="93" t="s">
        <v>150</v>
      </c>
      <c r="D118" s="93" t="s">
        <v>1204</v>
      </c>
      <c r="E118" s="93" t="s">
        <v>1205</v>
      </c>
      <c r="F118" s="93" t="s">
        <v>1181</v>
      </c>
      <c r="G118" s="93" t="s">
        <v>631</v>
      </c>
      <c r="H118">
        <v>1</v>
      </c>
      <c r="I118">
        <v>1</v>
      </c>
      <c r="J118">
        <v>1</v>
      </c>
      <c r="K118" s="93" t="s">
        <v>893</v>
      </c>
      <c r="L118" s="93" t="s">
        <v>870</v>
      </c>
      <c r="M118" s="14">
        <v>46157</v>
      </c>
      <c r="N118" s="14">
        <v>46175</v>
      </c>
      <c r="O118" s="14"/>
      <c r="P118" s="14"/>
      <c r="Q118" s="14"/>
      <c r="R118" s="93" t="s">
        <v>883</v>
      </c>
      <c r="S118">
        <v>0</v>
      </c>
      <c r="T118">
        <v>0</v>
      </c>
      <c r="U118">
        <v>0</v>
      </c>
      <c r="V118">
        <v>4.0451612903225804</v>
      </c>
      <c r="W118">
        <v>2.5</v>
      </c>
    </row>
    <row r="119" spans="1:23">
      <c r="A119">
        <v>118</v>
      </c>
      <c r="B119" s="93" t="s">
        <v>859</v>
      </c>
      <c r="C119" s="93" t="s">
        <v>150</v>
      </c>
      <c r="D119" s="93" t="s">
        <v>1206</v>
      </c>
      <c r="E119" s="93" t="s">
        <v>1207</v>
      </c>
      <c r="F119" s="93" t="s">
        <v>1208</v>
      </c>
      <c r="G119" s="93" t="s">
        <v>631</v>
      </c>
      <c r="H119">
        <v>1</v>
      </c>
      <c r="I119">
        <v>1</v>
      </c>
      <c r="J119">
        <v>1</v>
      </c>
      <c r="K119" s="93" t="s">
        <v>893</v>
      </c>
      <c r="L119" s="93" t="s">
        <v>870</v>
      </c>
      <c r="M119" s="14">
        <v>46157</v>
      </c>
      <c r="N119" s="14">
        <v>46175</v>
      </c>
      <c r="O119" s="14"/>
      <c r="P119" s="14"/>
      <c r="Q119" s="14"/>
      <c r="R119" s="93" t="s">
        <v>883</v>
      </c>
      <c r="S119">
        <v>0</v>
      </c>
      <c r="T119">
        <v>0</v>
      </c>
      <c r="U119">
        <v>0</v>
      </c>
      <c r="V119">
        <v>4.0451612903225804</v>
      </c>
      <c r="W119">
        <v>3.5</v>
      </c>
    </row>
    <row r="120" spans="1:23">
      <c r="A120">
        <v>119</v>
      </c>
      <c r="B120" s="93" t="s">
        <v>859</v>
      </c>
      <c r="C120" s="93" t="s">
        <v>150</v>
      </c>
      <c r="D120" s="93" t="s">
        <v>1209</v>
      </c>
      <c r="E120" s="93" t="s">
        <v>1210</v>
      </c>
      <c r="F120" s="93" t="s">
        <v>1211</v>
      </c>
      <c r="G120" s="93" t="s">
        <v>631</v>
      </c>
      <c r="H120">
        <v>1</v>
      </c>
      <c r="I120">
        <v>1</v>
      </c>
      <c r="J120">
        <v>1</v>
      </c>
      <c r="K120" s="93" t="s">
        <v>893</v>
      </c>
      <c r="L120" s="93" t="s">
        <v>870</v>
      </c>
      <c r="M120" s="14">
        <v>46157</v>
      </c>
      <c r="N120" s="14">
        <v>46175</v>
      </c>
      <c r="O120" s="14"/>
      <c r="P120" s="14"/>
      <c r="Q120" s="14"/>
      <c r="R120" s="93" t="s">
        <v>883</v>
      </c>
      <c r="S120">
        <v>0</v>
      </c>
      <c r="T120">
        <v>0</v>
      </c>
      <c r="U120">
        <v>0</v>
      </c>
      <c r="V120">
        <v>4.0451612903225804</v>
      </c>
      <c r="W120">
        <v>4</v>
      </c>
    </row>
    <row r="121" spans="1:23">
      <c r="A121">
        <v>120</v>
      </c>
      <c r="B121" s="93" t="s">
        <v>859</v>
      </c>
      <c r="C121" s="93" t="s">
        <v>150</v>
      </c>
      <c r="D121" s="93" t="s">
        <v>1212</v>
      </c>
      <c r="E121" s="93" t="s">
        <v>1213</v>
      </c>
      <c r="F121" s="93" t="s">
        <v>1214</v>
      </c>
      <c r="G121" s="93" t="s">
        <v>631</v>
      </c>
      <c r="H121">
        <v>1</v>
      </c>
      <c r="I121">
        <v>1</v>
      </c>
      <c r="J121">
        <v>1</v>
      </c>
      <c r="K121" s="93" t="s">
        <v>893</v>
      </c>
      <c r="L121" s="93" t="s">
        <v>870</v>
      </c>
      <c r="M121" s="14">
        <v>46157</v>
      </c>
      <c r="N121" s="14">
        <v>46175</v>
      </c>
      <c r="O121" s="14"/>
      <c r="P121" s="14"/>
      <c r="Q121" s="14"/>
      <c r="R121" s="93" t="s">
        <v>883</v>
      </c>
      <c r="S121">
        <v>0</v>
      </c>
      <c r="T121">
        <v>0</v>
      </c>
      <c r="U121">
        <v>0</v>
      </c>
      <c r="V121">
        <v>4.0451612903225804</v>
      </c>
      <c r="W121">
        <v>3</v>
      </c>
    </row>
    <row r="122" spans="1:23">
      <c r="A122">
        <v>121</v>
      </c>
      <c r="B122" s="93" t="s">
        <v>859</v>
      </c>
      <c r="C122" s="93" t="s">
        <v>150</v>
      </c>
      <c r="D122" s="93" t="s">
        <v>1215</v>
      </c>
      <c r="E122" s="93" t="s">
        <v>1216</v>
      </c>
      <c r="F122" s="93" t="s">
        <v>1217</v>
      </c>
      <c r="G122" s="93" t="s">
        <v>631</v>
      </c>
      <c r="H122">
        <v>1</v>
      </c>
      <c r="I122">
        <v>1</v>
      </c>
      <c r="J122">
        <v>1</v>
      </c>
      <c r="K122" s="93" t="s">
        <v>893</v>
      </c>
      <c r="L122" s="93" t="s">
        <v>870</v>
      </c>
      <c r="M122" s="14">
        <v>46157</v>
      </c>
      <c r="N122" s="14">
        <v>46175</v>
      </c>
      <c r="O122" s="14"/>
      <c r="P122" s="14"/>
      <c r="Q122" s="14"/>
      <c r="R122" s="93" t="s">
        <v>883</v>
      </c>
      <c r="S122">
        <v>0</v>
      </c>
      <c r="T122">
        <v>0</v>
      </c>
      <c r="U122">
        <v>0</v>
      </c>
      <c r="V122">
        <v>4.0451612903225804</v>
      </c>
      <c r="W122">
        <v>2.5</v>
      </c>
    </row>
    <row r="123" spans="1:23">
      <c r="A123">
        <v>122</v>
      </c>
      <c r="B123" s="93" t="s">
        <v>859</v>
      </c>
      <c r="C123" s="93" t="s">
        <v>150</v>
      </c>
      <c r="D123" s="93" t="s">
        <v>1218</v>
      </c>
      <c r="E123" s="93" t="s">
        <v>1219</v>
      </c>
      <c r="F123" s="93" t="s">
        <v>1220</v>
      </c>
      <c r="G123" s="93" t="s">
        <v>631</v>
      </c>
      <c r="H123">
        <v>1</v>
      </c>
      <c r="I123">
        <v>1</v>
      </c>
      <c r="J123">
        <v>1</v>
      </c>
      <c r="K123" s="93" t="s">
        <v>893</v>
      </c>
      <c r="L123" s="93" t="s">
        <v>870</v>
      </c>
      <c r="M123" s="14">
        <v>46157</v>
      </c>
      <c r="N123" s="14">
        <v>46175</v>
      </c>
      <c r="O123" s="14"/>
      <c r="P123" s="14"/>
      <c r="Q123" s="14"/>
      <c r="R123" s="93" t="s">
        <v>883</v>
      </c>
      <c r="S123">
        <v>0</v>
      </c>
      <c r="T123">
        <v>0</v>
      </c>
      <c r="U123">
        <v>0</v>
      </c>
      <c r="V123">
        <v>4.0451612903225804</v>
      </c>
      <c r="W123">
        <v>3</v>
      </c>
    </row>
    <row r="124" spans="1:23">
      <c r="A124">
        <v>123</v>
      </c>
      <c r="B124" s="93" t="s">
        <v>859</v>
      </c>
      <c r="C124" s="93" t="s">
        <v>150</v>
      </c>
      <c r="D124" s="93" t="s">
        <v>1221</v>
      </c>
      <c r="E124" s="93" t="s">
        <v>1222</v>
      </c>
      <c r="F124" s="93" t="s">
        <v>1223</v>
      </c>
      <c r="G124" s="93" t="s">
        <v>631</v>
      </c>
      <c r="H124">
        <v>1</v>
      </c>
      <c r="I124">
        <v>1</v>
      </c>
      <c r="J124">
        <v>1</v>
      </c>
      <c r="K124" s="93" t="s">
        <v>893</v>
      </c>
      <c r="L124" s="93" t="s">
        <v>870</v>
      </c>
      <c r="M124" s="14">
        <v>46157</v>
      </c>
      <c r="N124" s="14">
        <v>46175</v>
      </c>
      <c r="O124" s="14"/>
      <c r="P124" s="14"/>
      <c r="Q124" s="14"/>
      <c r="R124" s="93" t="s">
        <v>883</v>
      </c>
      <c r="S124">
        <v>0</v>
      </c>
      <c r="T124">
        <v>0</v>
      </c>
      <c r="U124">
        <v>0</v>
      </c>
      <c r="V124">
        <v>4.0451612903225804</v>
      </c>
      <c r="W124">
        <v>3</v>
      </c>
    </row>
    <row r="125" spans="1:23">
      <c r="A125">
        <v>124</v>
      </c>
      <c r="B125" s="93" t="s">
        <v>859</v>
      </c>
      <c r="C125" s="93" t="s">
        <v>150</v>
      </c>
      <c r="D125" s="93" t="s">
        <v>1224</v>
      </c>
      <c r="E125" s="93" t="s">
        <v>1225</v>
      </c>
      <c r="F125" s="93" t="s">
        <v>1226</v>
      </c>
      <c r="G125" s="93" t="s">
        <v>631</v>
      </c>
      <c r="H125">
        <v>1</v>
      </c>
      <c r="I125">
        <v>1</v>
      </c>
      <c r="J125">
        <v>1</v>
      </c>
      <c r="K125" s="93" t="s">
        <v>893</v>
      </c>
      <c r="L125" s="93" t="s">
        <v>870</v>
      </c>
      <c r="M125" s="14">
        <v>46157</v>
      </c>
      <c r="N125" s="14">
        <v>46175</v>
      </c>
      <c r="O125" s="14"/>
      <c r="P125" s="14"/>
      <c r="Q125" s="14"/>
      <c r="R125" s="93" t="s">
        <v>883</v>
      </c>
      <c r="S125">
        <v>0</v>
      </c>
      <c r="T125">
        <v>0</v>
      </c>
      <c r="U125">
        <v>0</v>
      </c>
      <c r="V125">
        <v>4.0451612903225804</v>
      </c>
      <c r="W125">
        <v>2.5</v>
      </c>
    </row>
    <row r="126" spans="1:23">
      <c r="A126">
        <v>125</v>
      </c>
      <c r="B126" s="93" t="s">
        <v>859</v>
      </c>
      <c r="C126" s="93" t="s">
        <v>150</v>
      </c>
      <c r="D126" s="93" t="s">
        <v>1227</v>
      </c>
      <c r="E126" s="93" t="s">
        <v>1228</v>
      </c>
      <c r="F126" s="93" t="s">
        <v>1229</v>
      </c>
      <c r="G126" s="93" t="s">
        <v>631</v>
      </c>
      <c r="H126">
        <v>1</v>
      </c>
      <c r="I126">
        <v>1</v>
      </c>
      <c r="J126">
        <v>1</v>
      </c>
      <c r="K126" s="93" t="s">
        <v>893</v>
      </c>
      <c r="L126" s="93" t="s">
        <v>870</v>
      </c>
      <c r="M126" s="14">
        <v>46157</v>
      </c>
      <c r="N126" s="14">
        <v>46175</v>
      </c>
      <c r="O126" s="14"/>
      <c r="P126" s="14"/>
      <c r="Q126" s="14"/>
      <c r="R126" s="93" t="s">
        <v>883</v>
      </c>
      <c r="S126">
        <v>0</v>
      </c>
      <c r="T126">
        <v>0</v>
      </c>
      <c r="U126">
        <v>0</v>
      </c>
      <c r="V126">
        <v>4.0451612903225804</v>
      </c>
      <c r="W126">
        <v>2.5</v>
      </c>
    </row>
    <row r="127" spans="1:23">
      <c r="A127">
        <v>126</v>
      </c>
      <c r="B127" s="93" t="s">
        <v>859</v>
      </c>
      <c r="C127" s="93" t="s">
        <v>150</v>
      </c>
      <c r="D127" s="93" t="s">
        <v>1230</v>
      </c>
      <c r="E127" s="93" t="s">
        <v>1231</v>
      </c>
      <c r="F127" s="93" t="s">
        <v>1232</v>
      </c>
      <c r="G127" s="93" t="s">
        <v>631</v>
      </c>
      <c r="H127">
        <v>1</v>
      </c>
      <c r="I127">
        <v>1</v>
      </c>
      <c r="J127">
        <v>1</v>
      </c>
      <c r="K127" s="93" t="s">
        <v>893</v>
      </c>
      <c r="L127" s="93" t="s">
        <v>870</v>
      </c>
      <c r="M127" s="14">
        <v>46157</v>
      </c>
      <c r="N127" s="14">
        <v>46175</v>
      </c>
      <c r="O127" s="14"/>
      <c r="P127" s="14"/>
      <c r="Q127" s="14"/>
      <c r="R127" s="93" t="s">
        <v>883</v>
      </c>
      <c r="S127">
        <v>0</v>
      </c>
      <c r="T127">
        <v>0</v>
      </c>
      <c r="U127">
        <v>0</v>
      </c>
      <c r="V127">
        <v>4.0451612903225804</v>
      </c>
      <c r="W127">
        <v>3</v>
      </c>
    </row>
    <row r="128" spans="1:23">
      <c r="A128">
        <v>127</v>
      </c>
      <c r="B128" s="93" t="s">
        <v>859</v>
      </c>
      <c r="C128" s="93" t="s">
        <v>150</v>
      </c>
      <c r="D128" s="93" t="s">
        <v>1233</v>
      </c>
      <c r="E128" s="93" t="s">
        <v>1234</v>
      </c>
      <c r="F128" s="93" t="s">
        <v>1235</v>
      </c>
      <c r="G128" s="93" t="s">
        <v>631</v>
      </c>
      <c r="H128">
        <v>1</v>
      </c>
      <c r="I128">
        <v>1</v>
      </c>
      <c r="J128">
        <v>1</v>
      </c>
      <c r="K128" s="93" t="s">
        <v>893</v>
      </c>
      <c r="L128" s="93" t="s">
        <v>870</v>
      </c>
      <c r="M128" s="14">
        <v>46157</v>
      </c>
      <c r="N128" s="14">
        <v>46175</v>
      </c>
      <c r="O128" s="14"/>
      <c r="P128" s="14"/>
      <c r="Q128" s="14"/>
      <c r="R128" s="93" t="s">
        <v>883</v>
      </c>
      <c r="S128">
        <v>0</v>
      </c>
      <c r="T128">
        <v>0</v>
      </c>
      <c r="U128">
        <v>0</v>
      </c>
      <c r="V128">
        <v>4.0451612903225804</v>
      </c>
      <c r="W128">
        <v>3</v>
      </c>
    </row>
    <row r="129" spans="1:23">
      <c r="A129">
        <v>128</v>
      </c>
      <c r="B129" s="93" t="s">
        <v>859</v>
      </c>
      <c r="C129" s="93" t="s">
        <v>150</v>
      </c>
      <c r="D129" s="93" t="s">
        <v>1236</v>
      </c>
      <c r="E129" s="93" t="s">
        <v>1237</v>
      </c>
      <c r="F129" s="93" t="s">
        <v>1238</v>
      </c>
      <c r="G129" s="93" t="s">
        <v>631</v>
      </c>
      <c r="H129">
        <v>1</v>
      </c>
      <c r="I129">
        <v>1</v>
      </c>
      <c r="J129">
        <v>1</v>
      </c>
      <c r="K129" s="93" t="s">
        <v>893</v>
      </c>
      <c r="L129" s="93" t="s">
        <v>870</v>
      </c>
      <c r="M129" s="14">
        <v>46157</v>
      </c>
      <c r="N129" s="14">
        <v>46175</v>
      </c>
      <c r="O129" s="14"/>
      <c r="P129" s="14"/>
      <c r="Q129" s="14"/>
      <c r="R129" s="93" t="s">
        <v>883</v>
      </c>
      <c r="S129">
        <v>0</v>
      </c>
      <c r="T129">
        <v>0</v>
      </c>
      <c r="U129">
        <v>0</v>
      </c>
      <c r="V129">
        <v>4.0451612903225804</v>
      </c>
      <c r="W129">
        <v>3</v>
      </c>
    </row>
    <row r="130" spans="1:23">
      <c r="A130">
        <v>129</v>
      </c>
      <c r="B130" s="93" t="s">
        <v>859</v>
      </c>
      <c r="C130" s="93" t="s">
        <v>150</v>
      </c>
      <c r="D130" s="93" t="s">
        <v>1239</v>
      </c>
      <c r="E130" s="93" t="s">
        <v>1240</v>
      </c>
      <c r="F130" s="93" t="s">
        <v>1241</v>
      </c>
      <c r="G130" s="93" t="s">
        <v>631</v>
      </c>
      <c r="H130">
        <v>1</v>
      </c>
      <c r="I130">
        <v>1</v>
      </c>
      <c r="J130">
        <v>1</v>
      </c>
      <c r="K130" s="93" t="s">
        <v>893</v>
      </c>
      <c r="L130" s="93" t="s">
        <v>870</v>
      </c>
      <c r="M130" s="14">
        <v>46157</v>
      </c>
      <c r="N130" s="14">
        <v>46175</v>
      </c>
      <c r="O130" s="14"/>
      <c r="P130" s="14"/>
      <c r="Q130" s="14"/>
      <c r="R130" s="93" t="s">
        <v>883</v>
      </c>
      <c r="S130">
        <v>0</v>
      </c>
      <c r="T130">
        <v>0</v>
      </c>
      <c r="U130">
        <v>0</v>
      </c>
      <c r="V130">
        <v>4.0451612903225804</v>
      </c>
      <c r="W130">
        <v>3</v>
      </c>
    </row>
    <row r="131" spans="1:23">
      <c r="A131">
        <v>130</v>
      </c>
      <c r="B131" s="93" t="s">
        <v>859</v>
      </c>
      <c r="C131" s="93" t="s">
        <v>150</v>
      </c>
      <c r="D131" s="93" t="s">
        <v>1242</v>
      </c>
      <c r="E131" s="93" t="s">
        <v>1243</v>
      </c>
      <c r="F131" s="93" t="s">
        <v>1244</v>
      </c>
      <c r="G131" s="93" t="s">
        <v>631</v>
      </c>
      <c r="H131">
        <v>1</v>
      </c>
      <c r="I131">
        <v>1</v>
      </c>
      <c r="J131">
        <v>1</v>
      </c>
      <c r="K131" s="93" t="s">
        <v>893</v>
      </c>
      <c r="L131" s="93" t="s">
        <v>870</v>
      </c>
      <c r="M131" s="14">
        <v>46105</v>
      </c>
      <c r="N131" s="14">
        <v>46105</v>
      </c>
      <c r="O131" s="14"/>
      <c r="P131" s="14"/>
      <c r="Q131" s="14"/>
      <c r="R131" s="93" t="s">
        <v>883</v>
      </c>
      <c r="S131">
        <v>0</v>
      </c>
      <c r="T131">
        <v>0</v>
      </c>
      <c r="U131">
        <v>0</v>
      </c>
      <c r="V131">
        <v>4.0451612903225804</v>
      </c>
      <c r="W131">
        <v>10.5</v>
      </c>
    </row>
    <row r="132" spans="1:23">
      <c r="A132">
        <v>131</v>
      </c>
      <c r="B132" s="93" t="s">
        <v>859</v>
      </c>
      <c r="C132" s="93" t="s">
        <v>150</v>
      </c>
      <c r="D132" s="93" t="s">
        <v>1245</v>
      </c>
      <c r="E132" s="93" t="s">
        <v>1246</v>
      </c>
      <c r="F132" s="93" t="s">
        <v>1247</v>
      </c>
      <c r="G132" s="93" t="s">
        <v>631</v>
      </c>
      <c r="H132">
        <v>1</v>
      </c>
      <c r="I132">
        <v>1</v>
      </c>
      <c r="J132">
        <v>1</v>
      </c>
      <c r="K132" s="93" t="s">
        <v>893</v>
      </c>
      <c r="L132" s="93" t="s">
        <v>870</v>
      </c>
      <c r="M132" s="14">
        <v>46105</v>
      </c>
      <c r="N132" s="14">
        <v>46105</v>
      </c>
      <c r="O132" s="14"/>
      <c r="P132" s="14"/>
      <c r="Q132" s="14"/>
      <c r="R132" s="93" t="s">
        <v>883</v>
      </c>
      <c r="S132">
        <v>0</v>
      </c>
      <c r="T132">
        <v>0</v>
      </c>
      <c r="U132">
        <v>0</v>
      </c>
      <c r="V132">
        <v>4.0451612903225804</v>
      </c>
      <c r="W132">
        <v>19</v>
      </c>
    </row>
    <row r="133" spans="1:23">
      <c r="A133">
        <v>132</v>
      </c>
      <c r="B133" s="93" t="s">
        <v>859</v>
      </c>
      <c r="C133" s="93" t="s">
        <v>150</v>
      </c>
      <c r="D133" s="93" t="s">
        <v>1248</v>
      </c>
      <c r="E133" s="93" t="s">
        <v>1249</v>
      </c>
      <c r="F133" s="93" t="s">
        <v>1250</v>
      </c>
      <c r="G133" s="93" t="s">
        <v>631</v>
      </c>
      <c r="H133">
        <v>1</v>
      </c>
      <c r="I133">
        <v>1</v>
      </c>
      <c r="J133">
        <v>1</v>
      </c>
      <c r="K133" s="93" t="s">
        <v>893</v>
      </c>
      <c r="L133" s="93" t="s">
        <v>870</v>
      </c>
      <c r="M133" s="14">
        <v>46157</v>
      </c>
      <c r="N133" s="14">
        <v>46157</v>
      </c>
      <c r="O133" s="14"/>
      <c r="P133" s="14"/>
      <c r="Q133" s="14"/>
      <c r="R133" s="93" t="s">
        <v>883</v>
      </c>
      <c r="S133">
        <v>0</v>
      </c>
      <c r="T133">
        <v>0</v>
      </c>
      <c r="U133">
        <v>0</v>
      </c>
      <c r="V133">
        <v>4.0451612903225804</v>
      </c>
      <c r="W133">
        <v>0</v>
      </c>
    </row>
    <row r="134" spans="1:23">
      <c r="A134">
        <v>133</v>
      </c>
      <c r="B134" s="93" t="s">
        <v>859</v>
      </c>
      <c r="C134" s="93" t="s">
        <v>150</v>
      </c>
      <c r="D134" s="93" t="s">
        <v>1251</v>
      </c>
      <c r="E134" s="93" t="s">
        <v>1252</v>
      </c>
      <c r="F134" s="93" t="s">
        <v>1253</v>
      </c>
      <c r="G134" s="93" t="s">
        <v>631</v>
      </c>
      <c r="H134">
        <v>1</v>
      </c>
      <c r="I134">
        <v>1</v>
      </c>
      <c r="J134">
        <v>1</v>
      </c>
      <c r="K134" s="93" t="s">
        <v>893</v>
      </c>
      <c r="L134" s="93" t="s">
        <v>870</v>
      </c>
      <c r="M134" s="14">
        <v>46157</v>
      </c>
      <c r="N134" s="14">
        <v>46157</v>
      </c>
      <c r="O134" s="14"/>
      <c r="P134" s="14"/>
      <c r="Q134" s="14"/>
      <c r="R134" s="93" t="s">
        <v>883</v>
      </c>
      <c r="S134">
        <v>0</v>
      </c>
      <c r="T134">
        <v>0</v>
      </c>
      <c r="U134">
        <v>0</v>
      </c>
      <c r="V134">
        <v>4.0451612903225804</v>
      </c>
      <c r="W134">
        <v>0</v>
      </c>
    </row>
    <row r="135" spans="1:23">
      <c r="A135">
        <v>134</v>
      </c>
      <c r="B135" s="93" t="s">
        <v>859</v>
      </c>
      <c r="C135" s="93" t="s">
        <v>150</v>
      </c>
      <c r="D135" s="93" t="s">
        <v>1254</v>
      </c>
      <c r="E135" s="93" t="s">
        <v>1255</v>
      </c>
      <c r="F135" s="93" t="s">
        <v>1256</v>
      </c>
      <c r="G135" s="93" t="s">
        <v>631</v>
      </c>
      <c r="H135">
        <v>1</v>
      </c>
      <c r="I135">
        <v>1</v>
      </c>
      <c r="J135">
        <v>1</v>
      </c>
      <c r="K135" s="93" t="s">
        <v>893</v>
      </c>
      <c r="L135" s="93" t="s">
        <v>870</v>
      </c>
      <c r="M135" s="14">
        <v>46157</v>
      </c>
      <c r="N135" s="14">
        <v>46157</v>
      </c>
      <c r="O135" s="14"/>
      <c r="P135" s="14"/>
      <c r="Q135" s="14"/>
      <c r="R135" s="93" t="s">
        <v>883</v>
      </c>
      <c r="S135">
        <v>0</v>
      </c>
      <c r="T135">
        <v>0</v>
      </c>
      <c r="U135">
        <v>0</v>
      </c>
      <c r="V135">
        <v>4.0451612903225804</v>
      </c>
      <c r="W135">
        <v>0</v>
      </c>
    </row>
    <row r="136" spans="1:23">
      <c r="A136">
        <v>135</v>
      </c>
      <c r="B136" s="93" t="s">
        <v>859</v>
      </c>
      <c r="C136" s="93" t="s">
        <v>150</v>
      </c>
      <c r="D136" s="93" t="s">
        <v>1257</v>
      </c>
      <c r="E136" s="93" t="s">
        <v>1258</v>
      </c>
      <c r="F136" s="93" t="s">
        <v>1259</v>
      </c>
      <c r="G136" s="93" t="s">
        <v>631</v>
      </c>
      <c r="H136">
        <v>1</v>
      </c>
      <c r="I136">
        <v>1</v>
      </c>
      <c r="J136">
        <v>1</v>
      </c>
      <c r="K136" s="93" t="s">
        <v>893</v>
      </c>
      <c r="L136" s="93" t="s">
        <v>870</v>
      </c>
      <c r="M136" s="14">
        <v>46157</v>
      </c>
      <c r="N136" s="14">
        <v>46157</v>
      </c>
      <c r="O136" s="14"/>
      <c r="P136" s="14"/>
      <c r="Q136" s="14"/>
      <c r="R136" s="93" t="s">
        <v>883</v>
      </c>
      <c r="S136">
        <v>0</v>
      </c>
      <c r="T136">
        <v>0</v>
      </c>
      <c r="U136">
        <v>0</v>
      </c>
      <c r="V136">
        <v>4.0451612903225804</v>
      </c>
      <c r="W136">
        <v>0</v>
      </c>
    </row>
    <row r="137" spans="1:23">
      <c r="A137">
        <v>136</v>
      </c>
      <c r="B137" s="93" t="s">
        <v>859</v>
      </c>
      <c r="C137" s="93" t="s">
        <v>150</v>
      </c>
      <c r="D137" s="93" t="s">
        <v>1260</v>
      </c>
      <c r="E137" s="93" t="s">
        <v>1261</v>
      </c>
      <c r="F137" s="93" t="s">
        <v>1262</v>
      </c>
      <c r="G137" s="93" t="s">
        <v>631</v>
      </c>
      <c r="H137">
        <v>1</v>
      </c>
      <c r="I137">
        <v>1</v>
      </c>
      <c r="J137">
        <v>1</v>
      </c>
      <c r="K137" s="93" t="s">
        <v>893</v>
      </c>
      <c r="L137" s="93" t="s">
        <v>870</v>
      </c>
      <c r="M137" s="14">
        <v>46157</v>
      </c>
      <c r="N137" s="14">
        <v>46157</v>
      </c>
      <c r="O137" s="14"/>
      <c r="P137" s="14"/>
      <c r="Q137" s="14"/>
      <c r="R137" s="93" t="s">
        <v>883</v>
      </c>
      <c r="S137">
        <v>0</v>
      </c>
      <c r="T137">
        <v>0</v>
      </c>
      <c r="U137">
        <v>0</v>
      </c>
      <c r="V137">
        <v>4.0451612903225804</v>
      </c>
      <c r="W137">
        <v>0</v>
      </c>
    </row>
    <row r="138" spans="1:23">
      <c r="A138">
        <v>137</v>
      </c>
      <c r="B138" s="93" t="s">
        <v>859</v>
      </c>
      <c r="C138" s="93" t="s">
        <v>150</v>
      </c>
      <c r="D138" s="93" t="s">
        <v>1263</v>
      </c>
      <c r="E138" s="93" t="s">
        <v>1264</v>
      </c>
      <c r="F138" s="93" t="s">
        <v>1265</v>
      </c>
      <c r="G138" s="93" t="s">
        <v>631</v>
      </c>
      <c r="H138">
        <v>1</v>
      </c>
      <c r="I138">
        <v>1</v>
      </c>
      <c r="J138">
        <v>1</v>
      </c>
      <c r="K138" s="93" t="s">
        <v>893</v>
      </c>
      <c r="L138" s="93" t="s">
        <v>870</v>
      </c>
      <c r="M138" s="14">
        <v>46157</v>
      </c>
      <c r="N138" s="14">
        <v>46157</v>
      </c>
      <c r="O138" s="14"/>
      <c r="P138" s="14"/>
      <c r="Q138" s="14"/>
      <c r="R138" s="93" t="s">
        <v>883</v>
      </c>
      <c r="S138">
        <v>0</v>
      </c>
      <c r="T138">
        <v>0</v>
      </c>
      <c r="U138">
        <v>0</v>
      </c>
      <c r="V138">
        <v>4.0451612903225804</v>
      </c>
      <c r="W138">
        <v>0</v>
      </c>
    </row>
    <row r="139" spans="1:23">
      <c r="A139">
        <v>138</v>
      </c>
      <c r="B139" s="93" t="s">
        <v>859</v>
      </c>
      <c r="C139" s="93" t="s">
        <v>150</v>
      </c>
      <c r="D139" s="93" t="s">
        <v>1266</v>
      </c>
      <c r="E139" s="93" t="s">
        <v>1267</v>
      </c>
      <c r="F139" s="93" t="s">
        <v>1268</v>
      </c>
      <c r="G139" s="93" t="s">
        <v>631</v>
      </c>
      <c r="H139">
        <v>1</v>
      </c>
      <c r="I139">
        <v>1</v>
      </c>
      <c r="J139">
        <v>1</v>
      </c>
      <c r="K139" s="93" t="s">
        <v>893</v>
      </c>
      <c r="L139" s="93" t="s">
        <v>870</v>
      </c>
      <c r="M139" s="14">
        <v>46157</v>
      </c>
      <c r="N139" s="14">
        <v>46157</v>
      </c>
      <c r="O139" s="14"/>
      <c r="P139" s="14"/>
      <c r="Q139" s="14"/>
      <c r="R139" s="93" t="s">
        <v>883</v>
      </c>
      <c r="S139">
        <v>0</v>
      </c>
      <c r="T139">
        <v>0</v>
      </c>
      <c r="U139">
        <v>0</v>
      </c>
      <c r="V139">
        <v>4.0451612903225804</v>
      </c>
      <c r="W139">
        <v>0</v>
      </c>
    </row>
    <row r="140" spans="1:23">
      <c r="A140">
        <v>139</v>
      </c>
      <c r="B140" s="93" t="s">
        <v>859</v>
      </c>
      <c r="C140" s="93" t="s">
        <v>150</v>
      </c>
      <c r="D140" s="93" t="s">
        <v>1269</v>
      </c>
      <c r="E140" s="93" t="s">
        <v>1270</v>
      </c>
      <c r="F140" s="93" t="s">
        <v>1271</v>
      </c>
      <c r="G140" s="93" t="s">
        <v>631</v>
      </c>
      <c r="H140">
        <v>1</v>
      </c>
      <c r="I140">
        <v>1</v>
      </c>
      <c r="J140">
        <v>1</v>
      </c>
      <c r="K140" s="93" t="s">
        <v>893</v>
      </c>
      <c r="L140" s="93" t="s">
        <v>870</v>
      </c>
      <c r="M140" s="14">
        <v>46105</v>
      </c>
      <c r="N140" s="14">
        <v>46105</v>
      </c>
      <c r="O140" s="14"/>
      <c r="P140" s="14"/>
      <c r="Q140" s="14"/>
      <c r="R140" s="93" t="s">
        <v>883</v>
      </c>
      <c r="S140">
        <v>0</v>
      </c>
      <c r="T140">
        <v>0</v>
      </c>
      <c r="U140">
        <v>0</v>
      </c>
      <c r="V140">
        <v>4.0451612903225804</v>
      </c>
      <c r="W140">
        <v>16.75</v>
      </c>
    </row>
    <row r="141" spans="1:23">
      <c r="A141">
        <v>140</v>
      </c>
      <c r="B141" s="93" t="s">
        <v>859</v>
      </c>
      <c r="C141" s="93" t="s">
        <v>150</v>
      </c>
      <c r="D141" s="93" t="s">
        <v>1272</v>
      </c>
      <c r="E141" s="93" t="s">
        <v>1273</v>
      </c>
      <c r="F141" s="93" t="s">
        <v>1274</v>
      </c>
      <c r="G141" s="93" t="s">
        <v>631</v>
      </c>
      <c r="H141">
        <v>1</v>
      </c>
      <c r="I141">
        <v>1</v>
      </c>
      <c r="J141">
        <v>1</v>
      </c>
      <c r="K141" s="93" t="s">
        <v>893</v>
      </c>
      <c r="L141" s="93" t="s">
        <v>870</v>
      </c>
      <c r="M141" s="14">
        <v>46105</v>
      </c>
      <c r="N141" s="14">
        <v>46105</v>
      </c>
      <c r="O141" s="14"/>
      <c r="P141" s="14"/>
      <c r="Q141" s="14"/>
      <c r="R141" s="93" t="s">
        <v>883</v>
      </c>
      <c r="S141">
        <v>0</v>
      </c>
      <c r="T141">
        <v>0</v>
      </c>
      <c r="U141">
        <v>0</v>
      </c>
      <c r="V141">
        <v>4.0451612903225804</v>
      </c>
      <c r="W141">
        <v>19.75</v>
      </c>
    </row>
    <row r="142" spans="1:23">
      <c r="A142">
        <v>141</v>
      </c>
      <c r="B142" s="93" t="s">
        <v>859</v>
      </c>
      <c r="C142" s="93" t="s">
        <v>150</v>
      </c>
      <c r="D142" s="93" t="s">
        <v>1275</v>
      </c>
      <c r="E142" s="93" t="s">
        <v>1276</v>
      </c>
      <c r="F142" s="93" t="s">
        <v>1277</v>
      </c>
      <c r="G142" s="93" t="s">
        <v>631</v>
      </c>
      <c r="H142">
        <v>1</v>
      </c>
      <c r="I142">
        <v>1</v>
      </c>
      <c r="J142">
        <v>1</v>
      </c>
      <c r="K142" s="93" t="s">
        <v>893</v>
      </c>
      <c r="L142" s="93" t="s">
        <v>870</v>
      </c>
      <c r="M142" s="14">
        <v>46157</v>
      </c>
      <c r="N142" s="14">
        <v>46157</v>
      </c>
      <c r="O142" s="14"/>
      <c r="P142" s="14"/>
      <c r="Q142" s="14"/>
      <c r="R142" s="93" t="s">
        <v>883</v>
      </c>
      <c r="S142">
        <v>0</v>
      </c>
      <c r="T142">
        <v>0</v>
      </c>
      <c r="U142">
        <v>0</v>
      </c>
      <c r="V142">
        <v>4.0451612903225804</v>
      </c>
      <c r="W142">
        <v>0</v>
      </c>
    </row>
    <row r="143" spans="1:23">
      <c r="A143">
        <v>142</v>
      </c>
      <c r="B143" s="93" t="s">
        <v>859</v>
      </c>
      <c r="C143" s="93" t="s">
        <v>150</v>
      </c>
      <c r="D143" s="93" t="s">
        <v>1278</v>
      </c>
      <c r="E143" s="93" t="s">
        <v>1279</v>
      </c>
      <c r="F143" s="93" t="s">
        <v>1280</v>
      </c>
      <c r="G143" s="93" t="s">
        <v>631</v>
      </c>
      <c r="H143">
        <v>1</v>
      </c>
      <c r="I143">
        <v>1</v>
      </c>
      <c r="J143">
        <v>1</v>
      </c>
      <c r="K143" s="93" t="s">
        <v>893</v>
      </c>
      <c r="L143" s="93" t="s">
        <v>870</v>
      </c>
      <c r="M143" s="14">
        <v>46105</v>
      </c>
      <c r="N143" s="14">
        <v>46105</v>
      </c>
      <c r="O143" s="14"/>
      <c r="P143" s="14"/>
      <c r="Q143" s="14"/>
      <c r="R143" s="93" t="s">
        <v>883</v>
      </c>
      <c r="S143">
        <v>0</v>
      </c>
      <c r="T143">
        <v>0</v>
      </c>
      <c r="U143">
        <v>0</v>
      </c>
      <c r="V143">
        <v>4.0451612903225804</v>
      </c>
      <c r="W143">
        <v>24.75</v>
      </c>
    </row>
    <row r="144" spans="1:23">
      <c r="A144">
        <v>143</v>
      </c>
      <c r="B144" s="93" t="s">
        <v>859</v>
      </c>
      <c r="C144" s="93" t="s">
        <v>150</v>
      </c>
      <c r="D144" s="93" t="s">
        <v>1281</v>
      </c>
      <c r="E144" s="93" t="s">
        <v>1282</v>
      </c>
      <c r="F144" s="93" t="s">
        <v>1283</v>
      </c>
      <c r="G144" s="93" t="s">
        <v>631</v>
      </c>
      <c r="H144">
        <v>1</v>
      </c>
      <c r="I144">
        <v>1</v>
      </c>
      <c r="J144">
        <v>1</v>
      </c>
      <c r="K144" s="93" t="s">
        <v>893</v>
      </c>
      <c r="L144" s="93" t="s">
        <v>870</v>
      </c>
      <c r="M144" s="14">
        <v>46111</v>
      </c>
      <c r="N144" s="14">
        <v>46111</v>
      </c>
      <c r="O144" s="14"/>
      <c r="P144" s="14"/>
      <c r="Q144" s="14"/>
      <c r="R144" s="93" t="s">
        <v>883</v>
      </c>
      <c r="S144">
        <v>0</v>
      </c>
      <c r="T144">
        <v>0</v>
      </c>
      <c r="U144">
        <v>0</v>
      </c>
      <c r="V144">
        <v>4.0451612903225804</v>
      </c>
      <c r="W144">
        <v>13.75</v>
      </c>
    </row>
    <row r="145" spans="1:23">
      <c r="A145">
        <v>144</v>
      </c>
      <c r="B145" s="93" t="s">
        <v>859</v>
      </c>
      <c r="C145" s="93" t="s">
        <v>150</v>
      </c>
      <c r="D145" s="93" t="s">
        <v>1284</v>
      </c>
      <c r="E145" s="93" t="s">
        <v>1285</v>
      </c>
      <c r="F145" s="93" t="s">
        <v>1286</v>
      </c>
      <c r="G145" s="93" t="s">
        <v>631</v>
      </c>
      <c r="H145">
        <v>1</v>
      </c>
      <c r="I145">
        <v>1</v>
      </c>
      <c r="J145">
        <v>1</v>
      </c>
      <c r="K145" s="93" t="s">
        <v>893</v>
      </c>
      <c r="L145" s="93" t="s">
        <v>870</v>
      </c>
      <c r="M145" s="14">
        <v>46105</v>
      </c>
      <c r="N145" s="14">
        <v>46105</v>
      </c>
      <c r="O145" s="14"/>
      <c r="P145" s="14"/>
      <c r="Q145" s="14"/>
      <c r="R145" s="93" t="s">
        <v>883</v>
      </c>
      <c r="S145">
        <v>0</v>
      </c>
      <c r="T145">
        <v>0</v>
      </c>
      <c r="U145">
        <v>0</v>
      </c>
      <c r="V145">
        <v>4.0451612903225804</v>
      </c>
      <c r="W145">
        <v>14.5</v>
      </c>
    </row>
    <row r="146" spans="1:23">
      <c r="A146">
        <v>145</v>
      </c>
      <c r="B146" s="93" t="s">
        <v>859</v>
      </c>
      <c r="C146" s="93" t="s">
        <v>150</v>
      </c>
      <c r="D146" s="93" t="s">
        <v>1287</v>
      </c>
      <c r="E146" s="93" t="s">
        <v>1288</v>
      </c>
      <c r="F146" s="93" t="s">
        <v>1286</v>
      </c>
      <c r="G146" s="93" t="s">
        <v>631</v>
      </c>
      <c r="H146">
        <v>1</v>
      </c>
      <c r="I146">
        <v>1</v>
      </c>
      <c r="J146">
        <v>1</v>
      </c>
      <c r="K146" s="93" t="s">
        <v>893</v>
      </c>
      <c r="L146" s="93" t="s">
        <v>870</v>
      </c>
      <c r="M146" s="14">
        <v>46105</v>
      </c>
      <c r="N146" s="14">
        <v>46105</v>
      </c>
      <c r="O146" s="14"/>
      <c r="P146" s="14"/>
      <c r="Q146" s="14"/>
      <c r="R146" s="93" t="s">
        <v>883</v>
      </c>
      <c r="S146">
        <v>0</v>
      </c>
      <c r="T146">
        <v>0</v>
      </c>
      <c r="U146">
        <v>0</v>
      </c>
      <c r="V146">
        <v>4.0451612903225804</v>
      </c>
      <c r="W146">
        <v>7</v>
      </c>
    </row>
    <row r="147" spans="1:23">
      <c r="A147">
        <v>146</v>
      </c>
      <c r="B147" s="93" t="s">
        <v>859</v>
      </c>
      <c r="C147" s="93" t="s">
        <v>150</v>
      </c>
      <c r="D147" s="93" t="s">
        <v>1289</v>
      </c>
      <c r="E147" s="93" t="s">
        <v>1290</v>
      </c>
      <c r="F147" s="93" t="s">
        <v>1291</v>
      </c>
      <c r="G147" s="93" t="s">
        <v>631</v>
      </c>
      <c r="H147">
        <v>1</v>
      </c>
      <c r="I147">
        <v>1</v>
      </c>
      <c r="J147">
        <v>1</v>
      </c>
      <c r="K147" s="93" t="s">
        <v>893</v>
      </c>
      <c r="L147" s="93" t="s">
        <v>870</v>
      </c>
      <c r="M147" s="14">
        <v>46157</v>
      </c>
      <c r="N147" s="14">
        <v>46157</v>
      </c>
      <c r="O147" s="14"/>
      <c r="P147" s="14"/>
      <c r="Q147" s="14"/>
      <c r="R147" s="93" t="s">
        <v>883</v>
      </c>
      <c r="S147">
        <v>0</v>
      </c>
      <c r="T147">
        <v>0</v>
      </c>
      <c r="U147">
        <v>0</v>
      </c>
      <c r="V147">
        <v>4.0451612903225804</v>
      </c>
      <c r="W147">
        <v>0</v>
      </c>
    </row>
    <row r="148" spans="1:23">
      <c r="A148">
        <v>147</v>
      </c>
      <c r="B148" s="93" t="s">
        <v>859</v>
      </c>
      <c r="C148" s="93" t="s">
        <v>150</v>
      </c>
      <c r="D148" s="93" t="s">
        <v>1292</v>
      </c>
      <c r="E148" s="93" t="s">
        <v>1293</v>
      </c>
      <c r="F148" s="93" t="s">
        <v>1291</v>
      </c>
      <c r="G148" s="93" t="s">
        <v>631</v>
      </c>
      <c r="H148">
        <v>1</v>
      </c>
      <c r="I148">
        <v>1</v>
      </c>
      <c r="J148">
        <v>1</v>
      </c>
      <c r="K148" s="93" t="s">
        <v>893</v>
      </c>
      <c r="L148" s="93" t="s">
        <v>870</v>
      </c>
      <c r="M148" s="14">
        <v>46157</v>
      </c>
      <c r="N148" s="14">
        <v>46157</v>
      </c>
      <c r="O148" s="14"/>
      <c r="P148" s="14"/>
      <c r="Q148" s="14"/>
      <c r="R148" s="93" t="s">
        <v>883</v>
      </c>
      <c r="S148">
        <v>0</v>
      </c>
      <c r="T148">
        <v>0</v>
      </c>
      <c r="U148">
        <v>0</v>
      </c>
      <c r="V148">
        <v>4.0451612903225804</v>
      </c>
      <c r="W148">
        <v>0</v>
      </c>
    </row>
    <row r="149" spans="1:23">
      <c r="A149">
        <v>148</v>
      </c>
      <c r="B149" s="93" t="s">
        <v>859</v>
      </c>
      <c r="C149" s="93" t="s">
        <v>150</v>
      </c>
      <c r="D149" s="93" t="s">
        <v>1294</v>
      </c>
      <c r="E149" s="93" t="s">
        <v>1295</v>
      </c>
      <c r="F149" s="93" t="s">
        <v>1296</v>
      </c>
      <c r="G149" s="93" t="s">
        <v>631</v>
      </c>
      <c r="H149">
        <v>1</v>
      </c>
      <c r="I149">
        <v>1</v>
      </c>
      <c r="J149">
        <v>1</v>
      </c>
      <c r="K149" s="93" t="s">
        <v>893</v>
      </c>
      <c r="L149" s="93" t="s">
        <v>870</v>
      </c>
      <c r="M149" s="14">
        <v>46105</v>
      </c>
      <c r="N149" s="14">
        <v>46105</v>
      </c>
      <c r="O149" s="14"/>
      <c r="P149" s="14"/>
      <c r="Q149" s="14"/>
      <c r="R149" s="93" t="s">
        <v>883</v>
      </c>
      <c r="S149">
        <v>0</v>
      </c>
      <c r="T149">
        <v>0</v>
      </c>
      <c r="U149">
        <v>0</v>
      </c>
      <c r="V149">
        <v>4.0451612903225804</v>
      </c>
      <c r="W149">
        <v>15.25</v>
      </c>
    </row>
    <row r="150" spans="1:23">
      <c r="A150">
        <v>149</v>
      </c>
      <c r="B150" s="93" t="s">
        <v>859</v>
      </c>
      <c r="C150" s="93" t="s">
        <v>150</v>
      </c>
      <c r="D150" s="93" t="s">
        <v>1297</v>
      </c>
      <c r="E150" s="93" t="s">
        <v>1298</v>
      </c>
      <c r="F150" s="93" t="s">
        <v>1299</v>
      </c>
      <c r="G150" s="93" t="s">
        <v>631</v>
      </c>
      <c r="H150">
        <v>1</v>
      </c>
      <c r="I150">
        <v>1</v>
      </c>
      <c r="J150">
        <v>1</v>
      </c>
      <c r="K150" s="93" t="s">
        <v>893</v>
      </c>
      <c r="L150" s="93" t="s">
        <v>870</v>
      </c>
      <c r="M150" s="14">
        <v>46105</v>
      </c>
      <c r="N150" s="14">
        <v>46105</v>
      </c>
      <c r="O150" s="14"/>
      <c r="P150" s="14"/>
      <c r="Q150" s="14"/>
      <c r="R150" s="93" t="s">
        <v>883</v>
      </c>
      <c r="S150">
        <v>0</v>
      </c>
      <c r="T150">
        <v>0</v>
      </c>
      <c r="U150">
        <v>0</v>
      </c>
      <c r="V150">
        <v>4.0451612903225804</v>
      </c>
      <c r="W150">
        <v>10.5</v>
      </c>
    </row>
    <row r="151" spans="1:23">
      <c r="A151">
        <v>150</v>
      </c>
      <c r="B151" s="93" t="s">
        <v>859</v>
      </c>
      <c r="C151" s="93" t="s">
        <v>150</v>
      </c>
      <c r="D151" s="93" t="s">
        <v>1300</v>
      </c>
      <c r="E151" s="93" t="s">
        <v>1301</v>
      </c>
      <c r="F151" s="93" t="s">
        <v>1302</v>
      </c>
      <c r="G151" s="93" t="s">
        <v>631</v>
      </c>
      <c r="H151">
        <v>1</v>
      </c>
      <c r="I151">
        <v>1</v>
      </c>
      <c r="J151">
        <v>1</v>
      </c>
      <c r="K151" s="93" t="s">
        <v>893</v>
      </c>
      <c r="L151" s="93" t="s">
        <v>870</v>
      </c>
      <c r="M151" s="14">
        <v>46157</v>
      </c>
      <c r="N151" s="14">
        <v>46157</v>
      </c>
      <c r="O151" s="14"/>
      <c r="P151" s="14"/>
      <c r="Q151" s="14"/>
      <c r="R151" s="93" t="s">
        <v>883</v>
      </c>
      <c r="S151">
        <v>0</v>
      </c>
      <c r="T151">
        <v>0</v>
      </c>
      <c r="U151">
        <v>0</v>
      </c>
      <c r="V151">
        <v>4.0451612903225804</v>
      </c>
      <c r="W151">
        <v>0</v>
      </c>
    </row>
    <row r="152" spans="1:23">
      <c r="A152">
        <v>151</v>
      </c>
      <c r="B152" s="93" t="s">
        <v>859</v>
      </c>
      <c r="C152" s="93" t="s">
        <v>150</v>
      </c>
      <c r="D152" s="93" t="s">
        <v>1303</v>
      </c>
      <c r="E152" s="93" t="s">
        <v>1304</v>
      </c>
      <c r="F152" s="93" t="s">
        <v>1305</v>
      </c>
      <c r="G152" s="93" t="s">
        <v>631</v>
      </c>
      <c r="H152">
        <v>1</v>
      </c>
      <c r="I152">
        <v>1</v>
      </c>
      <c r="J152">
        <v>1</v>
      </c>
      <c r="K152" s="93" t="s">
        <v>871</v>
      </c>
      <c r="L152" s="93" t="s">
        <v>871</v>
      </c>
      <c r="M152" s="14">
        <v>46105</v>
      </c>
      <c r="N152" s="14"/>
      <c r="O152" s="14"/>
      <c r="P152" s="14"/>
      <c r="Q152" s="14"/>
      <c r="R152" s="93" t="s">
        <v>883</v>
      </c>
      <c r="S152">
        <v>0</v>
      </c>
      <c r="T152">
        <v>0</v>
      </c>
      <c r="U152">
        <v>0</v>
      </c>
      <c r="V152">
        <v>4.0451612903225804</v>
      </c>
      <c r="W152">
        <v>0</v>
      </c>
    </row>
    <row r="153" spans="1:23">
      <c r="A153">
        <v>152</v>
      </c>
      <c r="B153" s="93" t="s">
        <v>859</v>
      </c>
      <c r="C153" s="93" t="s">
        <v>150</v>
      </c>
      <c r="D153" s="93" t="s">
        <v>1306</v>
      </c>
      <c r="E153" s="93" t="s">
        <v>1307</v>
      </c>
      <c r="F153" s="93" t="s">
        <v>1308</v>
      </c>
      <c r="G153" s="93" t="s">
        <v>631</v>
      </c>
      <c r="H153">
        <v>1</v>
      </c>
      <c r="I153">
        <v>1</v>
      </c>
      <c r="J153">
        <v>1</v>
      </c>
      <c r="K153" s="93" t="s">
        <v>893</v>
      </c>
      <c r="L153" s="93" t="s">
        <v>870</v>
      </c>
      <c r="M153" s="14">
        <v>46105</v>
      </c>
      <c r="N153" s="14">
        <v>46105</v>
      </c>
      <c r="O153" s="14"/>
      <c r="P153" s="14"/>
      <c r="Q153" s="14"/>
      <c r="R153" s="93" t="s">
        <v>883</v>
      </c>
      <c r="S153">
        <v>0</v>
      </c>
      <c r="T153">
        <v>0</v>
      </c>
      <c r="U153">
        <v>0</v>
      </c>
      <c r="V153">
        <v>4.0451612903225804</v>
      </c>
      <c r="W153">
        <v>13.75</v>
      </c>
    </row>
    <row r="154" spans="1:23">
      <c r="A154">
        <v>153</v>
      </c>
      <c r="B154" s="93" t="s">
        <v>859</v>
      </c>
      <c r="C154" s="93" t="s">
        <v>150</v>
      </c>
      <c r="D154" s="93" t="s">
        <v>1309</v>
      </c>
      <c r="E154" s="93" t="s">
        <v>1310</v>
      </c>
      <c r="F154" s="93" t="s">
        <v>1311</v>
      </c>
      <c r="G154" s="93" t="s">
        <v>631</v>
      </c>
      <c r="H154">
        <v>1</v>
      </c>
      <c r="I154">
        <v>1</v>
      </c>
      <c r="J154">
        <v>1</v>
      </c>
      <c r="K154" s="93" t="s">
        <v>893</v>
      </c>
      <c r="L154" s="93" t="s">
        <v>870</v>
      </c>
      <c r="M154" s="14">
        <v>46111</v>
      </c>
      <c r="N154" s="14">
        <v>46111</v>
      </c>
      <c r="O154" s="14"/>
      <c r="P154" s="14"/>
      <c r="Q154" s="14"/>
      <c r="R154" s="93" t="s">
        <v>883</v>
      </c>
      <c r="S154">
        <v>0</v>
      </c>
      <c r="T154">
        <v>0</v>
      </c>
      <c r="U154">
        <v>0</v>
      </c>
      <c r="V154">
        <v>4.0451612903225804</v>
      </c>
      <c r="W154">
        <v>19</v>
      </c>
    </row>
    <row r="155" spans="1:23">
      <c r="A155">
        <v>154</v>
      </c>
      <c r="B155" s="93" t="s">
        <v>859</v>
      </c>
      <c r="C155" s="93" t="s">
        <v>150</v>
      </c>
      <c r="D155" s="93" t="s">
        <v>1312</v>
      </c>
      <c r="E155" s="93" t="s">
        <v>1313</v>
      </c>
      <c r="F155" s="93" t="s">
        <v>1314</v>
      </c>
      <c r="G155" s="93" t="s">
        <v>631</v>
      </c>
      <c r="H155">
        <v>1</v>
      </c>
      <c r="I155">
        <v>1</v>
      </c>
      <c r="J155">
        <v>1</v>
      </c>
      <c r="K155" s="93" t="s">
        <v>893</v>
      </c>
      <c r="L155" s="93" t="s">
        <v>870</v>
      </c>
      <c r="M155" s="14">
        <v>46111</v>
      </c>
      <c r="N155" s="14">
        <v>46111</v>
      </c>
      <c r="O155" s="14"/>
      <c r="P155" s="14"/>
      <c r="Q155" s="14"/>
      <c r="R155" s="93" t="s">
        <v>883</v>
      </c>
      <c r="S155">
        <v>0</v>
      </c>
      <c r="T155">
        <v>0</v>
      </c>
      <c r="U155">
        <v>0</v>
      </c>
      <c r="V155">
        <v>4.0451612903225804</v>
      </c>
      <c r="W155">
        <v>6.25</v>
      </c>
    </row>
    <row r="156" spans="1:23">
      <c r="A156">
        <v>155</v>
      </c>
      <c r="B156" s="93" t="s">
        <v>859</v>
      </c>
      <c r="C156" s="93" t="s">
        <v>150</v>
      </c>
      <c r="D156" s="93" t="s">
        <v>1315</v>
      </c>
      <c r="E156" s="93" t="s">
        <v>1316</v>
      </c>
      <c r="F156" s="93" t="s">
        <v>1317</v>
      </c>
      <c r="G156" s="93" t="s">
        <v>631</v>
      </c>
      <c r="H156">
        <v>1</v>
      </c>
      <c r="I156">
        <v>1</v>
      </c>
      <c r="J156">
        <v>1</v>
      </c>
      <c r="K156" s="93" t="s">
        <v>893</v>
      </c>
      <c r="L156" s="93" t="s">
        <v>870</v>
      </c>
      <c r="M156" s="14">
        <v>46111</v>
      </c>
      <c r="N156" s="14">
        <v>46111</v>
      </c>
      <c r="O156" s="14"/>
      <c r="P156" s="14"/>
      <c r="Q156" s="14"/>
      <c r="R156" s="93" t="s">
        <v>883</v>
      </c>
      <c r="S156">
        <v>0</v>
      </c>
      <c r="T156">
        <v>0</v>
      </c>
      <c r="U156">
        <v>0</v>
      </c>
      <c r="V156">
        <v>4.0451612903225804</v>
      </c>
      <c r="W156">
        <v>7</v>
      </c>
    </row>
    <row r="157" spans="1:23">
      <c r="A157">
        <v>156</v>
      </c>
      <c r="B157" s="93" t="s">
        <v>859</v>
      </c>
      <c r="C157" s="93" t="s">
        <v>150</v>
      </c>
      <c r="D157" s="93" t="s">
        <v>1318</v>
      </c>
      <c r="E157" s="93" t="s">
        <v>1319</v>
      </c>
      <c r="F157" s="93" t="s">
        <v>1320</v>
      </c>
      <c r="G157" s="93" t="s">
        <v>631</v>
      </c>
      <c r="H157">
        <v>1</v>
      </c>
      <c r="I157">
        <v>1</v>
      </c>
      <c r="J157">
        <v>1</v>
      </c>
      <c r="K157" s="93" t="s">
        <v>893</v>
      </c>
      <c r="L157" s="93" t="s">
        <v>870</v>
      </c>
      <c r="M157" s="14">
        <v>46111</v>
      </c>
      <c r="N157" s="14">
        <v>46111</v>
      </c>
      <c r="O157" s="14"/>
      <c r="P157" s="14"/>
      <c r="Q157" s="14"/>
      <c r="R157" s="93" t="s">
        <v>883</v>
      </c>
      <c r="S157">
        <v>0</v>
      </c>
      <c r="T157">
        <v>0</v>
      </c>
      <c r="U157">
        <v>0</v>
      </c>
      <c r="V157">
        <v>4.0451612903225804</v>
      </c>
      <c r="W157">
        <v>0.5</v>
      </c>
    </row>
    <row r="158" spans="1:23">
      <c r="A158">
        <v>157</v>
      </c>
      <c r="B158" s="93" t="s">
        <v>859</v>
      </c>
      <c r="C158" s="93" t="s">
        <v>150</v>
      </c>
      <c r="D158" s="93" t="s">
        <v>1321</v>
      </c>
      <c r="E158" s="93" t="s">
        <v>1322</v>
      </c>
      <c r="F158" s="93" t="s">
        <v>1323</v>
      </c>
      <c r="G158" s="93" t="s">
        <v>631</v>
      </c>
      <c r="H158">
        <v>1</v>
      </c>
      <c r="I158">
        <v>1</v>
      </c>
      <c r="J158">
        <v>1</v>
      </c>
      <c r="K158" s="93" t="s">
        <v>893</v>
      </c>
      <c r="L158" s="93" t="s">
        <v>870</v>
      </c>
      <c r="M158" s="14">
        <v>46105</v>
      </c>
      <c r="N158" s="14">
        <v>46105</v>
      </c>
      <c r="O158" s="14"/>
      <c r="P158" s="14"/>
      <c r="Q158" s="14"/>
      <c r="R158" s="93" t="s">
        <v>883</v>
      </c>
      <c r="S158">
        <v>0</v>
      </c>
      <c r="T158">
        <v>0</v>
      </c>
      <c r="U158">
        <v>0</v>
      </c>
      <c r="V158">
        <v>4.0451612903225804</v>
      </c>
      <c r="W158">
        <v>10</v>
      </c>
    </row>
    <row r="159" spans="1:23">
      <c r="A159">
        <v>158</v>
      </c>
      <c r="B159" s="93" t="s">
        <v>859</v>
      </c>
      <c r="C159" s="93" t="s">
        <v>150</v>
      </c>
      <c r="D159" s="93" t="s">
        <v>1324</v>
      </c>
      <c r="E159" s="93" t="s">
        <v>1325</v>
      </c>
      <c r="F159" s="93" t="s">
        <v>1326</v>
      </c>
      <c r="G159" s="93" t="s">
        <v>631</v>
      </c>
      <c r="H159">
        <v>1</v>
      </c>
      <c r="I159">
        <v>1</v>
      </c>
      <c r="J159">
        <v>1</v>
      </c>
      <c r="K159" s="93" t="s">
        <v>893</v>
      </c>
      <c r="L159" s="93" t="s">
        <v>870</v>
      </c>
      <c r="M159" s="14">
        <v>46111</v>
      </c>
      <c r="N159" s="14">
        <v>46111</v>
      </c>
      <c r="O159" s="14"/>
      <c r="P159" s="14"/>
      <c r="Q159" s="14"/>
      <c r="R159" s="93" t="s">
        <v>883</v>
      </c>
      <c r="S159">
        <v>0</v>
      </c>
      <c r="T159">
        <v>0</v>
      </c>
      <c r="U159">
        <v>0</v>
      </c>
      <c r="V159">
        <v>17.600000000000001</v>
      </c>
      <c r="W159">
        <v>7.5</v>
      </c>
    </row>
    <row r="160" spans="1:23">
      <c r="A160">
        <v>159</v>
      </c>
      <c r="B160" s="93" t="s">
        <v>859</v>
      </c>
      <c r="C160" s="93" t="s">
        <v>150</v>
      </c>
      <c r="D160" s="93" t="s">
        <v>1327</v>
      </c>
      <c r="E160" s="93" t="s">
        <v>1328</v>
      </c>
      <c r="F160" s="93" t="s">
        <v>1329</v>
      </c>
      <c r="G160" s="93" t="s">
        <v>631</v>
      </c>
      <c r="H160">
        <v>1</v>
      </c>
      <c r="I160">
        <v>1</v>
      </c>
      <c r="J160">
        <v>1</v>
      </c>
      <c r="K160" s="93" t="s">
        <v>893</v>
      </c>
      <c r="L160" s="93" t="s">
        <v>870</v>
      </c>
      <c r="M160" s="14">
        <v>46113</v>
      </c>
      <c r="N160" s="14">
        <v>46113</v>
      </c>
      <c r="O160" s="14"/>
      <c r="P160" s="14"/>
      <c r="Q160" s="14"/>
      <c r="R160" s="93" t="s">
        <v>883</v>
      </c>
      <c r="S160">
        <v>0</v>
      </c>
      <c r="T160">
        <v>0</v>
      </c>
      <c r="U160">
        <v>0</v>
      </c>
      <c r="V160">
        <v>17.600000000000001</v>
      </c>
      <c r="W160">
        <v>0</v>
      </c>
    </row>
    <row r="161" spans="1:23">
      <c r="A161">
        <v>160</v>
      </c>
      <c r="B161" s="93" t="s">
        <v>859</v>
      </c>
      <c r="C161" s="93" t="s">
        <v>150</v>
      </c>
      <c r="D161" s="93" t="s">
        <v>1330</v>
      </c>
      <c r="E161" s="93" t="s">
        <v>1331</v>
      </c>
      <c r="F161" s="93" t="s">
        <v>1332</v>
      </c>
      <c r="G161" s="93" t="s">
        <v>631</v>
      </c>
      <c r="H161">
        <v>1</v>
      </c>
      <c r="I161">
        <v>1</v>
      </c>
      <c r="J161">
        <v>1</v>
      </c>
      <c r="K161" s="93" t="s">
        <v>893</v>
      </c>
      <c r="L161" s="93" t="s">
        <v>870</v>
      </c>
      <c r="M161" s="14">
        <v>46113</v>
      </c>
      <c r="N161" s="14">
        <v>46113</v>
      </c>
      <c r="O161" s="14"/>
      <c r="P161" s="14"/>
      <c r="Q161" s="14"/>
      <c r="R161" s="93" t="s">
        <v>883</v>
      </c>
      <c r="S161">
        <v>0</v>
      </c>
      <c r="T161">
        <v>0</v>
      </c>
      <c r="U161">
        <v>0</v>
      </c>
      <c r="V161">
        <v>17.600000000000001</v>
      </c>
      <c r="W161">
        <v>0</v>
      </c>
    </row>
    <row r="162" spans="1:23">
      <c r="A162">
        <v>161</v>
      </c>
      <c r="B162" s="93" t="s">
        <v>859</v>
      </c>
      <c r="C162" s="93" t="s">
        <v>150</v>
      </c>
      <c r="D162" s="93" t="s">
        <v>1333</v>
      </c>
      <c r="E162" s="93" t="s">
        <v>1334</v>
      </c>
      <c r="F162" s="93" t="s">
        <v>1335</v>
      </c>
      <c r="G162" s="93" t="s">
        <v>628</v>
      </c>
      <c r="H162">
        <v>10</v>
      </c>
      <c r="I162">
        <v>0</v>
      </c>
      <c r="K162" s="93" t="s">
        <v>871</v>
      </c>
      <c r="L162" s="93" t="s">
        <v>871</v>
      </c>
      <c r="M162" s="14">
        <v>46113</v>
      </c>
      <c r="N162" s="14">
        <v>46199</v>
      </c>
      <c r="O162" s="14"/>
      <c r="P162" s="14"/>
      <c r="Q162" s="14"/>
      <c r="R162" s="93"/>
      <c r="S162">
        <v>0</v>
      </c>
      <c r="T162">
        <v>0</v>
      </c>
      <c r="U162">
        <v>0</v>
      </c>
      <c r="V162">
        <v>26.4</v>
      </c>
      <c r="W162">
        <v>0</v>
      </c>
    </row>
    <row r="163" spans="1:23">
      <c r="A163">
        <v>162</v>
      </c>
      <c r="B163" s="93" t="s">
        <v>859</v>
      </c>
      <c r="C163" s="93" t="s">
        <v>150</v>
      </c>
      <c r="D163" s="93" t="s">
        <v>1336</v>
      </c>
      <c r="E163" s="93" t="s">
        <v>1337</v>
      </c>
      <c r="F163" s="93" t="s">
        <v>1338</v>
      </c>
      <c r="G163" s="93" t="s">
        <v>628</v>
      </c>
      <c r="H163">
        <v>5</v>
      </c>
      <c r="I163">
        <v>1</v>
      </c>
      <c r="J163">
        <v>1</v>
      </c>
      <c r="K163" s="93" t="s">
        <v>871</v>
      </c>
      <c r="L163" s="93" t="s">
        <v>871</v>
      </c>
      <c r="M163" s="14">
        <v>46195</v>
      </c>
      <c r="N163" s="14">
        <v>46231</v>
      </c>
      <c r="O163" s="14"/>
      <c r="P163" s="14"/>
      <c r="Q163" s="14"/>
      <c r="R163" s="93" t="s">
        <v>883</v>
      </c>
      <c r="S163">
        <v>0</v>
      </c>
      <c r="T163">
        <v>0</v>
      </c>
      <c r="U163">
        <v>0</v>
      </c>
      <c r="V163">
        <v>26.4</v>
      </c>
      <c r="W163">
        <v>0</v>
      </c>
    </row>
    <row r="164" spans="1:23">
      <c r="A164">
        <v>163</v>
      </c>
      <c r="B164" s="93" t="s">
        <v>859</v>
      </c>
      <c r="C164" s="93" t="s">
        <v>150</v>
      </c>
      <c r="D164" s="93" t="s">
        <v>1339</v>
      </c>
      <c r="E164" s="93" t="s">
        <v>1340</v>
      </c>
      <c r="F164" s="93" t="s">
        <v>1341</v>
      </c>
      <c r="G164" s="93" t="s">
        <v>628</v>
      </c>
      <c r="H164">
        <v>10</v>
      </c>
      <c r="I164">
        <v>1</v>
      </c>
      <c r="J164">
        <v>1</v>
      </c>
      <c r="K164" s="93" t="s">
        <v>893</v>
      </c>
      <c r="L164" s="93" t="s">
        <v>1342</v>
      </c>
      <c r="M164" s="14">
        <v>46155</v>
      </c>
      <c r="N164" s="14">
        <v>46174</v>
      </c>
      <c r="O164" s="14"/>
      <c r="P164" s="14"/>
      <c r="Q164" s="14"/>
      <c r="R164" s="93" t="s">
        <v>883</v>
      </c>
      <c r="S164">
        <v>0</v>
      </c>
      <c r="T164">
        <v>0</v>
      </c>
      <c r="U164">
        <v>0</v>
      </c>
      <c r="V164">
        <v>17.600000000000001</v>
      </c>
      <c r="W164">
        <v>0</v>
      </c>
    </row>
    <row r="165" spans="1:23">
      <c r="A165">
        <v>164</v>
      </c>
      <c r="B165" s="93" t="s">
        <v>859</v>
      </c>
      <c r="C165" s="93" t="s">
        <v>150</v>
      </c>
      <c r="D165" s="93" t="s">
        <v>1343</v>
      </c>
      <c r="E165" s="93" t="s">
        <v>1344</v>
      </c>
      <c r="F165" s="93" t="s">
        <v>1345</v>
      </c>
      <c r="G165" s="93" t="s">
        <v>628</v>
      </c>
      <c r="H165">
        <v>10</v>
      </c>
      <c r="I165">
        <v>1</v>
      </c>
      <c r="J165">
        <v>1</v>
      </c>
      <c r="K165" s="93" t="s">
        <v>871</v>
      </c>
      <c r="L165" s="93" t="s">
        <v>871</v>
      </c>
      <c r="M165" s="14">
        <v>46113</v>
      </c>
      <c r="N165" s="14">
        <v>46199</v>
      </c>
      <c r="O165" s="14"/>
      <c r="P165" s="14"/>
      <c r="Q165" s="14"/>
      <c r="R165" s="93" t="s">
        <v>883</v>
      </c>
      <c r="S165">
        <v>0</v>
      </c>
      <c r="T165">
        <v>0</v>
      </c>
      <c r="U165">
        <v>0</v>
      </c>
      <c r="V165">
        <v>17.600000000000001</v>
      </c>
      <c r="W165">
        <v>0</v>
      </c>
    </row>
    <row r="166" spans="1:23">
      <c r="A166">
        <v>165</v>
      </c>
      <c r="B166" s="93" t="s">
        <v>859</v>
      </c>
      <c r="C166" s="93" t="s">
        <v>150</v>
      </c>
      <c r="D166" s="93" t="s">
        <v>1346</v>
      </c>
      <c r="E166" s="93" t="s">
        <v>1347</v>
      </c>
      <c r="F166" s="93" t="s">
        <v>1348</v>
      </c>
      <c r="G166" s="93" t="s">
        <v>628</v>
      </c>
      <c r="H166">
        <v>5</v>
      </c>
      <c r="I166">
        <v>1</v>
      </c>
      <c r="J166">
        <v>1</v>
      </c>
      <c r="K166" s="93" t="s">
        <v>871</v>
      </c>
      <c r="L166" s="93" t="s">
        <v>871</v>
      </c>
      <c r="M166" s="14">
        <v>46113</v>
      </c>
      <c r="N166" s="14">
        <v>46199</v>
      </c>
      <c r="O166" s="14"/>
      <c r="P166" s="14"/>
      <c r="Q166" s="14"/>
      <c r="R166" s="93" t="s">
        <v>883</v>
      </c>
      <c r="S166">
        <v>0</v>
      </c>
      <c r="T166">
        <v>0</v>
      </c>
      <c r="U166">
        <v>0</v>
      </c>
      <c r="V166">
        <v>17.600000000000001</v>
      </c>
      <c r="W166">
        <v>0</v>
      </c>
    </row>
    <row r="167" spans="1:23">
      <c r="A167">
        <v>166</v>
      </c>
      <c r="B167" s="93" t="s">
        <v>859</v>
      </c>
      <c r="C167" s="93" t="s">
        <v>150</v>
      </c>
      <c r="D167" s="93" t="s">
        <v>1349</v>
      </c>
      <c r="E167" s="93" t="s">
        <v>1350</v>
      </c>
      <c r="F167" s="93" t="s">
        <v>1351</v>
      </c>
      <c r="G167" s="93" t="s">
        <v>628</v>
      </c>
      <c r="H167">
        <v>5</v>
      </c>
      <c r="I167">
        <v>1</v>
      </c>
      <c r="J167">
        <v>1</v>
      </c>
      <c r="K167" s="93" t="s">
        <v>871</v>
      </c>
      <c r="L167" s="93" t="s">
        <v>871</v>
      </c>
      <c r="M167" s="14">
        <v>46113</v>
      </c>
      <c r="N167" s="14">
        <v>46204</v>
      </c>
      <c r="O167" s="14"/>
      <c r="P167" s="14"/>
      <c r="Q167" s="14"/>
      <c r="R167" s="93" t="s">
        <v>883</v>
      </c>
      <c r="S167">
        <v>0</v>
      </c>
      <c r="T167">
        <v>0</v>
      </c>
      <c r="U167">
        <v>0</v>
      </c>
      <c r="V167">
        <v>17.600000000000001</v>
      </c>
      <c r="W167">
        <v>0</v>
      </c>
    </row>
    <row r="168" spans="1:23">
      <c r="A168">
        <v>167</v>
      </c>
      <c r="B168" s="93" t="s">
        <v>859</v>
      </c>
      <c r="C168" s="93" t="s">
        <v>150</v>
      </c>
      <c r="D168" s="93" t="s">
        <v>1352</v>
      </c>
      <c r="E168" s="93" t="s">
        <v>1353</v>
      </c>
      <c r="F168" s="93" t="s">
        <v>1354</v>
      </c>
      <c r="G168" s="93" t="s">
        <v>628</v>
      </c>
      <c r="H168">
        <v>5</v>
      </c>
      <c r="I168">
        <v>1</v>
      </c>
      <c r="J168">
        <v>1</v>
      </c>
      <c r="K168" s="93" t="s">
        <v>871</v>
      </c>
      <c r="L168" s="93" t="s">
        <v>871</v>
      </c>
      <c r="M168" s="14">
        <v>46113</v>
      </c>
      <c r="N168" s="14">
        <v>46204</v>
      </c>
      <c r="O168" s="14"/>
      <c r="P168" s="14"/>
      <c r="Q168" s="14"/>
      <c r="R168" s="93" t="s">
        <v>883</v>
      </c>
      <c r="S168">
        <v>0</v>
      </c>
      <c r="T168">
        <v>0</v>
      </c>
      <c r="U168">
        <v>0</v>
      </c>
      <c r="V168">
        <v>17.600000000000001</v>
      </c>
      <c r="W168">
        <v>0</v>
      </c>
    </row>
    <row r="169" spans="1:23">
      <c r="A169">
        <v>168</v>
      </c>
      <c r="B169" s="93" t="s">
        <v>859</v>
      </c>
      <c r="C169" s="93" t="s">
        <v>150</v>
      </c>
      <c r="D169" s="93" t="s">
        <v>1355</v>
      </c>
      <c r="E169" s="93" t="s">
        <v>1356</v>
      </c>
      <c r="F169" s="93" t="s">
        <v>1357</v>
      </c>
      <c r="G169" s="93" t="s">
        <v>628</v>
      </c>
      <c r="H169">
        <v>5</v>
      </c>
      <c r="I169">
        <v>1</v>
      </c>
      <c r="J169">
        <v>1</v>
      </c>
      <c r="K169" s="93" t="s">
        <v>871</v>
      </c>
      <c r="L169" s="93" t="s">
        <v>871</v>
      </c>
      <c r="M169" s="14">
        <v>46113</v>
      </c>
      <c r="N169" s="14">
        <v>46204</v>
      </c>
      <c r="O169" s="14"/>
      <c r="P169" s="14"/>
      <c r="Q169" s="14"/>
      <c r="R169" s="93" t="s">
        <v>883</v>
      </c>
      <c r="S169">
        <v>0</v>
      </c>
      <c r="T169">
        <v>0</v>
      </c>
      <c r="U169">
        <v>0</v>
      </c>
      <c r="V169">
        <v>17.600000000000001</v>
      </c>
      <c r="W169">
        <v>0</v>
      </c>
    </row>
    <row r="170" spans="1:23">
      <c r="A170">
        <v>169</v>
      </c>
      <c r="B170" s="93" t="s">
        <v>859</v>
      </c>
      <c r="C170" s="93" t="s">
        <v>150</v>
      </c>
      <c r="D170" s="93" t="s">
        <v>1358</v>
      </c>
      <c r="E170" s="93" t="s">
        <v>1359</v>
      </c>
      <c r="F170" s="93" t="s">
        <v>1360</v>
      </c>
      <c r="G170" s="93" t="s">
        <v>628</v>
      </c>
      <c r="H170">
        <v>5</v>
      </c>
      <c r="I170">
        <v>1</v>
      </c>
      <c r="J170">
        <v>1</v>
      </c>
      <c r="K170" s="93" t="s">
        <v>871</v>
      </c>
      <c r="L170" s="93" t="s">
        <v>871</v>
      </c>
      <c r="M170" s="14">
        <v>46113</v>
      </c>
      <c r="N170" s="14">
        <v>46204</v>
      </c>
      <c r="O170" s="14"/>
      <c r="P170" s="14"/>
      <c r="Q170" s="14"/>
      <c r="R170" s="93" t="s">
        <v>883</v>
      </c>
      <c r="S170">
        <v>0</v>
      </c>
      <c r="T170">
        <v>0</v>
      </c>
      <c r="U170">
        <v>0</v>
      </c>
      <c r="V170">
        <v>17.600000000000001</v>
      </c>
      <c r="W170">
        <v>0</v>
      </c>
    </row>
    <row r="171" spans="1:23">
      <c r="A171">
        <v>170</v>
      </c>
      <c r="B171" s="93" t="s">
        <v>859</v>
      </c>
      <c r="C171" s="93" t="s">
        <v>150</v>
      </c>
      <c r="D171" s="93" t="s">
        <v>1361</v>
      </c>
      <c r="E171" s="93" t="s">
        <v>1362</v>
      </c>
      <c r="F171" s="93" t="s">
        <v>1363</v>
      </c>
      <c r="G171" s="93" t="s">
        <v>628</v>
      </c>
      <c r="H171">
        <v>5</v>
      </c>
      <c r="I171">
        <v>1</v>
      </c>
      <c r="J171">
        <v>1</v>
      </c>
      <c r="K171" s="93" t="s">
        <v>871</v>
      </c>
      <c r="L171" s="93" t="s">
        <v>871</v>
      </c>
      <c r="M171" s="14">
        <v>46113</v>
      </c>
      <c r="N171" s="14">
        <v>46204</v>
      </c>
      <c r="O171" s="14"/>
      <c r="P171" s="14"/>
      <c r="Q171" s="14"/>
      <c r="R171" s="93" t="s">
        <v>883</v>
      </c>
      <c r="S171">
        <v>0</v>
      </c>
      <c r="T171">
        <v>0</v>
      </c>
      <c r="U171">
        <v>0</v>
      </c>
      <c r="V171">
        <v>26.8</v>
      </c>
      <c r="W171">
        <v>0</v>
      </c>
    </row>
    <row r="172" spans="1:23">
      <c r="A172">
        <v>171</v>
      </c>
      <c r="B172" s="93" t="s">
        <v>859</v>
      </c>
      <c r="C172" s="93" t="s">
        <v>150</v>
      </c>
      <c r="D172" s="93" t="s">
        <v>1364</v>
      </c>
      <c r="E172" s="93" t="s">
        <v>1365</v>
      </c>
      <c r="F172" s="93" t="s">
        <v>1366</v>
      </c>
      <c r="G172" s="93" t="s">
        <v>628</v>
      </c>
      <c r="H172">
        <v>5</v>
      </c>
      <c r="I172">
        <v>1</v>
      </c>
      <c r="J172">
        <v>1</v>
      </c>
      <c r="K172" s="93" t="s">
        <v>871</v>
      </c>
      <c r="L172" s="93" t="s">
        <v>871</v>
      </c>
      <c r="M172" s="14">
        <v>46113</v>
      </c>
      <c r="N172" s="14">
        <v>46204</v>
      </c>
      <c r="O172" s="14"/>
      <c r="P172" s="14"/>
      <c r="Q172" s="14"/>
      <c r="R172" s="93" t="s">
        <v>883</v>
      </c>
      <c r="S172">
        <v>0</v>
      </c>
      <c r="T172">
        <v>0</v>
      </c>
      <c r="U172">
        <v>0</v>
      </c>
      <c r="V172">
        <v>26.8</v>
      </c>
      <c r="W172">
        <v>0</v>
      </c>
    </row>
    <row r="173" spans="1:23">
      <c r="A173">
        <v>172</v>
      </c>
      <c r="B173" s="93" t="s">
        <v>859</v>
      </c>
      <c r="C173" s="93" t="s">
        <v>150</v>
      </c>
      <c r="D173" s="93" t="s">
        <v>1367</v>
      </c>
      <c r="E173" s="93" t="s">
        <v>1368</v>
      </c>
      <c r="F173" s="93" t="s">
        <v>1369</v>
      </c>
      <c r="G173" s="93" t="s">
        <v>631</v>
      </c>
      <c r="H173">
        <v>1</v>
      </c>
      <c r="I173">
        <v>1</v>
      </c>
      <c r="J173">
        <v>1</v>
      </c>
      <c r="K173" s="93" t="s">
        <v>871</v>
      </c>
      <c r="L173" s="93" t="s">
        <v>871</v>
      </c>
      <c r="M173" s="14">
        <v>46113</v>
      </c>
      <c r="N173" s="14">
        <v>46204</v>
      </c>
      <c r="O173" s="14"/>
      <c r="P173" s="14"/>
      <c r="Q173" s="14"/>
      <c r="R173" s="93" t="s">
        <v>883</v>
      </c>
      <c r="S173">
        <v>0</v>
      </c>
      <c r="T173">
        <v>0</v>
      </c>
      <c r="U173">
        <v>0</v>
      </c>
      <c r="V173">
        <v>26.8</v>
      </c>
      <c r="W173">
        <v>27.25</v>
      </c>
    </row>
    <row r="174" spans="1:23">
      <c r="A174">
        <v>173</v>
      </c>
      <c r="B174" s="93" t="s">
        <v>859</v>
      </c>
      <c r="C174" s="93" t="s">
        <v>1370</v>
      </c>
      <c r="D174" s="93" t="s">
        <v>1371</v>
      </c>
      <c r="E174" s="93" t="s">
        <v>1372</v>
      </c>
      <c r="F174" s="93" t="s">
        <v>1373</v>
      </c>
      <c r="G174" s="93" t="s">
        <v>628</v>
      </c>
      <c r="H174">
        <v>1</v>
      </c>
      <c r="I174">
        <v>0</v>
      </c>
      <c r="K174" s="93" t="s">
        <v>871</v>
      </c>
      <c r="L174" s="93" t="s">
        <v>871</v>
      </c>
      <c r="M174" s="14">
        <v>46119</v>
      </c>
      <c r="N174" s="14">
        <v>46233</v>
      </c>
      <c r="O174" s="14"/>
      <c r="P174" s="14"/>
      <c r="Q174" s="14"/>
      <c r="R174" s="93"/>
      <c r="S174">
        <v>0</v>
      </c>
      <c r="T174">
        <v>0</v>
      </c>
      <c r="U174">
        <v>0</v>
      </c>
      <c r="V174">
        <v>26.9</v>
      </c>
      <c r="W174">
        <v>0</v>
      </c>
    </row>
    <row r="175" spans="1:23">
      <c r="A175">
        <v>174</v>
      </c>
      <c r="B175" s="93" t="s">
        <v>859</v>
      </c>
      <c r="C175" s="93" t="s">
        <v>1370</v>
      </c>
      <c r="D175" s="93" t="s">
        <v>1374</v>
      </c>
      <c r="E175" s="93" t="s">
        <v>1375</v>
      </c>
      <c r="F175" s="93" t="s">
        <v>1376</v>
      </c>
      <c r="G175" s="93" t="s">
        <v>628</v>
      </c>
      <c r="H175">
        <v>15</v>
      </c>
      <c r="I175">
        <v>0</v>
      </c>
      <c r="K175" s="93" t="s">
        <v>871</v>
      </c>
      <c r="L175" s="93" t="s">
        <v>871</v>
      </c>
      <c r="M175" s="14">
        <v>46174</v>
      </c>
      <c r="N175" s="14">
        <v>46239</v>
      </c>
      <c r="O175" s="14"/>
      <c r="P175" s="14"/>
      <c r="Q175" s="14"/>
      <c r="R175" s="93"/>
      <c r="S175">
        <v>0</v>
      </c>
      <c r="T175">
        <v>0</v>
      </c>
      <c r="U175">
        <v>0</v>
      </c>
      <c r="V175">
        <v>17.600000000000001</v>
      </c>
      <c r="W175">
        <v>0</v>
      </c>
    </row>
    <row r="176" spans="1:23">
      <c r="A176">
        <v>175</v>
      </c>
      <c r="B176" s="93" t="s">
        <v>859</v>
      </c>
      <c r="C176" s="93" t="s">
        <v>1370</v>
      </c>
      <c r="D176" s="93" t="s">
        <v>1377</v>
      </c>
      <c r="E176" s="93" t="s">
        <v>1378</v>
      </c>
      <c r="F176" s="93" t="s">
        <v>1379</v>
      </c>
      <c r="G176" s="93" t="s">
        <v>634</v>
      </c>
      <c r="H176">
        <v>2</v>
      </c>
      <c r="I176">
        <v>0</v>
      </c>
      <c r="K176" s="93" t="s">
        <v>871</v>
      </c>
      <c r="L176" s="93" t="s">
        <v>871</v>
      </c>
      <c r="M176" s="14">
        <v>46169</v>
      </c>
      <c r="N176" s="14">
        <v>46239</v>
      </c>
      <c r="O176" s="14"/>
      <c r="P176" s="14"/>
      <c r="Q176" s="14"/>
      <c r="R176" s="93"/>
      <c r="S176">
        <v>0</v>
      </c>
      <c r="T176">
        <v>0</v>
      </c>
      <c r="U176">
        <v>0</v>
      </c>
      <c r="V176">
        <v>17.600000000000001</v>
      </c>
      <c r="W176">
        <v>0</v>
      </c>
    </row>
    <row r="177" spans="1:23">
      <c r="A177">
        <v>176</v>
      </c>
      <c r="B177" s="93" t="s">
        <v>859</v>
      </c>
      <c r="C177" s="93" t="s">
        <v>1370</v>
      </c>
      <c r="D177" s="93" t="s">
        <v>1380</v>
      </c>
      <c r="E177" s="93" t="s">
        <v>1381</v>
      </c>
      <c r="F177" s="93" t="s">
        <v>1382</v>
      </c>
      <c r="G177" s="93" t="s">
        <v>628</v>
      </c>
      <c r="H177">
        <v>15</v>
      </c>
      <c r="I177">
        <v>0</v>
      </c>
      <c r="K177" s="93" t="s">
        <v>871</v>
      </c>
      <c r="L177" s="93" t="s">
        <v>871</v>
      </c>
      <c r="M177" s="14"/>
      <c r="N177" s="14"/>
      <c r="O177" s="14"/>
      <c r="P177" s="14"/>
      <c r="Q177" s="14"/>
      <c r="R177" s="93"/>
      <c r="S177">
        <v>0</v>
      </c>
      <c r="T177">
        <v>0</v>
      </c>
      <c r="U177">
        <v>0</v>
      </c>
      <c r="V177">
        <v>26.4</v>
      </c>
      <c r="W177">
        <v>0</v>
      </c>
    </row>
    <row r="178" spans="1:23">
      <c r="A178">
        <v>177</v>
      </c>
      <c r="B178" s="93" t="s">
        <v>859</v>
      </c>
      <c r="C178" s="93" t="s">
        <v>138</v>
      </c>
      <c r="D178" s="93" t="s">
        <v>1383</v>
      </c>
      <c r="E178" s="93" t="s">
        <v>1384</v>
      </c>
      <c r="F178" s="93" t="s">
        <v>1385</v>
      </c>
      <c r="G178" s="93" t="s">
        <v>628</v>
      </c>
      <c r="H178">
        <v>20</v>
      </c>
      <c r="I178">
        <v>1</v>
      </c>
      <c r="J178">
        <v>1</v>
      </c>
      <c r="K178" s="93" t="s">
        <v>893</v>
      </c>
      <c r="L178" s="93" t="s">
        <v>870</v>
      </c>
      <c r="M178" s="14">
        <v>46085</v>
      </c>
      <c r="N178" s="14">
        <v>46085</v>
      </c>
      <c r="O178" s="14"/>
      <c r="P178" s="14"/>
      <c r="Q178" s="14"/>
      <c r="R178" s="93" t="s">
        <v>883</v>
      </c>
      <c r="S178">
        <v>0</v>
      </c>
      <c r="T178">
        <v>0</v>
      </c>
      <c r="U178">
        <v>0</v>
      </c>
      <c r="V178">
        <v>4.4000000000000004</v>
      </c>
      <c r="W178">
        <v>11.58</v>
      </c>
    </row>
    <row r="179" spans="1:23">
      <c r="A179">
        <v>178</v>
      </c>
      <c r="B179" s="93" t="s">
        <v>859</v>
      </c>
      <c r="C179" s="93" t="s">
        <v>138</v>
      </c>
      <c r="D179" s="93" t="s">
        <v>1386</v>
      </c>
      <c r="E179" s="93" t="s">
        <v>1387</v>
      </c>
      <c r="F179" s="93" t="s">
        <v>872</v>
      </c>
      <c r="G179" s="93" t="s">
        <v>628</v>
      </c>
      <c r="H179">
        <v>15</v>
      </c>
      <c r="I179">
        <v>0</v>
      </c>
      <c r="K179" s="93" t="s">
        <v>871</v>
      </c>
      <c r="L179" s="93" t="s">
        <v>871</v>
      </c>
      <c r="M179" s="14"/>
      <c r="N179" s="14"/>
      <c r="O179" s="14"/>
      <c r="P179" s="14"/>
      <c r="Q179" s="14"/>
      <c r="R179" s="93"/>
      <c r="S179">
        <v>0</v>
      </c>
      <c r="T179">
        <v>0</v>
      </c>
      <c r="U179">
        <v>0</v>
      </c>
      <c r="V179">
        <v>1.1640211640211637</v>
      </c>
      <c r="W179">
        <v>0</v>
      </c>
    </row>
    <row r="180" spans="1:23">
      <c r="A180">
        <v>179</v>
      </c>
      <c r="B180" s="93" t="s">
        <v>859</v>
      </c>
      <c r="C180" s="93" t="s">
        <v>138</v>
      </c>
      <c r="D180" s="93" t="s">
        <v>1388</v>
      </c>
      <c r="E180" s="93" t="s">
        <v>1389</v>
      </c>
      <c r="F180" s="93" t="s">
        <v>1390</v>
      </c>
      <c r="G180" s="93" t="s">
        <v>634</v>
      </c>
      <c r="H180">
        <v>10</v>
      </c>
      <c r="I180">
        <v>1</v>
      </c>
      <c r="J180">
        <v>1</v>
      </c>
      <c r="K180" s="93" t="s">
        <v>893</v>
      </c>
      <c r="L180" s="93" t="s">
        <v>870</v>
      </c>
      <c r="M180" s="14">
        <v>46083</v>
      </c>
      <c r="N180" s="14">
        <v>46083</v>
      </c>
      <c r="O180" s="14"/>
      <c r="P180" s="14"/>
      <c r="Q180" s="14"/>
      <c r="R180" s="93" t="s">
        <v>883</v>
      </c>
      <c r="S180">
        <v>0</v>
      </c>
      <c r="T180">
        <v>0</v>
      </c>
      <c r="U180">
        <v>0</v>
      </c>
      <c r="V180">
        <v>4.4000000000000004</v>
      </c>
      <c r="W180">
        <v>80.58</v>
      </c>
    </row>
    <row r="181" spans="1:23">
      <c r="A181">
        <v>180</v>
      </c>
      <c r="B181" s="93" t="s">
        <v>859</v>
      </c>
      <c r="C181" s="93" t="s">
        <v>138</v>
      </c>
      <c r="D181" s="93" t="s">
        <v>1391</v>
      </c>
      <c r="E181" s="93" t="s">
        <v>1392</v>
      </c>
      <c r="F181" s="93" t="s">
        <v>1393</v>
      </c>
      <c r="G181" s="93" t="s">
        <v>628</v>
      </c>
      <c r="H181">
        <v>16</v>
      </c>
      <c r="I181">
        <v>1</v>
      </c>
      <c r="J181">
        <v>1</v>
      </c>
      <c r="K181" s="93" t="s">
        <v>893</v>
      </c>
      <c r="L181" s="93" t="s">
        <v>870</v>
      </c>
      <c r="M181" s="14">
        <v>46105</v>
      </c>
      <c r="N181" s="14">
        <v>46105</v>
      </c>
      <c r="O181" s="14"/>
      <c r="P181" s="14"/>
      <c r="Q181" s="14"/>
      <c r="R181" s="93" t="s">
        <v>883</v>
      </c>
      <c r="S181">
        <v>0</v>
      </c>
      <c r="T181">
        <v>0</v>
      </c>
      <c r="U181">
        <v>0</v>
      </c>
      <c r="V181">
        <v>1.1640211640211637</v>
      </c>
      <c r="W181">
        <v>10</v>
      </c>
    </row>
    <row r="182" spans="1:23">
      <c r="A182">
        <v>181</v>
      </c>
      <c r="B182" s="93" t="s">
        <v>859</v>
      </c>
      <c r="C182" s="93" t="s">
        <v>138</v>
      </c>
      <c r="D182" s="93" t="s">
        <v>1394</v>
      </c>
      <c r="E182" s="93" t="s">
        <v>1395</v>
      </c>
      <c r="F182" s="93" t="s">
        <v>1396</v>
      </c>
      <c r="G182" s="93" t="s">
        <v>628</v>
      </c>
      <c r="H182">
        <v>10</v>
      </c>
      <c r="I182">
        <v>1</v>
      </c>
      <c r="J182">
        <v>1</v>
      </c>
      <c r="K182" s="93" t="s">
        <v>871</v>
      </c>
      <c r="L182" s="93" t="s">
        <v>871</v>
      </c>
      <c r="M182" s="14">
        <v>46134</v>
      </c>
      <c r="N182" s="14">
        <v>46226</v>
      </c>
      <c r="O182" s="14"/>
      <c r="P182" s="14"/>
      <c r="Q182" s="14"/>
      <c r="R182" s="93" t="s">
        <v>883</v>
      </c>
      <c r="S182">
        <v>0</v>
      </c>
      <c r="T182">
        <v>0</v>
      </c>
      <c r="U182">
        <v>0</v>
      </c>
      <c r="V182">
        <v>4.4000000000000004</v>
      </c>
      <c r="W182">
        <v>0</v>
      </c>
    </row>
    <row r="183" spans="1:23">
      <c r="A183">
        <v>182</v>
      </c>
      <c r="B183" s="93" t="s">
        <v>859</v>
      </c>
      <c r="C183" s="93" t="s">
        <v>138</v>
      </c>
      <c r="D183" s="93" t="s">
        <v>1397</v>
      </c>
      <c r="E183" s="93" t="s">
        <v>1398</v>
      </c>
      <c r="F183" s="93" t="s">
        <v>1399</v>
      </c>
      <c r="G183" s="93" t="s">
        <v>628</v>
      </c>
      <c r="H183">
        <v>15</v>
      </c>
      <c r="I183">
        <v>1</v>
      </c>
      <c r="J183">
        <v>1</v>
      </c>
      <c r="K183" s="93" t="s">
        <v>893</v>
      </c>
      <c r="L183" s="93" t="s">
        <v>870</v>
      </c>
      <c r="M183" s="14">
        <v>46107</v>
      </c>
      <c r="N183" s="14">
        <v>46107</v>
      </c>
      <c r="O183" s="14"/>
      <c r="P183" s="14"/>
      <c r="Q183" s="14"/>
      <c r="R183" s="93" t="s">
        <v>883</v>
      </c>
      <c r="S183">
        <v>0</v>
      </c>
      <c r="T183">
        <v>0</v>
      </c>
      <c r="U183">
        <v>0</v>
      </c>
      <c r="V183">
        <v>1.1640211640211637</v>
      </c>
      <c r="W183">
        <v>1.5</v>
      </c>
    </row>
    <row r="184" spans="1:23">
      <c r="A184">
        <v>183</v>
      </c>
      <c r="B184" s="93" t="s">
        <v>859</v>
      </c>
      <c r="C184" s="93" t="s">
        <v>138</v>
      </c>
      <c r="D184" s="93" t="s">
        <v>1400</v>
      </c>
      <c r="E184" s="93" t="s">
        <v>1401</v>
      </c>
      <c r="F184" s="93" t="s">
        <v>1402</v>
      </c>
      <c r="G184" s="93" t="s">
        <v>628</v>
      </c>
      <c r="H184">
        <v>10</v>
      </c>
      <c r="I184">
        <v>1</v>
      </c>
      <c r="J184">
        <v>1</v>
      </c>
      <c r="K184" s="93" t="s">
        <v>871</v>
      </c>
      <c r="L184" s="93" t="s">
        <v>871</v>
      </c>
      <c r="M184" s="14">
        <v>46134</v>
      </c>
      <c r="N184" s="14">
        <v>46226</v>
      </c>
      <c r="O184" s="14"/>
      <c r="P184" s="14"/>
      <c r="Q184" s="14"/>
      <c r="R184" s="93" t="s">
        <v>883</v>
      </c>
      <c r="S184">
        <v>0</v>
      </c>
      <c r="T184">
        <v>0</v>
      </c>
      <c r="U184">
        <v>0</v>
      </c>
      <c r="V184">
        <v>4.4000000000000004</v>
      </c>
      <c r="W184">
        <v>4</v>
      </c>
    </row>
    <row r="185" spans="1:23">
      <c r="A185">
        <v>184</v>
      </c>
      <c r="B185" s="93" t="s">
        <v>859</v>
      </c>
      <c r="C185" s="93" t="s">
        <v>138</v>
      </c>
      <c r="D185" s="93" t="s">
        <v>1403</v>
      </c>
      <c r="E185" s="93" t="s">
        <v>1404</v>
      </c>
      <c r="F185" s="93" t="s">
        <v>1405</v>
      </c>
      <c r="G185" s="93" t="s">
        <v>628</v>
      </c>
      <c r="H185">
        <v>19</v>
      </c>
      <c r="I185">
        <v>1</v>
      </c>
      <c r="J185">
        <v>1</v>
      </c>
      <c r="K185" s="93" t="s">
        <v>893</v>
      </c>
      <c r="L185" s="93" t="s">
        <v>870</v>
      </c>
      <c r="M185" s="14">
        <v>46107</v>
      </c>
      <c r="N185" s="14">
        <v>46107</v>
      </c>
      <c r="O185" s="14"/>
      <c r="P185" s="14"/>
      <c r="Q185" s="14"/>
      <c r="R185" s="93" t="s">
        <v>883</v>
      </c>
      <c r="S185">
        <v>0</v>
      </c>
      <c r="T185">
        <v>0</v>
      </c>
      <c r="U185">
        <v>0</v>
      </c>
      <c r="V185">
        <v>1.1640211640211637</v>
      </c>
      <c r="W185">
        <v>3</v>
      </c>
    </row>
    <row r="186" spans="1:23">
      <c r="A186">
        <v>185</v>
      </c>
      <c r="B186" s="93" t="s">
        <v>859</v>
      </c>
      <c r="C186" s="93" t="s">
        <v>138</v>
      </c>
      <c r="D186" s="93" t="s">
        <v>1406</v>
      </c>
      <c r="E186" s="93" t="s">
        <v>1407</v>
      </c>
      <c r="F186" s="93" t="s">
        <v>1408</v>
      </c>
      <c r="G186" s="93" t="s">
        <v>628</v>
      </c>
      <c r="H186">
        <v>10</v>
      </c>
      <c r="I186">
        <v>1</v>
      </c>
      <c r="J186">
        <v>1</v>
      </c>
      <c r="K186" s="93" t="s">
        <v>871</v>
      </c>
      <c r="L186" s="93" t="s">
        <v>871</v>
      </c>
      <c r="M186" s="14">
        <v>46134</v>
      </c>
      <c r="N186" s="14">
        <v>46226</v>
      </c>
      <c r="O186" s="14"/>
      <c r="P186" s="14"/>
      <c r="Q186" s="14"/>
      <c r="R186" s="93" t="s">
        <v>883</v>
      </c>
      <c r="S186">
        <v>0</v>
      </c>
      <c r="T186">
        <v>0</v>
      </c>
      <c r="U186">
        <v>0</v>
      </c>
      <c r="V186">
        <v>4.4000000000000004</v>
      </c>
      <c r="W186">
        <v>3</v>
      </c>
    </row>
    <row r="187" spans="1:23">
      <c r="A187">
        <v>186</v>
      </c>
      <c r="B187" s="93" t="s">
        <v>859</v>
      </c>
      <c r="C187" s="93" t="s">
        <v>138</v>
      </c>
      <c r="D187" s="93" t="s">
        <v>1409</v>
      </c>
      <c r="E187" s="93" t="s">
        <v>1410</v>
      </c>
      <c r="F187" s="93" t="s">
        <v>1411</v>
      </c>
      <c r="G187" s="93" t="s">
        <v>628</v>
      </c>
      <c r="H187">
        <v>18</v>
      </c>
      <c r="I187">
        <v>1</v>
      </c>
      <c r="J187">
        <v>1</v>
      </c>
      <c r="K187" s="93" t="s">
        <v>893</v>
      </c>
      <c r="L187" s="93" t="s">
        <v>870</v>
      </c>
      <c r="M187" s="14">
        <v>46107</v>
      </c>
      <c r="N187" s="14">
        <v>46107</v>
      </c>
      <c r="O187" s="14"/>
      <c r="P187" s="14"/>
      <c r="Q187" s="14"/>
      <c r="R187" s="93" t="s">
        <v>883</v>
      </c>
      <c r="S187">
        <v>0</v>
      </c>
      <c r="T187">
        <v>0</v>
      </c>
      <c r="U187">
        <v>0</v>
      </c>
      <c r="V187">
        <v>1.1640211640211637</v>
      </c>
      <c r="W187">
        <v>1.5</v>
      </c>
    </row>
    <row r="188" spans="1:23">
      <c r="A188">
        <v>187</v>
      </c>
      <c r="B188" s="93" t="s">
        <v>859</v>
      </c>
      <c r="C188" s="93" t="s">
        <v>138</v>
      </c>
      <c r="D188" s="93" t="s">
        <v>1412</v>
      </c>
      <c r="E188" s="93" t="s">
        <v>1413</v>
      </c>
      <c r="F188" s="93" t="s">
        <v>1414</v>
      </c>
      <c r="G188" s="93" t="s">
        <v>628</v>
      </c>
      <c r="H188">
        <v>10</v>
      </c>
      <c r="I188">
        <v>1</v>
      </c>
      <c r="J188">
        <v>1</v>
      </c>
      <c r="K188" s="93" t="s">
        <v>871</v>
      </c>
      <c r="L188" s="93" t="s">
        <v>871</v>
      </c>
      <c r="M188" s="14">
        <v>46134</v>
      </c>
      <c r="N188" s="14">
        <v>46226</v>
      </c>
      <c r="O188" s="14"/>
      <c r="P188" s="14"/>
      <c r="Q188" s="14"/>
      <c r="R188" s="93" t="s">
        <v>883</v>
      </c>
      <c r="S188">
        <v>0</v>
      </c>
      <c r="T188">
        <v>0</v>
      </c>
      <c r="U188">
        <v>0</v>
      </c>
      <c r="V188">
        <v>4.4000000000000004</v>
      </c>
      <c r="W188">
        <v>4</v>
      </c>
    </row>
    <row r="189" spans="1:23">
      <c r="A189">
        <v>188</v>
      </c>
      <c r="B189" s="93" t="s">
        <v>859</v>
      </c>
      <c r="C189" s="93" t="s">
        <v>138</v>
      </c>
      <c r="D189" s="93" t="s">
        <v>1415</v>
      </c>
      <c r="E189" s="93" t="s">
        <v>1416</v>
      </c>
      <c r="F189" s="93" t="s">
        <v>1417</v>
      </c>
      <c r="G189" s="93" t="s">
        <v>628</v>
      </c>
      <c r="H189">
        <v>16</v>
      </c>
      <c r="I189">
        <v>1</v>
      </c>
      <c r="J189">
        <v>1</v>
      </c>
      <c r="K189" s="93" t="s">
        <v>893</v>
      </c>
      <c r="L189" s="93" t="s">
        <v>870</v>
      </c>
      <c r="M189" s="14">
        <v>46100</v>
      </c>
      <c r="N189" s="14">
        <v>46100</v>
      </c>
      <c r="O189" s="14"/>
      <c r="P189" s="14"/>
      <c r="Q189" s="14"/>
      <c r="R189" s="93" t="s">
        <v>883</v>
      </c>
      <c r="S189">
        <v>0</v>
      </c>
      <c r="T189">
        <v>0</v>
      </c>
      <c r="U189">
        <v>0</v>
      </c>
      <c r="V189">
        <v>1.1640211640211637</v>
      </c>
      <c r="W189">
        <v>5</v>
      </c>
    </row>
    <row r="190" spans="1:23">
      <c r="A190">
        <v>189</v>
      </c>
      <c r="B190" s="93" t="s">
        <v>859</v>
      </c>
      <c r="C190" s="93" t="s">
        <v>138</v>
      </c>
      <c r="D190" s="93" t="s">
        <v>1418</v>
      </c>
      <c r="E190" s="93" t="s">
        <v>1419</v>
      </c>
      <c r="F190" s="93" t="s">
        <v>1420</v>
      </c>
      <c r="G190" s="93" t="s">
        <v>628</v>
      </c>
      <c r="H190">
        <v>10</v>
      </c>
      <c r="I190">
        <v>1</v>
      </c>
      <c r="J190">
        <v>1</v>
      </c>
      <c r="K190" s="93" t="s">
        <v>871</v>
      </c>
      <c r="L190" s="93" t="s">
        <v>871</v>
      </c>
      <c r="M190" s="14">
        <v>46133</v>
      </c>
      <c r="N190" s="14">
        <v>46225</v>
      </c>
      <c r="O190" s="14"/>
      <c r="P190" s="14"/>
      <c r="Q190" s="14"/>
      <c r="R190" s="93" t="s">
        <v>883</v>
      </c>
      <c r="S190">
        <v>0</v>
      </c>
      <c r="T190">
        <v>0</v>
      </c>
      <c r="U190">
        <v>0</v>
      </c>
      <c r="V190">
        <v>4.4000000000000004</v>
      </c>
      <c r="W190">
        <v>15</v>
      </c>
    </row>
    <row r="191" spans="1:23">
      <c r="A191">
        <v>190</v>
      </c>
      <c r="B191" s="93" t="s">
        <v>859</v>
      </c>
      <c r="C191" s="93" t="s">
        <v>138</v>
      </c>
      <c r="D191" s="93" t="s">
        <v>1421</v>
      </c>
      <c r="E191" s="93" t="s">
        <v>1422</v>
      </c>
      <c r="F191" s="93" t="s">
        <v>1423</v>
      </c>
      <c r="G191" s="93" t="s">
        <v>628</v>
      </c>
      <c r="H191">
        <v>17</v>
      </c>
      <c r="I191">
        <v>1</v>
      </c>
      <c r="J191">
        <v>1</v>
      </c>
      <c r="K191" s="93" t="s">
        <v>893</v>
      </c>
      <c r="L191" s="93" t="s">
        <v>870</v>
      </c>
      <c r="M191" s="14">
        <v>46100</v>
      </c>
      <c r="N191" s="14">
        <v>46100</v>
      </c>
      <c r="O191" s="14"/>
      <c r="P191" s="14"/>
      <c r="Q191" s="14"/>
      <c r="R191" s="93" t="s">
        <v>883</v>
      </c>
      <c r="S191">
        <v>0</v>
      </c>
      <c r="T191">
        <v>0</v>
      </c>
      <c r="U191">
        <v>0</v>
      </c>
      <c r="V191">
        <v>1.1640211640211637</v>
      </c>
      <c r="W191">
        <v>4.5</v>
      </c>
    </row>
    <row r="192" spans="1:23">
      <c r="A192">
        <v>191</v>
      </c>
      <c r="B192" s="93" t="s">
        <v>859</v>
      </c>
      <c r="C192" s="93" t="s">
        <v>138</v>
      </c>
      <c r="D192" s="93" t="s">
        <v>1424</v>
      </c>
      <c r="E192" s="93" t="s">
        <v>1425</v>
      </c>
      <c r="F192" s="93" t="s">
        <v>1426</v>
      </c>
      <c r="G192" s="93" t="s">
        <v>628</v>
      </c>
      <c r="H192">
        <v>10</v>
      </c>
      <c r="I192">
        <v>1</v>
      </c>
      <c r="J192">
        <v>1</v>
      </c>
      <c r="K192" s="93" t="s">
        <v>871</v>
      </c>
      <c r="L192" s="93" t="s">
        <v>871</v>
      </c>
      <c r="M192" s="14">
        <v>46133</v>
      </c>
      <c r="N192" s="14">
        <v>46225</v>
      </c>
      <c r="O192" s="14"/>
      <c r="P192" s="14"/>
      <c r="Q192" s="14"/>
      <c r="R192" s="93" t="s">
        <v>883</v>
      </c>
      <c r="S192">
        <v>0</v>
      </c>
      <c r="T192">
        <v>0</v>
      </c>
      <c r="U192">
        <v>0</v>
      </c>
      <c r="V192">
        <v>4.4000000000000004</v>
      </c>
      <c r="W192">
        <v>9</v>
      </c>
    </row>
    <row r="193" spans="1:23">
      <c r="A193">
        <v>192</v>
      </c>
      <c r="B193" s="93" t="s">
        <v>859</v>
      </c>
      <c r="C193" s="93" t="s">
        <v>138</v>
      </c>
      <c r="D193" s="93" t="s">
        <v>1427</v>
      </c>
      <c r="E193" s="93" t="s">
        <v>1428</v>
      </c>
      <c r="F193" s="93" t="s">
        <v>1429</v>
      </c>
      <c r="G193" s="93" t="s">
        <v>628</v>
      </c>
      <c r="H193">
        <v>20</v>
      </c>
      <c r="I193">
        <v>1</v>
      </c>
      <c r="J193">
        <v>1</v>
      </c>
      <c r="K193" s="93" t="s">
        <v>893</v>
      </c>
      <c r="L193" s="93" t="s">
        <v>870</v>
      </c>
      <c r="M193" s="14">
        <v>46094</v>
      </c>
      <c r="N193" s="14">
        <v>46094</v>
      </c>
      <c r="O193" s="14"/>
      <c r="P193" s="14"/>
      <c r="Q193" s="14"/>
      <c r="R193" s="93" t="s">
        <v>883</v>
      </c>
      <c r="S193">
        <v>0</v>
      </c>
      <c r="T193">
        <v>0</v>
      </c>
      <c r="U193">
        <v>0</v>
      </c>
      <c r="V193">
        <v>1.1640211640211637</v>
      </c>
      <c r="W193">
        <v>12.25</v>
      </c>
    </row>
    <row r="194" spans="1:23">
      <c r="A194">
        <v>193</v>
      </c>
      <c r="B194" s="93" t="s">
        <v>859</v>
      </c>
      <c r="C194" s="93" t="s">
        <v>138</v>
      </c>
      <c r="D194" s="93" t="s">
        <v>1430</v>
      </c>
      <c r="E194" s="93" t="s">
        <v>1431</v>
      </c>
      <c r="F194" s="93" t="s">
        <v>1432</v>
      </c>
      <c r="G194" s="93" t="s">
        <v>628</v>
      </c>
      <c r="H194">
        <v>10</v>
      </c>
      <c r="I194">
        <v>1</v>
      </c>
      <c r="J194">
        <v>1</v>
      </c>
      <c r="K194" s="93" t="s">
        <v>871</v>
      </c>
      <c r="L194" s="93" t="s">
        <v>871</v>
      </c>
      <c r="M194" s="14">
        <v>46119</v>
      </c>
      <c r="N194" s="14">
        <v>46211</v>
      </c>
      <c r="O194" s="14"/>
      <c r="P194" s="14"/>
      <c r="Q194" s="14"/>
      <c r="R194" s="93" t="s">
        <v>883</v>
      </c>
      <c r="S194">
        <v>0</v>
      </c>
      <c r="T194">
        <v>0</v>
      </c>
      <c r="U194">
        <v>0</v>
      </c>
      <c r="V194">
        <v>4.4000000000000004</v>
      </c>
      <c r="W194">
        <v>5</v>
      </c>
    </row>
    <row r="195" spans="1:23">
      <c r="A195">
        <v>194</v>
      </c>
      <c r="B195" s="93" t="s">
        <v>859</v>
      </c>
      <c r="C195" s="93" t="s">
        <v>138</v>
      </c>
      <c r="D195" s="93" t="s">
        <v>1433</v>
      </c>
      <c r="E195" s="93" t="s">
        <v>1434</v>
      </c>
      <c r="F195" s="93" t="s">
        <v>1435</v>
      </c>
      <c r="G195" s="93" t="s">
        <v>628</v>
      </c>
      <c r="H195">
        <v>18</v>
      </c>
      <c r="I195">
        <v>1</v>
      </c>
      <c r="J195">
        <v>1</v>
      </c>
      <c r="K195" s="93" t="s">
        <v>893</v>
      </c>
      <c r="L195" s="93" t="s">
        <v>870</v>
      </c>
      <c r="M195" s="14">
        <v>46098</v>
      </c>
      <c r="N195" s="14">
        <v>46098</v>
      </c>
      <c r="O195" s="14"/>
      <c r="P195" s="14"/>
      <c r="Q195" s="14"/>
      <c r="R195" s="93" t="s">
        <v>883</v>
      </c>
      <c r="S195">
        <v>0</v>
      </c>
      <c r="T195">
        <v>0</v>
      </c>
      <c r="U195">
        <v>0</v>
      </c>
      <c r="V195">
        <v>1.1640211640211637</v>
      </c>
      <c r="W195">
        <v>6</v>
      </c>
    </row>
    <row r="196" spans="1:23">
      <c r="A196">
        <v>195</v>
      </c>
      <c r="B196" s="93" t="s">
        <v>859</v>
      </c>
      <c r="C196" s="93" t="s">
        <v>138</v>
      </c>
      <c r="D196" s="93" t="s">
        <v>1436</v>
      </c>
      <c r="E196" s="93" t="s">
        <v>1437</v>
      </c>
      <c r="F196" s="93" t="s">
        <v>1438</v>
      </c>
      <c r="G196" s="93" t="s">
        <v>628</v>
      </c>
      <c r="H196">
        <v>10</v>
      </c>
      <c r="I196">
        <v>1</v>
      </c>
      <c r="J196">
        <v>1</v>
      </c>
      <c r="K196" s="93" t="s">
        <v>871</v>
      </c>
      <c r="L196" s="93" t="s">
        <v>871</v>
      </c>
      <c r="M196" s="14">
        <v>46134</v>
      </c>
      <c r="N196" s="14">
        <v>46226</v>
      </c>
      <c r="O196" s="14"/>
      <c r="P196" s="14"/>
      <c r="Q196" s="14"/>
      <c r="R196" s="93" t="s">
        <v>883</v>
      </c>
      <c r="S196">
        <v>0</v>
      </c>
      <c r="T196">
        <v>0</v>
      </c>
      <c r="U196">
        <v>0</v>
      </c>
      <c r="V196">
        <v>4.4000000000000004</v>
      </c>
      <c r="W196">
        <v>6</v>
      </c>
    </row>
    <row r="197" spans="1:23">
      <c r="A197">
        <v>196</v>
      </c>
      <c r="B197" s="93" t="s">
        <v>859</v>
      </c>
      <c r="C197" s="93" t="s">
        <v>138</v>
      </c>
      <c r="D197" s="93" t="s">
        <v>1439</v>
      </c>
      <c r="E197" s="93" t="s">
        <v>1440</v>
      </c>
      <c r="F197" s="93" t="s">
        <v>1441</v>
      </c>
      <c r="G197" s="93" t="s">
        <v>628</v>
      </c>
      <c r="H197">
        <v>22</v>
      </c>
      <c r="I197">
        <v>1</v>
      </c>
      <c r="J197">
        <v>1</v>
      </c>
      <c r="K197" s="93" t="s">
        <v>893</v>
      </c>
      <c r="L197" s="93" t="s">
        <v>870</v>
      </c>
      <c r="M197" s="14">
        <v>46100</v>
      </c>
      <c r="N197" s="14">
        <v>46100</v>
      </c>
      <c r="O197" s="14"/>
      <c r="P197" s="14"/>
      <c r="Q197" s="14"/>
      <c r="R197" s="93" t="s">
        <v>883</v>
      </c>
      <c r="S197">
        <v>0</v>
      </c>
      <c r="T197">
        <v>0</v>
      </c>
      <c r="U197">
        <v>0</v>
      </c>
      <c r="V197">
        <v>1.1640211640211637</v>
      </c>
      <c r="W197">
        <v>3.5</v>
      </c>
    </row>
    <row r="198" spans="1:23">
      <c r="A198">
        <v>197</v>
      </c>
      <c r="B198" s="93" t="s">
        <v>859</v>
      </c>
      <c r="C198" s="93" t="s">
        <v>138</v>
      </c>
      <c r="D198" s="93" t="s">
        <v>1442</v>
      </c>
      <c r="E198" s="93" t="s">
        <v>1443</v>
      </c>
      <c r="F198" s="93" t="s">
        <v>1444</v>
      </c>
      <c r="G198" s="93" t="s">
        <v>628</v>
      </c>
      <c r="H198">
        <v>10</v>
      </c>
      <c r="I198">
        <v>1</v>
      </c>
      <c r="J198">
        <v>1</v>
      </c>
      <c r="K198" s="93" t="s">
        <v>871</v>
      </c>
      <c r="L198" s="93" t="s">
        <v>871</v>
      </c>
      <c r="M198" s="14">
        <v>46134</v>
      </c>
      <c r="N198" s="14">
        <v>46226</v>
      </c>
      <c r="O198" s="14"/>
      <c r="P198" s="14"/>
      <c r="Q198" s="14"/>
      <c r="R198" s="93" t="s">
        <v>883</v>
      </c>
      <c r="S198">
        <v>0</v>
      </c>
      <c r="T198">
        <v>0</v>
      </c>
      <c r="U198">
        <v>0</v>
      </c>
      <c r="V198">
        <v>4.4000000000000004</v>
      </c>
      <c r="W198">
        <v>4.5</v>
      </c>
    </row>
    <row r="199" spans="1:23">
      <c r="A199">
        <v>198</v>
      </c>
      <c r="B199" s="93" t="s">
        <v>859</v>
      </c>
      <c r="C199" s="93" t="s">
        <v>138</v>
      </c>
      <c r="D199" s="93" t="s">
        <v>1445</v>
      </c>
      <c r="E199" s="93" t="s">
        <v>1446</v>
      </c>
      <c r="F199" s="93" t="s">
        <v>1447</v>
      </c>
      <c r="G199" s="93" t="s">
        <v>628</v>
      </c>
      <c r="H199">
        <v>19</v>
      </c>
      <c r="I199">
        <v>1</v>
      </c>
      <c r="J199">
        <v>1</v>
      </c>
      <c r="K199" s="93" t="s">
        <v>893</v>
      </c>
      <c r="L199" s="93" t="s">
        <v>870</v>
      </c>
      <c r="M199" s="14">
        <v>46100</v>
      </c>
      <c r="N199" s="14">
        <v>46100</v>
      </c>
      <c r="O199" s="14"/>
      <c r="P199" s="14"/>
      <c r="Q199" s="14"/>
      <c r="R199" s="93" t="s">
        <v>883</v>
      </c>
      <c r="S199">
        <v>0</v>
      </c>
      <c r="T199">
        <v>0</v>
      </c>
      <c r="U199">
        <v>0</v>
      </c>
      <c r="V199">
        <v>1.1640211640211637</v>
      </c>
      <c r="W199">
        <v>3.5</v>
      </c>
    </row>
    <row r="200" spans="1:23">
      <c r="A200">
        <v>199</v>
      </c>
      <c r="B200" s="93" t="s">
        <v>859</v>
      </c>
      <c r="C200" s="93" t="s">
        <v>138</v>
      </c>
      <c r="D200" s="93" t="s">
        <v>1448</v>
      </c>
      <c r="E200" s="93" t="s">
        <v>1449</v>
      </c>
      <c r="F200" s="93" t="s">
        <v>1450</v>
      </c>
      <c r="G200" s="93" t="s">
        <v>628</v>
      </c>
      <c r="H200">
        <v>10</v>
      </c>
      <c r="I200">
        <v>1</v>
      </c>
      <c r="J200">
        <v>1</v>
      </c>
      <c r="K200" s="93" t="s">
        <v>871</v>
      </c>
      <c r="L200" s="93" t="s">
        <v>871</v>
      </c>
      <c r="M200" s="14">
        <v>46134</v>
      </c>
      <c r="N200" s="14">
        <v>46226</v>
      </c>
      <c r="O200" s="14"/>
      <c r="P200" s="14"/>
      <c r="Q200" s="14"/>
      <c r="R200" s="93" t="s">
        <v>883</v>
      </c>
      <c r="S200">
        <v>0</v>
      </c>
      <c r="T200">
        <v>0</v>
      </c>
      <c r="U200">
        <v>0</v>
      </c>
      <c r="V200">
        <v>4.4000000000000004</v>
      </c>
      <c r="W200">
        <v>16</v>
      </c>
    </row>
    <row r="201" spans="1:23">
      <c r="A201">
        <v>200</v>
      </c>
      <c r="B201" s="93" t="s">
        <v>859</v>
      </c>
      <c r="C201" s="93" t="s">
        <v>138</v>
      </c>
      <c r="D201" s="93" t="s">
        <v>1451</v>
      </c>
      <c r="E201" s="93" t="s">
        <v>1452</v>
      </c>
      <c r="F201" s="93" t="s">
        <v>1453</v>
      </c>
      <c r="G201" s="93" t="s">
        <v>628</v>
      </c>
      <c r="H201">
        <v>21</v>
      </c>
      <c r="I201">
        <v>1</v>
      </c>
      <c r="J201">
        <v>1</v>
      </c>
      <c r="K201" s="93" t="s">
        <v>893</v>
      </c>
      <c r="L201" s="93" t="s">
        <v>870</v>
      </c>
      <c r="M201" s="14">
        <v>46100</v>
      </c>
      <c r="N201" s="14">
        <v>46100</v>
      </c>
      <c r="O201" s="14"/>
      <c r="P201" s="14"/>
      <c r="Q201" s="14"/>
      <c r="R201" s="93" t="s">
        <v>883</v>
      </c>
      <c r="S201">
        <v>0</v>
      </c>
      <c r="T201">
        <v>0</v>
      </c>
      <c r="U201">
        <v>0</v>
      </c>
      <c r="V201">
        <v>1.1640211640211637</v>
      </c>
      <c r="W201">
        <v>16.5</v>
      </c>
    </row>
    <row r="202" spans="1:23">
      <c r="A202">
        <v>201</v>
      </c>
      <c r="B202" s="93" t="s">
        <v>859</v>
      </c>
      <c r="C202" s="93" t="s">
        <v>138</v>
      </c>
      <c r="D202" s="93" t="s">
        <v>1454</v>
      </c>
      <c r="E202" s="93" t="s">
        <v>1455</v>
      </c>
      <c r="F202" s="93" t="s">
        <v>1456</v>
      </c>
      <c r="G202" s="93" t="s">
        <v>628</v>
      </c>
      <c r="H202">
        <v>10</v>
      </c>
      <c r="I202">
        <v>1</v>
      </c>
      <c r="J202">
        <v>1</v>
      </c>
      <c r="K202" s="93" t="s">
        <v>871</v>
      </c>
      <c r="L202" s="93" t="s">
        <v>871</v>
      </c>
      <c r="M202" s="14">
        <v>46134</v>
      </c>
      <c r="N202" s="14">
        <v>46226</v>
      </c>
      <c r="O202" s="14"/>
      <c r="P202" s="14"/>
      <c r="Q202" s="14"/>
      <c r="R202" s="93" t="s">
        <v>883</v>
      </c>
      <c r="S202">
        <v>0</v>
      </c>
      <c r="T202">
        <v>0</v>
      </c>
      <c r="U202">
        <v>0</v>
      </c>
      <c r="V202">
        <v>4.4000000000000004</v>
      </c>
      <c r="W202">
        <v>19</v>
      </c>
    </row>
    <row r="203" spans="1:23">
      <c r="A203">
        <v>202</v>
      </c>
      <c r="B203" s="93" t="s">
        <v>859</v>
      </c>
      <c r="C203" s="93" t="s">
        <v>138</v>
      </c>
      <c r="D203" s="93" t="s">
        <v>1457</v>
      </c>
      <c r="E203" s="93" t="s">
        <v>1458</v>
      </c>
      <c r="F203" s="93" t="s">
        <v>1459</v>
      </c>
      <c r="G203" s="93" t="s">
        <v>628</v>
      </c>
      <c r="H203">
        <v>5</v>
      </c>
      <c r="I203">
        <v>1</v>
      </c>
      <c r="J203">
        <v>1</v>
      </c>
      <c r="K203" s="93" t="s">
        <v>871</v>
      </c>
      <c r="L203" s="93" t="s">
        <v>871</v>
      </c>
      <c r="M203" s="14">
        <v>46107</v>
      </c>
      <c r="N203" s="14">
        <v>46107</v>
      </c>
      <c r="O203" s="14"/>
      <c r="P203" s="14"/>
      <c r="Q203" s="14"/>
      <c r="R203" s="93" t="s">
        <v>883</v>
      </c>
      <c r="S203">
        <v>0</v>
      </c>
      <c r="T203">
        <v>0</v>
      </c>
      <c r="U203">
        <v>0</v>
      </c>
      <c r="V203">
        <v>1.1640211640211637</v>
      </c>
      <c r="W203">
        <v>0</v>
      </c>
    </row>
    <row r="204" spans="1:23">
      <c r="A204">
        <v>203</v>
      </c>
      <c r="B204" s="93" t="s">
        <v>859</v>
      </c>
      <c r="C204" s="93" t="s">
        <v>138</v>
      </c>
      <c r="D204" s="93" t="s">
        <v>1460</v>
      </c>
      <c r="E204" s="93" t="s">
        <v>1461</v>
      </c>
      <c r="F204" s="93" t="s">
        <v>1462</v>
      </c>
      <c r="G204" s="93" t="s">
        <v>628</v>
      </c>
      <c r="H204">
        <v>10</v>
      </c>
      <c r="I204">
        <v>1</v>
      </c>
      <c r="J204">
        <v>1</v>
      </c>
      <c r="K204" s="93" t="s">
        <v>871</v>
      </c>
      <c r="L204" s="93" t="s">
        <v>871</v>
      </c>
      <c r="M204" s="14">
        <v>46134</v>
      </c>
      <c r="N204" s="14">
        <v>46226</v>
      </c>
      <c r="O204" s="14"/>
      <c r="P204" s="14"/>
      <c r="Q204" s="14"/>
      <c r="R204" s="93" t="s">
        <v>883</v>
      </c>
      <c r="S204">
        <v>0</v>
      </c>
      <c r="T204">
        <v>0</v>
      </c>
      <c r="U204">
        <v>0</v>
      </c>
      <c r="V204">
        <v>4.4000000000000004</v>
      </c>
      <c r="W204">
        <v>0</v>
      </c>
    </row>
    <row r="205" spans="1:23">
      <c r="A205">
        <v>204</v>
      </c>
      <c r="B205" s="93" t="s">
        <v>859</v>
      </c>
      <c r="C205" s="93" t="s">
        <v>138</v>
      </c>
      <c r="D205" s="93" t="s">
        <v>1463</v>
      </c>
      <c r="E205" s="93" t="s">
        <v>1464</v>
      </c>
      <c r="F205" s="93" t="s">
        <v>1465</v>
      </c>
      <c r="G205" s="93" t="s">
        <v>628</v>
      </c>
      <c r="H205">
        <v>20</v>
      </c>
      <c r="I205">
        <v>1</v>
      </c>
      <c r="J205">
        <v>1</v>
      </c>
      <c r="K205" s="93" t="s">
        <v>893</v>
      </c>
      <c r="L205" s="93" t="s">
        <v>870</v>
      </c>
      <c r="M205" s="14">
        <v>46100</v>
      </c>
      <c r="N205" s="14">
        <v>46100</v>
      </c>
      <c r="O205" s="14"/>
      <c r="P205" s="14"/>
      <c r="Q205" s="14"/>
      <c r="R205" s="93" t="s">
        <v>883</v>
      </c>
      <c r="S205">
        <v>0</v>
      </c>
      <c r="T205">
        <v>0</v>
      </c>
      <c r="U205">
        <v>0</v>
      </c>
      <c r="V205">
        <v>1.1640211640211637</v>
      </c>
      <c r="W205">
        <v>1.5</v>
      </c>
    </row>
    <row r="206" spans="1:23">
      <c r="A206">
        <v>205</v>
      </c>
      <c r="B206" s="93" t="s">
        <v>859</v>
      </c>
      <c r="C206" s="93" t="s">
        <v>138</v>
      </c>
      <c r="D206" s="93" t="s">
        <v>1466</v>
      </c>
      <c r="E206" s="93" t="s">
        <v>1467</v>
      </c>
      <c r="F206" s="93" t="s">
        <v>1468</v>
      </c>
      <c r="G206" s="93" t="s">
        <v>628</v>
      </c>
      <c r="H206">
        <v>10</v>
      </c>
      <c r="I206">
        <v>1</v>
      </c>
      <c r="J206">
        <v>1</v>
      </c>
      <c r="K206" s="93" t="s">
        <v>871</v>
      </c>
      <c r="L206" s="93" t="s">
        <v>871</v>
      </c>
      <c r="M206" s="14">
        <v>46127</v>
      </c>
      <c r="N206" s="14">
        <v>46219</v>
      </c>
      <c r="O206" s="14"/>
      <c r="P206" s="14"/>
      <c r="Q206" s="14"/>
      <c r="R206" s="93" t="s">
        <v>883</v>
      </c>
      <c r="S206">
        <v>0</v>
      </c>
      <c r="T206">
        <v>0</v>
      </c>
      <c r="U206">
        <v>0</v>
      </c>
      <c r="V206">
        <v>4.4000000000000004</v>
      </c>
      <c r="W206">
        <v>4</v>
      </c>
    </row>
    <row r="207" spans="1:23">
      <c r="A207">
        <v>206</v>
      </c>
      <c r="B207" s="93" t="s">
        <v>859</v>
      </c>
      <c r="C207" s="93" t="s">
        <v>138</v>
      </c>
      <c r="D207" s="93" t="s">
        <v>1469</v>
      </c>
      <c r="E207" s="93" t="s">
        <v>1470</v>
      </c>
      <c r="F207" s="93" t="s">
        <v>1471</v>
      </c>
      <c r="G207" s="93" t="s">
        <v>628</v>
      </c>
      <c r="H207">
        <v>5</v>
      </c>
      <c r="I207">
        <v>1</v>
      </c>
      <c r="J207">
        <v>1</v>
      </c>
      <c r="K207" s="93" t="s">
        <v>871</v>
      </c>
      <c r="L207" s="93" t="s">
        <v>871</v>
      </c>
      <c r="M207" s="14">
        <v>46134</v>
      </c>
      <c r="N207" s="14">
        <v>46226</v>
      </c>
      <c r="O207" s="14"/>
      <c r="P207" s="14"/>
      <c r="Q207" s="14"/>
      <c r="R207" s="93" t="s">
        <v>883</v>
      </c>
      <c r="S207">
        <v>0</v>
      </c>
      <c r="T207">
        <v>0</v>
      </c>
      <c r="U207">
        <v>0</v>
      </c>
      <c r="V207">
        <v>1.1640211640211637</v>
      </c>
      <c r="W207">
        <v>3</v>
      </c>
    </row>
    <row r="208" spans="1:23">
      <c r="A208">
        <v>207</v>
      </c>
      <c r="B208" s="93" t="s">
        <v>859</v>
      </c>
      <c r="C208" s="93" t="s">
        <v>138</v>
      </c>
      <c r="D208" s="93" t="s">
        <v>1472</v>
      </c>
      <c r="E208" s="93" t="s">
        <v>1473</v>
      </c>
      <c r="F208" s="93" t="s">
        <v>1474</v>
      </c>
      <c r="G208" s="93" t="s">
        <v>628</v>
      </c>
      <c r="H208">
        <v>10</v>
      </c>
      <c r="I208">
        <v>1</v>
      </c>
      <c r="J208">
        <v>1</v>
      </c>
      <c r="K208" s="93" t="s">
        <v>871</v>
      </c>
      <c r="L208" s="93" t="s">
        <v>871</v>
      </c>
      <c r="M208" s="14">
        <v>46127</v>
      </c>
      <c r="N208" s="14">
        <v>46219</v>
      </c>
      <c r="O208" s="14"/>
      <c r="P208" s="14"/>
      <c r="Q208" s="14"/>
      <c r="R208" s="93" t="s">
        <v>883</v>
      </c>
      <c r="S208">
        <v>0</v>
      </c>
      <c r="T208">
        <v>0</v>
      </c>
      <c r="U208">
        <v>0</v>
      </c>
      <c r="V208">
        <v>4.4000000000000004</v>
      </c>
      <c r="W208">
        <v>6</v>
      </c>
    </row>
    <row r="209" spans="1:23">
      <c r="A209">
        <v>208</v>
      </c>
      <c r="B209" s="93" t="s">
        <v>859</v>
      </c>
      <c r="C209" s="93" t="s">
        <v>138</v>
      </c>
      <c r="D209" s="93" t="s">
        <v>1475</v>
      </c>
      <c r="E209" s="93" t="s">
        <v>1476</v>
      </c>
      <c r="F209" s="93" t="s">
        <v>1477</v>
      </c>
      <c r="G209" s="93" t="s">
        <v>628</v>
      </c>
      <c r="H209">
        <v>18</v>
      </c>
      <c r="I209">
        <v>1</v>
      </c>
      <c r="J209">
        <v>1</v>
      </c>
      <c r="K209" s="93" t="s">
        <v>893</v>
      </c>
      <c r="L209" s="93" t="s">
        <v>870</v>
      </c>
      <c r="M209" s="14">
        <v>46100</v>
      </c>
      <c r="N209" s="14">
        <v>46100</v>
      </c>
      <c r="O209" s="14"/>
      <c r="P209" s="14"/>
      <c r="Q209" s="14"/>
      <c r="R209" s="93" t="s">
        <v>883</v>
      </c>
      <c r="S209">
        <v>0</v>
      </c>
      <c r="T209">
        <v>0</v>
      </c>
      <c r="U209">
        <v>0</v>
      </c>
      <c r="V209">
        <v>1.1640211640211637</v>
      </c>
      <c r="W209">
        <v>2</v>
      </c>
    </row>
    <row r="210" spans="1:23">
      <c r="A210">
        <v>209</v>
      </c>
      <c r="B210" s="93" t="s">
        <v>859</v>
      </c>
      <c r="C210" s="93" t="s">
        <v>138</v>
      </c>
      <c r="D210" s="93" t="s">
        <v>1478</v>
      </c>
      <c r="E210" s="93" t="s">
        <v>1479</v>
      </c>
      <c r="F210" s="93" t="s">
        <v>1480</v>
      </c>
      <c r="G210" s="93" t="s">
        <v>628</v>
      </c>
      <c r="H210">
        <v>10</v>
      </c>
      <c r="I210">
        <v>1</v>
      </c>
      <c r="J210">
        <v>1</v>
      </c>
      <c r="K210" s="93" t="s">
        <v>871</v>
      </c>
      <c r="L210" s="93" t="s">
        <v>871</v>
      </c>
      <c r="M210" s="14">
        <v>46134</v>
      </c>
      <c r="N210" s="14">
        <v>46226</v>
      </c>
      <c r="O210" s="14"/>
      <c r="P210" s="14"/>
      <c r="Q210" s="14"/>
      <c r="R210" s="93" t="s">
        <v>883</v>
      </c>
      <c r="S210">
        <v>0</v>
      </c>
      <c r="T210">
        <v>0</v>
      </c>
      <c r="U210">
        <v>0</v>
      </c>
      <c r="V210">
        <v>4.4000000000000004</v>
      </c>
      <c r="W210">
        <v>2.5</v>
      </c>
    </row>
    <row r="211" spans="1:23">
      <c r="A211">
        <v>210</v>
      </c>
      <c r="B211" s="93" t="s">
        <v>859</v>
      </c>
      <c r="C211" s="93" t="s">
        <v>138</v>
      </c>
      <c r="D211" s="93" t="s">
        <v>1481</v>
      </c>
      <c r="E211" s="93" t="s">
        <v>1482</v>
      </c>
      <c r="F211" s="93" t="s">
        <v>1483</v>
      </c>
      <c r="G211" s="93" t="s">
        <v>628</v>
      </c>
      <c r="H211">
        <v>21</v>
      </c>
      <c r="I211">
        <v>1</v>
      </c>
      <c r="J211">
        <v>1</v>
      </c>
      <c r="K211" s="93" t="s">
        <v>893</v>
      </c>
      <c r="L211" s="93" t="s">
        <v>870</v>
      </c>
      <c r="M211" s="14">
        <v>46107</v>
      </c>
      <c r="N211" s="14">
        <v>46107</v>
      </c>
      <c r="O211" s="14"/>
      <c r="P211" s="14"/>
      <c r="Q211" s="14"/>
      <c r="R211" s="93" t="s">
        <v>883</v>
      </c>
      <c r="S211">
        <v>0</v>
      </c>
      <c r="T211">
        <v>0</v>
      </c>
      <c r="U211">
        <v>0</v>
      </c>
      <c r="V211">
        <v>1.1640211640211637</v>
      </c>
      <c r="W211">
        <v>1.5</v>
      </c>
    </row>
    <row r="212" spans="1:23">
      <c r="A212">
        <v>211</v>
      </c>
      <c r="B212" s="93" t="s">
        <v>859</v>
      </c>
      <c r="C212" s="93" t="s">
        <v>138</v>
      </c>
      <c r="D212" s="93" t="s">
        <v>1484</v>
      </c>
      <c r="E212" s="93" t="s">
        <v>1485</v>
      </c>
      <c r="F212" s="93" t="s">
        <v>1486</v>
      </c>
      <c r="G212" s="93" t="s">
        <v>628</v>
      </c>
      <c r="H212">
        <v>10</v>
      </c>
      <c r="I212">
        <v>1</v>
      </c>
      <c r="J212">
        <v>1</v>
      </c>
      <c r="K212" s="93" t="s">
        <v>871</v>
      </c>
      <c r="L212" s="93" t="s">
        <v>871</v>
      </c>
      <c r="M212" s="14">
        <v>46134</v>
      </c>
      <c r="N212" s="14">
        <v>46226</v>
      </c>
      <c r="O212" s="14"/>
      <c r="P212" s="14"/>
      <c r="Q212" s="14"/>
      <c r="R212" s="93" t="s">
        <v>883</v>
      </c>
      <c r="S212">
        <v>0</v>
      </c>
      <c r="T212">
        <v>0</v>
      </c>
      <c r="U212">
        <v>0</v>
      </c>
      <c r="V212">
        <v>4.4000000000000004</v>
      </c>
      <c r="W212">
        <v>0</v>
      </c>
    </row>
    <row r="213" spans="1:23">
      <c r="A213">
        <v>212</v>
      </c>
      <c r="B213" s="93" t="s">
        <v>859</v>
      </c>
      <c r="C213" s="93" t="s">
        <v>138</v>
      </c>
      <c r="D213" s="93" t="s">
        <v>1487</v>
      </c>
      <c r="E213" s="93" t="s">
        <v>1488</v>
      </c>
      <c r="F213" s="93" t="s">
        <v>1489</v>
      </c>
      <c r="G213" s="93" t="s">
        <v>628</v>
      </c>
      <c r="H213">
        <v>5</v>
      </c>
      <c r="I213">
        <v>1</v>
      </c>
      <c r="J213">
        <v>1</v>
      </c>
      <c r="K213" s="93" t="s">
        <v>871</v>
      </c>
      <c r="L213" s="93" t="s">
        <v>871</v>
      </c>
      <c r="M213" s="14">
        <v>46142</v>
      </c>
      <c r="N213" s="14">
        <v>46234</v>
      </c>
      <c r="O213" s="14"/>
      <c r="P213" s="14"/>
      <c r="Q213" s="14"/>
      <c r="R213" s="93" t="s">
        <v>883</v>
      </c>
      <c r="S213">
        <v>0</v>
      </c>
      <c r="T213">
        <v>0</v>
      </c>
      <c r="U213">
        <v>0</v>
      </c>
      <c r="V213">
        <v>1.1640211640211637</v>
      </c>
      <c r="W213">
        <v>0</v>
      </c>
    </row>
    <row r="214" spans="1:23">
      <c r="A214">
        <v>213</v>
      </c>
      <c r="B214" s="93" t="s">
        <v>859</v>
      </c>
      <c r="C214" s="93" t="s">
        <v>138</v>
      </c>
      <c r="D214" s="93" t="s">
        <v>1490</v>
      </c>
      <c r="E214" s="93" t="s">
        <v>1491</v>
      </c>
      <c r="F214" s="93" t="s">
        <v>1492</v>
      </c>
      <c r="G214" s="93" t="s">
        <v>628</v>
      </c>
      <c r="H214">
        <v>10</v>
      </c>
      <c r="I214">
        <v>1</v>
      </c>
      <c r="J214">
        <v>1</v>
      </c>
      <c r="K214" s="93" t="s">
        <v>871</v>
      </c>
      <c r="L214" s="93" t="s">
        <v>871</v>
      </c>
      <c r="M214" s="14">
        <v>46134</v>
      </c>
      <c r="N214" s="14">
        <v>46226</v>
      </c>
      <c r="O214" s="14"/>
      <c r="P214" s="14"/>
      <c r="Q214" s="14"/>
      <c r="R214" s="93" t="s">
        <v>883</v>
      </c>
      <c r="S214">
        <v>0</v>
      </c>
      <c r="T214">
        <v>0</v>
      </c>
      <c r="U214">
        <v>0</v>
      </c>
      <c r="V214">
        <v>4.4000000000000004</v>
      </c>
      <c r="W214">
        <v>0</v>
      </c>
    </row>
    <row r="215" spans="1:23">
      <c r="A215">
        <v>214</v>
      </c>
      <c r="B215" s="93" t="s">
        <v>859</v>
      </c>
      <c r="C215" s="93" t="s">
        <v>138</v>
      </c>
      <c r="D215" s="93" t="s">
        <v>1493</v>
      </c>
      <c r="E215" s="93" t="s">
        <v>1494</v>
      </c>
      <c r="F215" s="93" t="s">
        <v>1495</v>
      </c>
      <c r="G215" s="93" t="s">
        <v>628</v>
      </c>
      <c r="H215">
        <v>18</v>
      </c>
      <c r="I215">
        <v>1</v>
      </c>
      <c r="J215">
        <v>1</v>
      </c>
      <c r="K215" s="93" t="s">
        <v>893</v>
      </c>
      <c r="L215" s="93" t="s">
        <v>870</v>
      </c>
      <c r="M215" s="14">
        <v>46092</v>
      </c>
      <c r="N215" s="14">
        <v>46092</v>
      </c>
      <c r="O215" s="14"/>
      <c r="P215" s="14"/>
      <c r="Q215" s="14"/>
      <c r="R215" s="93" t="s">
        <v>883</v>
      </c>
      <c r="S215">
        <v>0</v>
      </c>
      <c r="T215">
        <v>0</v>
      </c>
      <c r="U215">
        <v>0</v>
      </c>
      <c r="V215">
        <v>1.1640211640211637</v>
      </c>
      <c r="W215">
        <v>6.25</v>
      </c>
    </row>
    <row r="216" spans="1:23">
      <c r="A216">
        <v>215</v>
      </c>
      <c r="B216" s="93" t="s">
        <v>859</v>
      </c>
      <c r="C216" s="93" t="s">
        <v>138</v>
      </c>
      <c r="D216" s="93" t="s">
        <v>1496</v>
      </c>
      <c r="E216" s="93" t="s">
        <v>1497</v>
      </c>
      <c r="F216" s="93" t="s">
        <v>1498</v>
      </c>
      <c r="G216" s="93" t="s">
        <v>628</v>
      </c>
      <c r="H216">
        <v>10</v>
      </c>
      <c r="I216">
        <v>1</v>
      </c>
      <c r="J216">
        <v>1</v>
      </c>
      <c r="K216" s="93" t="s">
        <v>871</v>
      </c>
      <c r="L216" s="93" t="s">
        <v>871</v>
      </c>
      <c r="M216" s="14">
        <v>46119</v>
      </c>
      <c r="N216" s="14">
        <v>46211</v>
      </c>
      <c r="O216" s="14"/>
      <c r="P216" s="14"/>
      <c r="Q216" s="14"/>
      <c r="R216" s="93" t="s">
        <v>883</v>
      </c>
      <c r="S216">
        <v>0</v>
      </c>
      <c r="T216">
        <v>0</v>
      </c>
      <c r="U216">
        <v>0</v>
      </c>
      <c r="V216">
        <v>4.4000000000000004</v>
      </c>
      <c r="W216">
        <v>0</v>
      </c>
    </row>
    <row r="217" spans="1:23">
      <c r="A217">
        <v>216</v>
      </c>
      <c r="B217" s="93" t="s">
        <v>859</v>
      </c>
      <c r="C217" s="93" t="s">
        <v>138</v>
      </c>
      <c r="D217" s="93" t="s">
        <v>1499</v>
      </c>
      <c r="E217" s="93" t="s">
        <v>1500</v>
      </c>
      <c r="F217" s="93" t="s">
        <v>1501</v>
      </c>
      <c r="G217" s="93" t="s">
        <v>628</v>
      </c>
      <c r="H217">
        <v>7</v>
      </c>
      <c r="I217">
        <v>1</v>
      </c>
      <c r="J217">
        <v>1</v>
      </c>
      <c r="K217" s="93" t="s">
        <v>893</v>
      </c>
      <c r="L217" s="93" t="s">
        <v>870</v>
      </c>
      <c r="M217" s="14">
        <v>46100</v>
      </c>
      <c r="N217" s="14">
        <v>46100</v>
      </c>
      <c r="O217" s="14"/>
      <c r="P217" s="14"/>
      <c r="Q217" s="14"/>
      <c r="R217" s="93" t="s">
        <v>883</v>
      </c>
      <c r="S217">
        <v>0</v>
      </c>
      <c r="T217">
        <v>0</v>
      </c>
      <c r="U217">
        <v>0</v>
      </c>
      <c r="V217">
        <v>1.1640211640211637</v>
      </c>
      <c r="W217">
        <v>4.25</v>
      </c>
    </row>
    <row r="218" spans="1:23">
      <c r="A218">
        <v>217</v>
      </c>
      <c r="B218" s="93" t="s">
        <v>859</v>
      </c>
      <c r="C218" s="93" t="s">
        <v>138</v>
      </c>
      <c r="D218" s="93" t="s">
        <v>1502</v>
      </c>
      <c r="E218" s="93" t="s">
        <v>1503</v>
      </c>
      <c r="F218" s="93" t="s">
        <v>1504</v>
      </c>
      <c r="G218" s="93" t="s">
        <v>628</v>
      </c>
      <c r="H218">
        <v>10</v>
      </c>
      <c r="I218">
        <v>1</v>
      </c>
      <c r="J218">
        <v>1</v>
      </c>
      <c r="K218" s="93" t="s">
        <v>871</v>
      </c>
      <c r="L218" s="93" t="s">
        <v>871</v>
      </c>
      <c r="M218" s="14">
        <v>46134</v>
      </c>
      <c r="N218" s="14">
        <v>46231</v>
      </c>
      <c r="O218" s="14"/>
      <c r="P218" s="14"/>
      <c r="Q218" s="14"/>
      <c r="R218" s="93" t="s">
        <v>883</v>
      </c>
      <c r="S218">
        <v>0</v>
      </c>
      <c r="T218">
        <v>0</v>
      </c>
      <c r="U218">
        <v>0</v>
      </c>
      <c r="V218">
        <v>4.4000000000000004</v>
      </c>
      <c r="W218">
        <v>2</v>
      </c>
    </row>
    <row r="219" spans="1:23">
      <c r="A219">
        <v>218</v>
      </c>
      <c r="B219" s="93" t="s">
        <v>859</v>
      </c>
      <c r="C219" s="93" t="s">
        <v>138</v>
      </c>
      <c r="D219" s="93" t="s">
        <v>1505</v>
      </c>
      <c r="E219" s="93" t="s">
        <v>1506</v>
      </c>
      <c r="F219" s="93" t="s">
        <v>1507</v>
      </c>
      <c r="G219" s="93" t="s">
        <v>628</v>
      </c>
      <c r="H219">
        <v>20</v>
      </c>
      <c r="I219">
        <v>1</v>
      </c>
      <c r="J219">
        <v>1</v>
      </c>
      <c r="K219" s="93" t="s">
        <v>893</v>
      </c>
      <c r="L219" s="93" t="s">
        <v>870</v>
      </c>
      <c r="M219" s="14">
        <v>46100</v>
      </c>
      <c r="N219" s="14">
        <v>46100</v>
      </c>
      <c r="O219" s="14"/>
      <c r="P219" s="14"/>
      <c r="Q219" s="14"/>
      <c r="R219" s="93" t="s">
        <v>883</v>
      </c>
      <c r="S219">
        <v>0</v>
      </c>
      <c r="T219">
        <v>0</v>
      </c>
      <c r="U219">
        <v>0</v>
      </c>
      <c r="V219">
        <v>1.1640211640211637</v>
      </c>
      <c r="W219">
        <v>4</v>
      </c>
    </row>
    <row r="220" spans="1:23">
      <c r="A220">
        <v>219</v>
      </c>
      <c r="B220" s="93" t="s">
        <v>859</v>
      </c>
      <c r="C220" s="93" t="s">
        <v>138</v>
      </c>
      <c r="D220" s="93" t="s">
        <v>1508</v>
      </c>
      <c r="E220" s="93" t="s">
        <v>1509</v>
      </c>
      <c r="F220" s="93" t="s">
        <v>1510</v>
      </c>
      <c r="G220" s="93" t="s">
        <v>628</v>
      </c>
      <c r="H220">
        <v>10</v>
      </c>
      <c r="I220">
        <v>1</v>
      </c>
      <c r="J220">
        <v>1</v>
      </c>
      <c r="K220" s="93" t="s">
        <v>871</v>
      </c>
      <c r="L220" s="93" t="s">
        <v>871</v>
      </c>
      <c r="M220" s="14">
        <v>46134</v>
      </c>
      <c r="N220" s="14">
        <v>46226</v>
      </c>
      <c r="O220" s="14"/>
      <c r="P220" s="14"/>
      <c r="Q220" s="14"/>
      <c r="R220" s="93" t="s">
        <v>883</v>
      </c>
      <c r="S220">
        <v>0</v>
      </c>
      <c r="T220">
        <v>0</v>
      </c>
      <c r="U220">
        <v>0</v>
      </c>
      <c r="V220">
        <v>4.4000000000000004</v>
      </c>
      <c r="W220">
        <v>4</v>
      </c>
    </row>
    <row r="221" spans="1:23">
      <c r="A221">
        <v>220</v>
      </c>
      <c r="B221" s="93" t="s">
        <v>859</v>
      </c>
      <c r="C221" s="93" t="s">
        <v>138</v>
      </c>
      <c r="D221" s="93" t="s">
        <v>1511</v>
      </c>
      <c r="E221" s="93" t="s">
        <v>1512</v>
      </c>
      <c r="F221" s="93" t="s">
        <v>1513</v>
      </c>
      <c r="G221" s="93" t="s">
        <v>628</v>
      </c>
      <c r="H221">
        <v>5</v>
      </c>
      <c r="I221">
        <v>1</v>
      </c>
      <c r="J221">
        <v>1</v>
      </c>
      <c r="K221" s="93" t="s">
        <v>893</v>
      </c>
      <c r="L221" s="93" t="s">
        <v>870</v>
      </c>
      <c r="M221" s="14">
        <v>46107</v>
      </c>
      <c r="N221" s="14">
        <v>46107</v>
      </c>
      <c r="O221" s="14"/>
      <c r="P221" s="14"/>
      <c r="Q221" s="14"/>
      <c r="R221" s="93" t="s">
        <v>883</v>
      </c>
      <c r="S221">
        <v>0</v>
      </c>
      <c r="T221">
        <v>0</v>
      </c>
      <c r="U221">
        <v>0</v>
      </c>
      <c r="V221">
        <v>1.1640211640211637</v>
      </c>
      <c r="W221">
        <v>0</v>
      </c>
    </row>
    <row r="222" spans="1:23">
      <c r="A222">
        <v>221</v>
      </c>
      <c r="B222" s="93" t="s">
        <v>859</v>
      </c>
      <c r="C222" s="93" t="s">
        <v>138</v>
      </c>
      <c r="D222" s="93" t="s">
        <v>1514</v>
      </c>
      <c r="E222" s="93" t="s">
        <v>1515</v>
      </c>
      <c r="F222" s="93" t="s">
        <v>1516</v>
      </c>
      <c r="G222" s="93" t="s">
        <v>628</v>
      </c>
      <c r="H222">
        <v>5</v>
      </c>
      <c r="I222">
        <v>1</v>
      </c>
      <c r="J222">
        <v>1</v>
      </c>
      <c r="K222" s="93" t="s">
        <v>871</v>
      </c>
      <c r="L222" s="93" t="s">
        <v>871</v>
      </c>
      <c r="M222" s="14">
        <v>46134</v>
      </c>
      <c r="N222" s="14">
        <v>46226</v>
      </c>
      <c r="O222" s="14"/>
      <c r="P222" s="14"/>
      <c r="Q222" s="14"/>
      <c r="R222" s="93" t="s">
        <v>883</v>
      </c>
      <c r="S222">
        <v>0</v>
      </c>
      <c r="T222">
        <v>0</v>
      </c>
      <c r="U222">
        <v>0</v>
      </c>
      <c r="V222">
        <v>4.4000000000000004</v>
      </c>
      <c r="W222">
        <v>0</v>
      </c>
    </row>
    <row r="223" spans="1:23">
      <c r="A223">
        <v>222</v>
      </c>
      <c r="B223" s="93" t="s">
        <v>859</v>
      </c>
      <c r="C223" s="93" t="s">
        <v>138</v>
      </c>
      <c r="D223" s="93" t="s">
        <v>1517</v>
      </c>
      <c r="E223" s="93" t="s">
        <v>1518</v>
      </c>
      <c r="F223" s="93" t="s">
        <v>1519</v>
      </c>
      <c r="G223" s="93" t="s">
        <v>628</v>
      </c>
      <c r="H223">
        <v>5</v>
      </c>
      <c r="I223">
        <v>1</v>
      </c>
      <c r="J223">
        <v>1</v>
      </c>
      <c r="K223" s="93" t="s">
        <v>893</v>
      </c>
      <c r="L223" s="93" t="s">
        <v>870</v>
      </c>
      <c r="M223" s="14">
        <v>46107</v>
      </c>
      <c r="N223" s="14">
        <v>46107</v>
      </c>
      <c r="O223" s="14"/>
      <c r="P223" s="14"/>
      <c r="Q223" s="14"/>
      <c r="R223" s="93" t="s">
        <v>883</v>
      </c>
      <c r="S223">
        <v>0</v>
      </c>
      <c r="T223">
        <v>0</v>
      </c>
      <c r="U223">
        <v>0</v>
      </c>
      <c r="V223">
        <v>1.1640211640211637</v>
      </c>
      <c r="W223">
        <v>12</v>
      </c>
    </row>
    <row r="224" spans="1:23">
      <c r="A224">
        <v>223</v>
      </c>
      <c r="B224" s="93" t="s">
        <v>859</v>
      </c>
      <c r="C224" s="93" t="s">
        <v>138</v>
      </c>
      <c r="D224" s="93" t="s">
        <v>1520</v>
      </c>
      <c r="E224" s="93" t="s">
        <v>1521</v>
      </c>
      <c r="F224" s="93" t="s">
        <v>1522</v>
      </c>
      <c r="G224" s="93" t="s">
        <v>628</v>
      </c>
      <c r="H224">
        <v>5</v>
      </c>
      <c r="I224">
        <v>1</v>
      </c>
      <c r="J224">
        <v>1</v>
      </c>
      <c r="K224" s="93" t="s">
        <v>871</v>
      </c>
      <c r="L224" s="93" t="s">
        <v>871</v>
      </c>
      <c r="M224" s="14">
        <v>46084</v>
      </c>
      <c r="N224" s="14">
        <v>46176</v>
      </c>
      <c r="O224" s="14"/>
      <c r="P224" s="14"/>
      <c r="Q224" s="14"/>
      <c r="R224" s="93" t="s">
        <v>883</v>
      </c>
      <c r="S224">
        <v>0</v>
      </c>
      <c r="T224">
        <v>0</v>
      </c>
      <c r="U224">
        <v>0</v>
      </c>
      <c r="V224">
        <v>4.4000000000000004</v>
      </c>
      <c r="W224">
        <v>19</v>
      </c>
    </row>
    <row r="225" spans="1:23">
      <c r="A225">
        <v>224</v>
      </c>
      <c r="B225" s="93" t="s">
        <v>859</v>
      </c>
      <c r="C225" s="93" t="s">
        <v>138</v>
      </c>
      <c r="D225" s="93" t="s">
        <v>1523</v>
      </c>
      <c r="E225" s="93" t="s">
        <v>1524</v>
      </c>
      <c r="F225" s="93" t="s">
        <v>1525</v>
      </c>
      <c r="G225" s="93" t="s">
        <v>628</v>
      </c>
      <c r="H225">
        <v>17</v>
      </c>
      <c r="I225">
        <v>1</v>
      </c>
      <c r="J225">
        <v>1</v>
      </c>
      <c r="K225" s="93" t="s">
        <v>893</v>
      </c>
      <c r="L225" s="93" t="s">
        <v>870</v>
      </c>
      <c r="M225" s="14">
        <v>46107</v>
      </c>
      <c r="N225" s="14">
        <v>46107</v>
      </c>
      <c r="O225" s="14"/>
      <c r="P225" s="14"/>
      <c r="Q225" s="14"/>
      <c r="R225" s="93" t="s">
        <v>883</v>
      </c>
      <c r="S225">
        <v>0</v>
      </c>
      <c r="T225">
        <v>0</v>
      </c>
      <c r="U225">
        <v>0</v>
      </c>
      <c r="V225">
        <v>1.1640211640211637</v>
      </c>
      <c r="W225">
        <v>5.5</v>
      </c>
    </row>
    <row r="226" spans="1:23">
      <c r="A226">
        <v>225</v>
      </c>
      <c r="B226" s="93" t="s">
        <v>859</v>
      </c>
      <c r="C226" s="93" t="s">
        <v>138</v>
      </c>
      <c r="D226" s="93" t="s">
        <v>1526</v>
      </c>
      <c r="E226" s="93" t="s">
        <v>1527</v>
      </c>
      <c r="F226" s="93" t="s">
        <v>1528</v>
      </c>
      <c r="G226" s="93" t="s">
        <v>628</v>
      </c>
      <c r="H226">
        <v>5</v>
      </c>
      <c r="I226">
        <v>1</v>
      </c>
      <c r="J226">
        <v>1</v>
      </c>
      <c r="K226" s="93" t="s">
        <v>871</v>
      </c>
      <c r="L226" s="93" t="s">
        <v>871</v>
      </c>
      <c r="M226" s="14">
        <v>46134</v>
      </c>
      <c r="N226" s="14">
        <v>46226</v>
      </c>
      <c r="O226" s="14"/>
      <c r="P226" s="14"/>
      <c r="Q226" s="14"/>
      <c r="R226" s="93" t="s">
        <v>883</v>
      </c>
      <c r="S226">
        <v>0</v>
      </c>
      <c r="T226">
        <v>0</v>
      </c>
      <c r="U226">
        <v>0</v>
      </c>
      <c r="V226">
        <v>4.4000000000000004</v>
      </c>
      <c r="W226">
        <v>0</v>
      </c>
    </row>
    <row r="227" spans="1:23">
      <c r="A227">
        <v>226</v>
      </c>
      <c r="B227" s="93" t="s">
        <v>859</v>
      </c>
      <c r="C227" s="93" t="s">
        <v>138</v>
      </c>
      <c r="D227" s="93" t="s">
        <v>1529</v>
      </c>
      <c r="E227" s="93" t="s">
        <v>1530</v>
      </c>
      <c r="F227" s="93" t="s">
        <v>1531</v>
      </c>
      <c r="G227" s="93" t="s">
        <v>628</v>
      </c>
      <c r="H227">
        <v>5</v>
      </c>
      <c r="I227">
        <v>1</v>
      </c>
      <c r="J227">
        <v>1</v>
      </c>
      <c r="K227" s="93" t="s">
        <v>893</v>
      </c>
      <c r="L227" s="93" t="s">
        <v>870</v>
      </c>
      <c r="M227" s="14">
        <v>46107</v>
      </c>
      <c r="N227" s="14">
        <v>46107</v>
      </c>
      <c r="O227" s="14"/>
      <c r="P227" s="14"/>
      <c r="Q227" s="14"/>
      <c r="R227" s="93" t="s">
        <v>883</v>
      </c>
      <c r="S227">
        <v>0</v>
      </c>
      <c r="T227">
        <v>0</v>
      </c>
      <c r="U227">
        <v>0</v>
      </c>
      <c r="V227">
        <v>1.1640211640211637</v>
      </c>
      <c r="W227">
        <v>0</v>
      </c>
    </row>
    <row r="228" spans="1:23">
      <c r="A228">
        <v>227</v>
      </c>
      <c r="B228" s="93" t="s">
        <v>859</v>
      </c>
      <c r="C228" s="93" t="s">
        <v>138</v>
      </c>
      <c r="D228" s="93" t="s">
        <v>1532</v>
      </c>
      <c r="E228" s="93" t="s">
        <v>1533</v>
      </c>
      <c r="F228" s="93" t="s">
        <v>1534</v>
      </c>
      <c r="G228" s="93" t="s">
        <v>628</v>
      </c>
      <c r="H228">
        <v>5</v>
      </c>
      <c r="I228">
        <v>1</v>
      </c>
      <c r="J228">
        <v>1</v>
      </c>
      <c r="K228" s="93" t="s">
        <v>871</v>
      </c>
      <c r="L228" s="93" t="s">
        <v>871</v>
      </c>
      <c r="M228" s="14">
        <v>46134</v>
      </c>
      <c r="N228" s="14">
        <v>46226</v>
      </c>
      <c r="O228" s="14"/>
      <c r="P228" s="14"/>
      <c r="Q228" s="14"/>
      <c r="R228" s="93" t="s">
        <v>883</v>
      </c>
      <c r="S228">
        <v>0</v>
      </c>
      <c r="T228">
        <v>0</v>
      </c>
      <c r="U228">
        <v>0</v>
      </c>
      <c r="V228">
        <v>1.1640211640211637</v>
      </c>
      <c r="W228">
        <v>0</v>
      </c>
    </row>
    <row r="229" spans="1:23">
      <c r="A229">
        <v>228</v>
      </c>
      <c r="B229" s="93" t="s">
        <v>859</v>
      </c>
      <c r="C229" s="93" t="s">
        <v>138</v>
      </c>
      <c r="D229" s="93" t="s">
        <v>1535</v>
      </c>
      <c r="E229" s="93" t="s">
        <v>1536</v>
      </c>
      <c r="F229" s="93" t="s">
        <v>1537</v>
      </c>
      <c r="G229" s="93" t="s">
        <v>628</v>
      </c>
      <c r="H229">
        <v>17</v>
      </c>
      <c r="I229">
        <v>1</v>
      </c>
      <c r="J229">
        <v>1</v>
      </c>
      <c r="K229" s="93" t="s">
        <v>893</v>
      </c>
      <c r="L229" s="93" t="s">
        <v>870</v>
      </c>
      <c r="M229" s="14">
        <v>46107</v>
      </c>
      <c r="N229" s="14">
        <v>46107</v>
      </c>
      <c r="O229" s="14"/>
      <c r="P229" s="14"/>
      <c r="Q229" s="14"/>
      <c r="R229" s="93" t="s">
        <v>883</v>
      </c>
      <c r="S229">
        <v>0</v>
      </c>
      <c r="T229">
        <v>0</v>
      </c>
      <c r="U229">
        <v>0</v>
      </c>
      <c r="V229">
        <v>1.1640211640211637</v>
      </c>
      <c r="W229">
        <v>2.42</v>
      </c>
    </row>
    <row r="230" spans="1:23">
      <c r="A230">
        <v>229</v>
      </c>
      <c r="B230" s="93" t="s">
        <v>859</v>
      </c>
      <c r="C230" s="93" t="s">
        <v>138</v>
      </c>
      <c r="D230" s="93" t="s">
        <v>1538</v>
      </c>
      <c r="E230" s="93" t="s">
        <v>1539</v>
      </c>
      <c r="F230" s="93" t="s">
        <v>1540</v>
      </c>
      <c r="G230" s="93" t="s">
        <v>628</v>
      </c>
      <c r="H230">
        <v>10</v>
      </c>
      <c r="I230">
        <v>1</v>
      </c>
      <c r="J230">
        <v>1</v>
      </c>
      <c r="K230" s="93" t="s">
        <v>893</v>
      </c>
      <c r="L230" s="93" t="s">
        <v>870</v>
      </c>
      <c r="M230" s="14">
        <v>46106</v>
      </c>
      <c r="N230" s="14">
        <v>46091</v>
      </c>
      <c r="O230" s="14"/>
      <c r="P230" s="14"/>
      <c r="Q230" s="14"/>
      <c r="R230" s="93" t="s">
        <v>883</v>
      </c>
      <c r="S230">
        <v>0</v>
      </c>
      <c r="T230">
        <v>0</v>
      </c>
      <c r="U230">
        <v>0</v>
      </c>
      <c r="V230">
        <v>1.1640211640211637</v>
      </c>
      <c r="W230">
        <v>3</v>
      </c>
    </row>
    <row r="231" spans="1:23">
      <c r="A231">
        <v>230</v>
      </c>
      <c r="B231" s="93" t="s">
        <v>859</v>
      </c>
      <c r="C231" s="93" t="s">
        <v>138</v>
      </c>
      <c r="D231" s="93" t="s">
        <v>1541</v>
      </c>
      <c r="E231" s="93" t="s">
        <v>1542</v>
      </c>
      <c r="F231" s="93" t="s">
        <v>1543</v>
      </c>
      <c r="G231" s="93" t="s">
        <v>628</v>
      </c>
      <c r="H231">
        <v>20</v>
      </c>
      <c r="I231">
        <v>1</v>
      </c>
      <c r="J231">
        <v>1</v>
      </c>
      <c r="K231" s="93" t="s">
        <v>893</v>
      </c>
      <c r="L231" s="93" t="s">
        <v>870</v>
      </c>
      <c r="M231" s="14">
        <v>46164</v>
      </c>
      <c r="N231" s="14">
        <v>46183</v>
      </c>
      <c r="O231" s="14"/>
      <c r="P231" s="14"/>
      <c r="Q231" s="14"/>
      <c r="R231" s="93" t="s">
        <v>883</v>
      </c>
      <c r="S231">
        <v>0</v>
      </c>
      <c r="T231">
        <v>0</v>
      </c>
      <c r="U231">
        <v>0</v>
      </c>
      <c r="V231">
        <v>1.1640211640211637</v>
      </c>
      <c r="W231">
        <v>1.5</v>
      </c>
    </row>
    <row r="232" spans="1:23">
      <c r="A232">
        <v>231</v>
      </c>
      <c r="B232" s="93" t="s">
        <v>859</v>
      </c>
      <c r="C232" s="93" t="s">
        <v>138</v>
      </c>
      <c r="D232" s="93" t="s">
        <v>1544</v>
      </c>
      <c r="E232" s="93" t="s">
        <v>1545</v>
      </c>
      <c r="F232" s="93" t="s">
        <v>1546</v>
      </c>
      <c r="G232" s="93" t="s">
        <v>628</v>
      </c>
      <c r="H232">
        <v>19</v>
      </c>
      <c r="I232">
        <v>1</v>
      </c>
      <c r="J232">
        <v>1</v>
      </c>
      <c r="K232" s="93" t="s">
        <v>893</v>
      </c>
      <c r="L232" s="93" t="s">
        <v>870</v>
      </c>
      <c r="M232" s="14">
        <v>46164</v>
      </c>
      <c r="N232" s="14">
        <v>46183</v>
      </c>
      <c r="O232" s="14"/>
      <c r="P232" s="14"/>
      <c r="Q232" s="14"/>
      <c r="R232" s="93" t="s">
        <v>883</v>
      </c>
      <c r="S232">
        <v>0</v>
      </c>
      <c r="T232">
        <v>0</v>
      </c>
      <c r="U232">
        <v>0</v>
      </c>
      <c r="V232">
        <v>1.1640211640211637</v>
      </c>
      <c r="W232">
        <v>0.5</v>
      </c>
    </row>
    <row r="233" spans="1:23">
      <c r="A233">
        <v>232</v>
      </c>
      <c r="B233" s="93" t="s">
        <v>859</v>
      </c>
      <c r="C233" s="93" t="s">
        <v>138</v>
      </c>
      <c r="D233" s="93" t="s">
        <v>1547</v>
      </c>
      <c r="E233" s="93" t="s">
        <v>1548</v>
      </c>
      <c r="F233" s="93" t="s">
        <v>1549</v>
      </c>
      <c r="G233" s="93" t="s">
        <v>628</v>
      </c>
      <c r="H233">
        <v>20</v>
      </c>
      <c r="I233">
        <v>1</v>
      </c>
      <c r="J233">
        <v>1</v>
      </c>
      <c r="K233" s="93" t="s">
        <v>893</v>
      </c>
      <c r="L233" s="93" t="s">
        <v>870</v>
      </c>
      <c r="M233" s="14">
        <v>46164</v>
      </c>
      <c r="N233" s="14">
        <v>46183</v>
      </c>
      <c r="O233" s="14"/>
      <c r="P233" s="14"/>
      <c r="Q233" s="14"/>
      <c r="R233" s="93" t="s">
        <v>883</v>
      </c>
      <c r="S233">
        <v>0</v>
      </c>
      <c r="T233">
        <v>0</v>
      </c>
      <c r="U233">
        <v>0</v>
      </c>
      <c r="V233">
        <v>1.1640211640211637</v>
      </c>
      <c r="W233">
        <v>2</v>
      </c>
    </row>
    <row r="234" spans="1:23">
      <c r="A234">
        <v>233</v>
      </c>
      <c r="B234" s="93" t="s">
        <v>859</v>
      </c>
      <c r="C234" s="93" t="s">
        <v>138</v>
      </c>
      <c r="D234" s="93" t="s">
        <v>1550</v>
      </c>
      <c r="E234" s="93" t="s">
        <v>1551</v>
      </c>
      <c r="F234" s="93" t="s">
        <v>1552</v>
      </c>
      <c r="G234" s="93" t="s">
        <v>628</v>
      </c>
      <c r="H234">
        <v>20</v>
      </c>
      <c r="I234">
        <v>1</v>
      </c>
      <c r="J234">
        <v>1</v>
      </c>
      <c r="K234" s="93" t="s">
        <v>893</v>
      </c>
      <c r="L234" s="93" t="s">
        <v>870</v>
      </c>
      <c r="M234" s="14">
        <v>46164</v>
      </c>
      <c r="N234" s="14">
        <v>46183</v>
      </c>
      <c r="O234" s="14"/>
      <c r="P234" s="14"/>
      <c r="Q234" s="14"/>
      <c r="R234" s="93" t="s">
        <v>883</v>
      </c>
      <c r="S234">
        <v>0</v>
      </c>
      <c r="T234">
        <v>0</v>
      </c>
      <c r="U234">
        <v>0</v>
      </c>
      <c r="V234">
        <v>1.1640211640211637</v>
      </c>
      <c r="W234">
        <v>2</v>
      </c>
    </row>
    <row r="235" spans="1:23">
      <c r="A235">
        <v>234</v>
      </c>
      <c r="B235" s="93" t="s">
        <v>859</v>
      </c>
      <c r="C235" s="93" t="s">
        <v>138</v>
      </c>
      <c r="D235" s="93" t="s">
        <v>1553</v>
      </c>
      <c r="E235" s="93" t="s">
        <v>1554</v>
      </c>
      <c r="F235" s="93" t="s">
        <v>1555</v>
      </c>
      <c r="G235" s="93" t="s">
        <v>628</v>
      </c>
      <c r="H235">
        <v>18</v>
      </c>
      <c r="I235">
        <v>1</v>
      </c>
      <c r="J235">
        <v>1</v>
      </c>
      <c r="K235" s="93" t="s">
        <v>893</v>
      </c>
      <c r="L235" s="93" t="s">
        <v>870</v>
      </c>
      <c r="M235" s="14">
        <v>46164</v>
      </c>
      <c r="N235" s="14">
        <v>46183</v>
      </c>
      <c r="O235" s="14"/>
      <c r="P235" s="14"/>
      <c r="Q235" s="14"/>
      <c r="R235" s="93" t="s">
        <v>883</v>
      </c>
      <c r="S235">
        <v>0</v>
      </c>
      <c r="T235">
        <v>0</v>
      </c>
      <c r="U235">
        <v>0</v>
      </c>
      <c r="V235">
        <v>1.1640211640211637</v>
      </c>
      <c r="W235">
        <v>2</v>
      </c>
    </row>
    <row r="236" spans="1:23">
      <c r="A236">
        <v>235</v>
      </c>
      <c r="B236" s="93" t="s">
        <v>859</v>
      </c>
      <c r="C236" s="93" t="s">
        <v>138</v>
      </c>
      <c r="D236" s="93" t="s">
        <v>1556</v>
      </c>
      <c r="E236" s="93" t="s">
        <v>1557</v>
      </c>
      <c r="F236" s="93" t="s">
        <v>1558</v>
      </c>
      <c r="G236" s="93" t="s">
        <v>628</v>
      </c>
      <c r="H236">
        <v>5</v>
      </c>
      <c r="I236">
        <v>1</v>
      </c>
      <c r="J236">
        <v>1</v>
      </c>
      <c r="K236" s="93" t="s">
        <v>871</v>
      </c>
      <c r="L236" s="93" t="s">
        <v>871</v>
      </c>
      <c r="M236" s="14">
        <v>46164</v>
      </c>
      <c r="N236" s="14">
        <v>46183</v>
      </c>
      <c r="O236" s="14"/>
      <c r="P236" s="14"/>
      <c r="Q236" s="14"/>
      <c r="R236" s="93" t="s">
        <v>883</v>
      </c>
      <c r="S236">
        <v>0</v>
      </c>
      <c r="T236">
        <v>0</v>
      </c>
      <c r="U236">
        <v>0</v>
      </c>
      <c r="V236">
        <v>1.1640211640211637</v>
      </c>
      <c r="W236">
        <v>0</v>
      </c>
    </row>
    <row r="237" spans="1:23">
      <c r="A237">
        <v>236</v>
      </c>
      <c r="B237" s="93" t="s">
        <v>859</v>
      </c>
      <c r="C237" s="93" t="s">
        <v>138</v>
      </c>
      <c r="D237" s="93" t="s">
        <v>1559</v>
      </c>
      <c r="E237" s="93" t="s">
        <v>1560</v>
      </c>
      <c r="F237" s="93" t="s">
        <v>1561</v>
      </c>
      <c r="G237" s="93" t="s">
        <v>628</v>
      </c>
      <c r="H237">
        <v>20</v>
      </c>
      <c r="I237">
        <v>1</v>
      </c>
      <c r="J237">
        <v>1</v>
      </c>
      <c r="K237" s="93" t="s">
        <v>893</v>
      </c>
      <c r="L237" s="93" t="s">
        <v>870</v>
      </c>
      <c r="M237" s="14">
        <v>46164</v>
      </c>
      <c r="N237" s="14">
        <v>46183</v>
      </c>
      <c r="O237" s="14"/>
      <c r="P237" s="14"/>
      <c r="Q237" s="14"/>
      <c r="R237" s="93" t="s">
        <v>883</v>
      </c>
      <c r="S237">
        <v>0</v>
      </c>
      <c r="T237">
        <v>0</v>
      </c>
      <c r="U237">
        <v>0</v>
      </c>
      <c r="V237">
        <v>1.1640211640211637</v>
      </c>
      <c r="W237">
        <v>1</v>
      </c>
    </row>
    <row r="238" spans="1:23">
      <c r="A238">
        <v>237</v>
      </c>
      <c r="B238" s="93" t="s">
        <v>859</v>
      </c>
      <c r="C238" s="93" t="s">
        <v>138</v>
      </c>
      <c r="D238" s="93" t="s">
        <v>1562</v>
      </c>
      <c r="E238" s="93" t="s">
        <v>1563</v>
      </c>
      <c r="F238" s="93" t="s">
        <v>1564</v>
      </c>
      <c r="G238" s="93" t="s">
        <v>628</v>
      </c>
      <c r="H238">
        <v>5</v>
      </c>
      <c r="I238">
        <v>1</v>
      </c>
      <c r="J238">
        <v>1</v>
      </c>
      <c r="K238" s="93" t="s">
        <v>871</v>
      </c>
      <c r="L238" s="93" t="s">
        <v>871</v>
      </c>
      <c r="M238" s="14">
        <v>46164</v>
      </c>
      <c r="N238" s="14">
        <v>46183</v>
      </c>
      <c r="O238" s="14"/>
      <c r="P238" s="14"/>
      <c r="Q238" s="14"/>
      <c r="R238" s="93" t="s">
        <v>883</v>
      </c>
      <c r="S238">
        <v>0</v>
      </c>
      <c r="T238">
        <v>0</v>
      </c>
      <c r="U238">
        <v>0</v>
      </c>
      <c r="V238">
        <v>1.1640211640211637</v>
      </c>
      <c r="W238">
        <v>0</v>
      </c>
    </row>
    <row r="239" spans="1:23">
      <c r="A239">
        <v>238</v>
      </c>
      <c r="B239" s="93" t="s">
        <v>859</v>
      </c>
      <c r="C239" s="93" t="s">
        <v>138</v>
      </c>
      <c r="D239" s="93" t="s">
        <v>1565</v>
      </c>
      <c r="E239" s="93" t="s">
        <v>1566</v>
      </c>
      <c r="F239" s="93" t="s">
        <v>1567</v>
      </c>
      <c r="G239" s="93" t="s">
        <v>628</v>
      </c>
      <c r="H239">
        <v>5</v>
      </c>
      <c r="I239">
        <v>1</v>
      </c>
      <c r="J239">
        <v>1</v>
      </c>
      <c r="K239" s="93" t="s">
        <v>871</v>
      </c>
      <c r="L239" s="93" t="s">
        <v>871</v>
      </c>
      <c r="M239" s="14">
        <v>46164</v>
      </c>
      <c r="N239" s="14">
        <v>46183</v>
      </c>
      <c r="O239" s="14"/>
      <c r="P239" s="14"/>
      <c r="Q239" s="14"/>
      <c r="R239" s="93" t="s">
        <v>883</v>
      </c>
      <c r="S239">
        <v>0</v>
      </c>
      <c r="T239">
        <v>0</v>
      </c>
      <c r="U239">
        <v>0</v>
      </c>
      <c r="V239">
        <v>1.1640211640211637</v>
      </c>
      <c r="W239">
        <v>0</v>
      </c>
    </row>
    <row r="240" spans="1:23">
      <c r="A240">
        <v>239</v>
      </c>
      <c r="B240" s="93" t="s">
        <v>859</v>
      </c>
      <c r="C240" s="93" t="s">
        <v>138</v>
      </c>
      <c r="D240" s="93" t="s">
        <v>1568</v>
      </c>
      <c r="E240" s="93" t="s">
        <v>1569</v>
      </c>
      <c r="F240" s="93" t="s">
        <v>1570</v>
      </c>
      <c r="G240" s="93" t="s">
        <v>628</v>
      </c>
      <c r="H240">
        <v>5</v>
      </c>
      <c r="I240">
        <v>1</v>
      </c>
      <c r="J240">
        <v>1</v>
      </c>
      <c r="K240" s="93" t="s">
        <v>871</v>
      </c>
      <c r="L240" s="93" t="s">
        <v>871</v>
      </c>
      <c r="M240" s="14">
        <v>46164</v>
      </c>
      <c r="N240" s="14">
        <v>46183</v>
      </c>
      <c r="O240" s="14"/>
      <c r="P240" s="14"/>
      <c r="Q240" s="14"/>
      <c r="R240" s="93" t="s">
        <v>883</v>
      </c>
      <c r="S240">
        <v>0</v>
      </c>
      <c r="T240">
        <v>0</v>
      </c>
      <c r="U240">
        <v>0</v>
      </c>
      <c r="V240">
        <v>1.1640211640211637</v>
      </c>
      <c r="W240">
        <v>0</v>
      </c>
    </row>
    <row r="241" spans="1:23">
      <c r="A241">
        <v>240</v>
      </c>
      <c r="B241" s="93" t="s">
        <v>859</v>
      </c>
      <c r="C241" s="93" t="s">
        <v>138</v>
      </c>
      <c r="D241" s="93" t="s">
        <v>1571</v>
      </c>
      <c r="E241" s="93" t="s">
        <v>1572</v>
      </c>
      <c r="F241" s="93" t="s">
        <v>1573</v>
      </c>
      <c r="G241" s="93" t="s">
        <v>628</v>
      </c>
      <c r="H241">
        <v>5</v>
      </c>
      <c r="I241">
        <v>1</v>
      </c>
      <c r="J241">
        <v>1</v>
      </c>
      <c r="K241" s="93" t="s">
        <v>871</v>
      </c>
      <c r="L241" s="93" t="s">
        <v>871</v>
      </c>
      <c r="M241" s="14">
        <v>46164</v>
      </c>
      <c r="N241" s="14">
        <v>46183</v>
      </c>
      <c r="O241" s="14"/>
      <c r="P241" s="14"/>
      <c r="Q241" s="14"/>
      <c r="R241" s="93" t="s">
        <v>883</v>
      </c>
      <c r="S241">
        <v>0</v>
      </c>
      <c r="T241">
        <v>0</v>
      </c>
      <c r="U241">
        <v>0</v>
      </c>
      <c r="V241">
        <v>1.1640211640211637</v>
      </c>
      <c r="W241">
        <v>0</v>
      </c>
    </row>
    <row r="242" spans="1:23">
      <c r="A242">
        <v>241</v>
      </c>
      <c r="B242" s="93" t="s">
        <v>859</v>
      </c>
      <c r="C242" s="93" t="s">
        <v>138</v>
      </c>
      <c r="D242" s="93" t="s">
        <v>1574</v>
      </c>
      <c r="E242" s="93" t="s">
        <v>1575</v>
      </c>
      <c r="F242" s="93" t="s">
        <v>1576</v>
      </c>
      <c r="G242" s="93" t="s">
        <v>628</v>
      </c>
      <c r="H242">
        <v>5</v>
      </c>
      <c r="I242">
        <v>1</v>
      </c>
      <c r="J242">
        <v>1</v>
      </c>
      <c r="K242" s="93" t="s">
        <v>871</v>
      </c>
      <c r="L242" s="93" t="s">
        <v>871</v>
      </c>
      <c r="M242" s="14">
        <v>46164</v>
      </c>
      <c r="N242" s="14">
        <v>46183</v>
      </c>
      <c r="O242" s="14"/>
      <c r="P242" s="14"/>
      <c r="Q242" s="14"/>
      <c r="R242" s="93" t="s">
        <v>883</v>
      </c>
      <c r="S242">
        <v>0</v>
      </c>
      <c r="T242">
        <v>0</v>
      </c>
      <c r="U242">
        <v>0</v>
      </c>
      <c r="V242">
        <v>1.1640211640211637</v>
      </c>
      <c r="W242">
        <v>0</v>
      </c>
    </row>
    <row r="243" spans="1:23">
      <c r="A243">
        <v>242</v>
      </c>
      <c r="B243" s="93" t="s">
        <v>859</v>
      </c>
      <c r="C243" s="93" t="s">
        <v>138</v>
      </c>
      <c r="D243" s="93" t="s">
        <v>1577</v>
      </c>
      <c r="E243" s="93" t="s">
        <v>1578</v>
      </c>
      <c r="F243" s="93" t="s">
        <v>1579</v>
      </c>
      <c r="G243" s="93" t="s">
        <v>628</v>
      </c>
      <c r="H243">
        <v>5</v>
      </c>
      <c r="I243">
        <v>1</v>
      </c>
      <c r="J243">
        <v>1</v>
      </c>
      <c r="K243" s="93" t="s">
        <v>871</v>
      </c>
      <c r="L243" s="93" t="s">
        <v>871</v>
      </c>
      <c r="M243" s="14">
        <v>46164</v>
      </c>
      <c r="N243" s="14">
        <v>46183</v>
      </c>
      <c r="O243" s="14"/>
      <c r="P243" s="14"/>
      <c r="Q243" s="14"/>
      <c r="R243" s="93" t="s">
        <v>883</v>
      </c>
      <c r="S243">
        <v>0</v>
      </c>
      <c r="T243">
        <v>0</v>
      </c>
      <c r="U243">
        <v>0</v>
      </c>
      <c r="V243">
        <v>1.1640211640211637</v>
      </c>
      <c r="W243">
        <v>0</v>
      </c>
    </row>
    <row r="244" spans="1:23">
      <c r="A244">
        <v>243</v>
      </c>
      <c r="B244" s="93" t="s">
        <v>859</v>
      </c>
      <c r="C244" s="93" t="s">
        <v>138</v>
      </c>
      <c r="D244" s="93" t="s">
        <v>1580</v>
      </c>
      <c r="E244" s="93" t="s">
        <v>1581</v>
      </c>
      <c r="F244" s="93" t="s">
        <v>1582</v>
      </c>
      <c r="G244" s="93" t="s">
        <v>628</v>
      </c>
      <c r="H244">
        <v>5</v>
      </c>
      <c r="I244">
        <v>1</v>
      </c>
      <c r="J244">
        <v>1</v>
      </c>
      <c r="K244" s="93" t="s">
        <v>871</v>
      </c>
      <c r="L244" s="93" t="s">
        <v>871</v>
      </c>
      <c r="M244" s="14">
        <v>46164</v>
      </c>
      <c r="N244" s="14">
        <v>46183</v>
      </c>
      <c r="O244" s="14"/>
      <c r="P244" s="14"/>
      <c r="Q244" s="14"/>
      <c r="R244" s="93" t="s">
        <v>883</v>
      </c>
      <c r="S244">
        <v>0</v>
      </c>
      <c r="T244">
        <v>0</v>
      </c>
      <c r="U244">
        <v>0</v>
      </c>
      <c r="V244">
        <v>1.1640211640211637</v>
      </c>
      <c r="W244">
        <v>0</v>
      </c>
    </row>
    <row r="245" spans="1:23">
      <c r="A245">
        <v>244</v>
      </c>
      <c r="B245" s="93" t="s">
        <v>859</v>
      </c>
      <c r="C245" s="93" t="s">
        <v>138</v>
      </c>
      <c r="D245" s="93" t="s">
        <v>1583</v>
      </c>
      <c r="E245" s="93" t="s">
        <v>1584</v>
      </c>
      <c r="F245" s="93" t="s">
        <v>1585</v>
      </c>
      <c r="G245" s="93" t="s">
        <v>628</v>
      </c>
      <c r="H245">
        <v>5</v>
      </c>
      <c r="I245">
        <v>1</v>
      </c>
      <c r="J245">
        <v>1</v>
      </c>
      <c r="K245" s="93" t="s">
        <v>871</v>
      </c>
      <c r="L245" s="93" t="s">
        <v>871</v>
      </c>
      <c r="M245" s="14">
        <v>46164</v>
      </c>
      <c r="N245" s="14">
        <v>46183</v>
      </c>
      <c r="O245" s="14"/>
      <c r="P245" s="14"/>
      <c r="Q245" s="14"/>
      <c r="R245" s="93" t="s">
        <v>883</v>
      </c>
      <c r="S245">
        <v>0</v>
      </c>
      <c r="T245">
        <v>0</v>
      </c>
      <c r="U245">
        <v>0</v>
      </c>
      <c r="V245">
        <v>1.1640211640211637</v>
      </c>
      <c r="W245">
        <v>0</v>
      </c>
    </row>
    <row r="246" spans="1:23">
      <c r="A246">
        <v>245</v>
      </c>
      <c r="B246" s="93" t="s">
        <v>859</v>
      </c>
      <c r="C246" s="93" t="s">
        <v>138</v>
      </c>
      <c r="D246" s="93" t="s">
        <v>1586</v>
      </c>
      <c r="E246" s="93" t="s">
        <v>1587</v>
      </c>
      <c r="F246" s="93" t="s">
        <v>1588</v>
      </c>
      <c r="G246" s="93" t="s">
        <v>628</v>
      </c>
      <c r="H246">
        <v>5</v>
      </c>
      <c r="I246">
        <v>1</v>
      </c>
      <c r="J246">
        <v>1</v>
      </c>
      <c r="K246" s="93" t="s">
        <v>893</v>
      </c>
      <c r="L246" s="93" t="s">
        <v>870</v>
      </c>
      <c r="M246" s="14">
        <v>46164</v>
      </c>
      <c r="N246" s="14">
        <v>46183</v>
      </c>
      <c r="O246" s="14"/>
      <c r="P246" s="14"/>
      <c r="Q246" s="14"/>
      <c r="R246" s="93" t="s">
        <v>883</v>
      </c>
      <c r="S246">
        <v>0</v>
      </c>
      <c r="T246">
        <v>0</v>
      </c>
      <c r="U246">
        <v>0</v>
      </c>
      <c r="V246">
        <v>1.1640211640211637</v>
      </c>
      <c r="W246">
        <v>1.67</v>
      </c>
    </row>
    <row r="247" spans="1:23">
      <c r="A247">
        <v>246</v>
      </c>
      <c r="B247" s="93" t="s">
        <v>859</v>
      </c>
      <c r="C247" s="93" t="s">
        <v>138</v>
      </c>
      <c r="D247" s="93" t="s">
        <v>1589</v>
      </c>
      <c r="E247" s="93" t="s">
        <v>1590</v>
      </c>
      <c r="F247" s="93" t="s">
        <v>1591</v>
      </c>
      <c r="G247" s="93" t="s">
        <v>628</v>
      </c>
      <c r="H247">
        <v>5</v>
      </c>
      <c r="I247">
        <v>1</v>
      </c>
      <c r="J247">
        <v>1</v>
      </c>
      <c r="K247" s="93" t="s">
        <v>893</v>
      </c>
      <c r="L247" s="93" t="s">
        <v>870</v>
      </c>
      <c r="M247" s="14">
        <v>46164</v>
      </c>
      <c r="N247" s="14">
        <v>46183</v>
      </c>
      <c r="O247" s="14"/>
      <c r="P247" s="14"/>
      <c r="Q247" s="14"/>
      <c r="R247" s="93" t="s">
        <v>883</v>
      </c>
      <c r="S247">
        <v>0</v>
      </c>
      <c r="T247">
        <v>0</v>
      </c>
      <c r="U247">
        <v>0</v>
      </c>
      <c r="V247">
        <v>1.1640211640211637</v>
      </c>
      <c r="W247">
        <v>1.67</v>
      </c>
    </row>
    <row r="248" spans="1:23">
      <c r="A248">
        <v>247</v>
      </c>
      <c r="B248" s="93" t="s">
        <v>859</v>
      </c>
      <c r="C248" s="93" t="s">
        <v>138</v>
      </c>
      <c r="D248" s="93" t="s">
        <v>1592</v>
      </c>
      <c r="E248" s="93" t="s">
        <v>1593</v>
      </c>
      <c r="F248" s="93" t="s">
        <v>1594</v>
      </c>
      <c r="G248" s="93" t="s">
        <v>628</v>
      </c>
      <c r="H248">
        <v>5</v>
      </c>
      <c r="I248">
        <v>1</v>
      </c>
      <c r="J248">
        <v>1</v>
      </c>
      <c r="K248" s="93" t="s">
        <v>893</v>
      </c>
      <c r="L248" s="93" t="s">
        <v>870</v>
      </c>
      <c r="M248" s="14">
        <v>46164</v>
      </c>
      <c r="N248" s="14">
        <v>46183</v>
      </c>
      <c r="O248" s="14"/>
      <c r="P248" s="14"/>
      <c r="Q248" s="14"/>
      <c r="R248" s="93" t="s">
        <v>883</v>
      </c>
      <c r="S248">
        <v>0</v>
      </c>
      <c r="T248">
        <v>0</v>
      </c>
      <c r="U248">
        <v>0</v>
      </c>
      <c r="V248">
        <v>1.1640211640211637</v>
      </c>
      <c r="W248">
        <v>1.67</v>
      </c>
    </row>
    <row r="249" spans="1:23">
      <c r="A249">
        <v>248</v>
      </c>
      <c r="B249" s="93" t="s">
        <v>859</v>
      </c>
      <c r="C249" s="93" t="s">
        <v>138</v>
      </c>
      <c r="D249" s="93" t="s">
        <v>1595</v>
      </c>
      <c r="E249" s="93" t="s">
        <v>1596</v>
      </c>
      <c r="F249" s="93" t="s">
        <v>1597</v>
      </c>
      <c r="G249" s="93" t="s">
        <v>628</v>
      </c>
      <c r="H249">
        <v>5</v>
      </c>
      <c r="I249">
        <v>1</v>
      </c>
      <c r="J249">
        <v>1</v>
      </c>
      <c r="K249" s="93" t="s">
        <v>871</v>
      </c>
      <c r="L249" s="93" t="s">
        <v>871</v>
      </c>
      <c r="M249" s="14">
        <v>46164</v>
      </c>
      <c r="N249" s="14">
        <v>46183</v>
      </c>
      <c r="O249" s="14"/>
      <c r="P249" s="14"/>
      <c r="Q249" s="14"/>
      <c r="R249" s="93" t="s">
        <v>883</v>
      </c>
      <c r="S249">
        <v>0</v>
      </c>
      <c r="T249">
        <v>0</v>
      </c>
      <c r="U249">
        <v>0</v>
      </c>
      <c r="V249">
        <v>1.1640211640211637</v>
      </c>
      <c r="W249">
        <v>0</v>
      </c>
    </row>
    <row r="250" spans="1:23">
      <c r="A250">
        <v>249</v>
      </c>
      <c r="B250" s="93" t="s">
        <v>859</v>
      </c>
      <c r="C250" s="93" t="s">
        <v>138</v>
      </c>
      <c r="D250" s="93" t="s">
        <v>1598</v>
      </c>
      <c r="E250" s="93" t="s">
        <v>1599</v>
      </c>
      <c r="F250" s="93" t="s">
        <v>1600</v>
      </c>
      <c r="G250" s="93" t="s">
        <v>628</v>
      </c>
      <c r="H250">
        <v>5</v>
      </c>
      <c r="I250">
        <v>1</v>
      </c>
      <c r="J250">
        <v>1</v>
      </c>
      <c r="K250" s="93" t="s">
        <v>871</v>
      </c>
      <c r="L250" s="93" t="s">
        <v>871</v>
      </c>
      <c r="M250" s="14">
        <v>46164</v>
      </c>
      <c r="N250" s="14">
        <v>46183</v>
      </c>
      <c r="O250" s="14"/>
      <c r="P250" s="14"/>
      <c r="Q250" s="14"/>
      <c r="R250" s="93" t="s">
        <v>883</v>
      </c>
      <c r="S250">
        <v>0</v>
      </c>
      <c r="T250">
        <v>0</v>
      </c>
      <c r="U250">
        <v>0</v>
      </c>
      <c r="V250">
        <v>1.1640211640211637</v>
      </c>
      <c r="W250">
        <v>0</v>
      </c>
    </row>
    <row r="251" spans="1:23">
      <c r="A251">
        <v>250</v>
      </c>
      <c r="B251" s="93" t="s">
        <v>859</v>
      </c>
      <c r="C251" s="93" t="s">
        <v>138</v>
      </c>
      <c r="D251" s="93" t="s">
        <v>1601</v>
      </c>
      <c r="E251" s="93" t="s">
        <v>1602</v>
      </c>
      <c r="F251" s="93" t="s">
        <v>1603</v>
      </c>
      <c r="G251" s="93" t="s">
        <v>628</v>
      </c>
      <c r="H251">
        <v>5</v>
      </c>
      <c r="I251">
        <v>1</v>
      </c>
      <c r="J251">
        <v>1</v>
      </c>
      <c r="K251" s="93" t="s">
        <v>871</v>
      </c>
      <c r="L251" s="93" t="s">
        <v>871</v>
      </c>
      <c r="M251" s="14">
        <v>46164</v>
      </c>
      <c r="N251" s="14">
        <v>46183</v>
      </c>
      <c r="O251" s="14"/>
      <c r="P251" s="14"/>
      <c r="Q251" s="14"/>
      <c r="R251" s="93" t="s">
        <v>883</v>
      </c>
      <c r="S251">
        <v>0</v>
      </c>
      <c r="T251">
        <v>0</v>
      </c>
      <c r="U251">
        <v>0</v>
      </c>
      <c r="V251">
        <v>1.1640211640211637</v>
      </c>
      <c r="W251">
        <v>0</v>
      </c>
    </row>
    <row r="252" spans="1:23">
      <c r="A252">
        <v>251</v>
      </c>
      <c r="B252" s="93" t="s">
        <v>859</v>
      </c>
      <c r="C252" s="93" t="s">
        <v>138</v>
      </c>
      <c r="D252" s="93" t="s">
        <v>1604</v>
      </c>
      <c r="E252" s="93" t="s">
        <v>1605</v>
      </c>
      <c r="F252" s="93" t="s">
        <v>1606</v>
      </c>
      <c r="G252" s="93" t="s">
        <v>628</v>
      </c>
      <c r="H252">
        <v>5</v>
      </c>
      <c r="I252">
        <v>1</v>
      </c>
      <c r="J252">
        <v>1</v>
      </c>
      <c r="K252" s="93" t="s">
        <v>871</v>
      </c>
      <c r="L252" s="93" t="s">
        <v>871</v>
      </c>
      <c r="M252" s="14">
        <v>46164</v>
      </c>
      <c r="N252" s="14">
        <v>46183</v>
      </c>
      <c r="O252" s="14"/>
      <c r="P252" s="14"/>
      <c r="Q252" s="14"/>
      <c r="R252" s="93" t="s">
        <v>883</v>
      </c>
      <c r="S252">
        <v>0</v>
      </c>
      <c r="T252">
        <v>0</v>
      </c>
      <c r="U252">
        <v>0</v>
      </c>
      <c r="V252">
        <v>1.1640211640211637</v>
      </c>
      <c r="W252">
        <v>0</v>
      </c>
    </row>
    <row r="253" spans="1:23">
      <c r="A253">
        <v>252</v>
      </c>
      <c r="B253" s="93" t="s">
        <v>859</v>
      </c>
      <c r="C253" s="93" t="s">
        <v>138</v>
      </c>
      <c r="D253" s="93" t="s">
        <v>1607</v>
      </c>
      <c r="E253" s="93" t="s">
        <v>1608</v>
      </c>
      <c r="F253" s="93" t="s">
        <v>1609</v>
      </c>
      <c r="G253" s="93" t="s">
        <v>628</v>
      </c>
      <c r="H253">
        <v>5</v>
      </c>
      <c r="I253">
        <v>1</v>
      </c>
      <c r="J253">
        <v>1</v>
      </c>
      <c r="K253" s="93" t="s">
        <v>893</v>
      </c>
      <c r="L253" s="93" t="s">
        <v>870</v>
      </c>
      <c r="M253" s="14">
        <v>46164</v>
      </c>
      <c r="N253" s="14">
        <v>46183</v>
      </c>
      <c r="O253" s="14"/>
      <c r="P253" s="14"/>
      <c r="Q253" s="14"/>
      <c r="R253" s="93" t="s">
        <v>883</v>
      </c>
      <c r="S253">
        <v>0</v>
      </c>
      <c r="T253">
        <v>0</v>
      </c>
      <c r="U253">
        <v>0</v>
      </c>
      <c r="V253">
        <v>1.1640211640211637</v>
      </c>
      <c r="W253">
        <v>1.67</v>
      </c>
    </row>
    <row r="254" spans="1:23">
      <c r="A254">
        <v>253</v>
      </c>
      <c r="B254" s="93" t="s">
        <v>859</v>
      </c>
      <c r="C254" s="93" t="s">
        <v>138</v>
      </c>
      <c r="D254" s="93" t="s">
        <v>1610</v>
      </c>
      <c r="E254" s="93" t="s">
        <v>1611</v>
      </c>
      <c r="F254" s="93" t="s">
        <v>1612</v>
      </c>
      <c r="G254" s="93" t="s">
        <v>628</v>
      </c>
      <c r="H254">
        <v>5</v>
      </c>
      <c r="I254">
        <v>1</v>
      </c>
      <c r="J254">
        <v>1</v>
      </c>
      <c r="K254" s="93" t="s">
        <v>893</v>
      </c>
      <c r="L254" s="93" t="s">
        <v>870</v>
      </c>
      <c r="M254" s="14">
        <v>46164</v>
      </c>
      <c r="N254" s="14">
        <v>46183</v>
      </c>
      <c r="O254" s="14"/>
      <c r="P254" s="14"/>
      <c r="Q254" s="14"/>
      <c r="R254" s="93" t="s">
        <v>883</v>
      </c>
      <c r="S254">
        <v>0</v>
      </c>
      <c r="T254">
        <v>0</v>
      </c>
      <c r="U254">
        <v>0</v>
      </c>
      <c r="V254">
        <v>1.1640211640211637</v>
      </c>
      <c r="W254">
        <v>1.67</v>
      </c>
    </row>
    <row r="255" spans="1:23">
      <c r="A255">
        <v>254</v>
      </c>
      <c r="B255" s="93" t="s">
        <v>859</v>
      </c>
      <c r="C255" s="93" t="s">
        <v>138</v>
      </c>
      <c r="D255" s="93" t="s">
        <v>1613</v>
      </c>
      <c r="E255" s="93" t="s">
        <v>1614</v>
      </c>
      <c r="F255" s="93" t="s">
        <v>1615</v>
      </c>
      <c r="G255" s="93" t="s">
        <v>628</v>
      </c>
      <c r="H255">
        <v>5</v>
      </c>
      <c r="I255">
        <v>1</v>
      </c>
      <c r="J255">
        <v>1</v>
      </c>
      <c r="K255" s="93" t="s">
        <v>893</v>
      </c>
      <c r="L255" s="93" t="s">
        <v>870</v>
      </c>
      <c r="M255" s="14">
        <v>46164</v>
      </c>
      <c r="N255" s="14">
        <v>46183</v>
      </c>
      <c r="O255" s="14"/>
      <c r="P255" s="14"/>
      <c r="Q255" s="14"/>
      <c r="R255" s="93" t="s">
        <v>883</v>
      </c>
      <c r="S255">
        <v>0</v>
      </c>
      <c r="T255">
        <v>0</v>
      </c>
      <c r="U255">
        <v>0</v>
      </c>
      <c r="V255">
        <v>1.1640211640211637</v>
      </c>
      <c r="W255">
        <v>0.33</v>
      </c>
    </row>
    <row r="256" spans="1:23">
      <c r="A256">
        <v>255</v>
      </c>
      <c r="B256" s="93" t="s">
        <v>859</v>
      </c>
      <c r="C256" s="93" t="s">
        <v>138</v>
      </c>
      <c r="D256" s="93" t="s">
        <v>1616</v>
      </c>
      <c r="E256" s="93" t="s">
        <v>1617</v>
      </c>
      <c r="F256" s="93" t="s">
        <v>1618</v>
      </c>
      <c r="G256" s="93" t="s">
        <v>628</v>
      </c>
      <c r="H256">
        <v>5</v>
      </c>
      <c r="I256">
        <v>1</v>
      </c>
      <c r="J256">
        <v>1</v>
      </c>
      <c r="K256" s="93" t="s">
        <v>893</v>
      </c>
      <c r="L256" s="93" t="s">
        <v>870</v>
      </c>
      <c r="M256" s="14">
        <v>46164</v>
      </c>
      <c r="N256" s="14">
        <v>46183</v>
      </c>
      <c r="O256" s="14"/>
      <c r="P256" s="14"/>
      <c r="Q256" s="14"/>
      <c r="R256" s="93" t="s">
        <v>883</v>
      </c>
      <c r="S256">
        <v>0</v>
      </c>
      <c r="T256">
        <v>0</v>
      </c>
      <c r="U256">
        <v>0</v>
      </c>
      <c r="V256">
        <v>1.1640211640211637</v>
      </c>
      <c r="W256">
        <v>0.33</v>
      </c>
    </row>
    <row r="257" spans="1:23">
      <c r="A257">
        <v>256</v>
      </c>
      <c r="B257" s="93" t="s">
        <v>859</v>
      </c>
      <c r="C257" s="93" t="s">
        <v>138</v>
      </c>
      <c r="D257" s="93" t="s">
        <v>1619</v>
      </c>
      <c r="E257" s="93" t="s">
        <v>1620</v>
      </c>
      <c r="F257" s="93" t="s">
        <v>1621</v>
      </c>
      <c r="G257" s="93" t="s">
        <v>628</v>
      </c>
      <c r="H257">
        <v>5</v>
      </c>
      <c r="I257">
        <v>1</v>
      </c>
      <c r="J257">
        <v>1</v>
      </c>
      <c r="K257" s="93" t="s">
        <v>871</v>
      </c>
      <c r="L257" s="93" t="s">
        <v>871</v>
      </c>
      <c r="M257" s="14">
        <v>46164</v>
      </c>
      <c r="N257" s="14">
        <v>46183</v>
      </c>
      <c r="O257" s="14"/>
      <c r="P257" s="14"/>
      <c r="Q257" s="14"/>
      <c r="R257" s="93" t="s">
        <v>883</v>
      </c>
      <c r="S257">
        <v>0</v>
      </c>
      <c r="T257">
        <v>0</v>
      </c>
      <c r="U257">
        <v>0</v>
      </c>
      <c r="V257">
        <v>1.1640211640211637</v>
      </c>
      <c r="W257">
        <v>0.08</v>
      </c>
    </row>
    <row r="258" spans="1:23">
      <c r="A258">
        <v>257</v>
      </c>
      <c r="B258" s="93" t="s">
        <v>859</v>
      </c>
      <c r="C258" s="93" t="s">
        <v>138</v>
      </c>
      <c r="D258" s="93" t="s">
        <v>1622</v>
      </c>
      <c r="E258" s="93" t="s">
        <v>1623</v>
      </c>
      <c r="F258" s="93" t="s">
        <v>1624</v>
      </c>
      <c r="G258" s="93" t="s">
        <v>628</v>
      </c>
      <c r="H258">
        <v>5</v>
      </c>
      <c r="I258">
        <v>1</v>
      </c>
      <c r="J258">
        <v>1</v>
      </c>
      <c r="K258" s="93" t="s">
        <v>893</v>
      </c>
      <c r="L258" s="93" t="s">
        <v>870</v>
      </c>
      <c r="M258" s="14">
        <v>46164</v>
      </c>
      <c r="N258" s="14">
        <v>46183</v>
      </c>
      <c r="O258" s="14"/>
      <c r="P258" s="14"/>
      <c r="Q258" s="14"/>
      <c r="R258" s="93" t="s">
        <v>883</v>
      </c>
      <c r="S258">
        <v>0</v>
      </c>
      <c r="T258">
        <v>0</v>
      </c>
      <c r="U258">
        <v>0</v>
      </c>
      <c r="V258">
        <v>1.1640211640211637</v>
      </c>
      <c r="W258">
        <v>0.25</v>
      </c>
    </row>
    <row r="259" spans="1:23">
      <c r="A259">
        <v>258</v>
      </c>
      <c r="B259" s="93" t="s">
        <v>859</v>
      </c>
      <c r="C259" s="93" t="s">
        <v>138</v>
      </c>
      <c r="D259" s="93" t="s">
        <v>1625</v>
      </c>
      <c r="E259" s="93" t="s">
        <v>1626</v>
      </c>
      <c r="F259" s="93" t="s">
        <v>1627</v>
      </c>
      <c r="G259" s="93" t="s">
        <v>628</v>
      </c>
      <c r="H259">
        <v>5</v>
      </c>
      <c r="I259">
        <v>1</v>
      </c>
      <c r="J259">
        <v>1</v>
      </c>
      <c r="K259" s="93" t="s">
        <v>893</v>
      </c>
      <c r="L259" s="93" t="s">
        <v>870</v>
      </c>
      <c r="M259" s="14">
        <v>46164</v>
      </c>
      <c r="N259" s="14">
        <v>46183</v>
      </c>
      <c r="O259" s="14"/>
      <c r="P259" s="14"/>
      <c r="Q259" s="14"/>
      <c r="R259" s="93" t="s">
        <v>883</v>
      </c>
      <c r="S259">
        <v>0</v>
      </c>
      <c r="T259">
        <v>0</v>
      </c>
      <c r="U259">
        <v>0</v>
      </c>
      <c r="V259">
        <v>1.1640211640211637</v>
      </c>
      <c r="W259">
        <v>0.25</v>
      </c>
    </row>
    <row r="260" spans="1:23">
      <c r="A260">
        <v>259</v>
      </c>
      <c r="B260" s="93" t="s">
        <v>859</v>
      </c>
      <c r="C260" s="93" t="s">
        <v>138</v>
      </c>
      <c r="D260" s="93" t="s">
        <v>1628</v>
      </c>
      <c r="E260" s="93" t="s">
        <v>1629</v>
      </c>
      <c r="F260" s="93" t="s">
        <v>1630</v>
      </c>
      <c r="G260" s="93" t="s">
        <v>628</v>
      </c>
      <c r="H260">
        <v>5</v>
      </c>
      <c r="I260">
        <v>1</v>
      </c>
      <c r="J260">
        <v>1</v>
      </c>
      <c r="K260" s="93" t="s">
        <v>893</v>
      </c>
      <c r="L260" s="93" t="s">
        <v>870</v>
      </c>
      <c r="M260" s="14">
        <v>46164</v>
      </c>
      <c r="N260" s="14">
        <v>46183</v>
      </c>
      <c r="O260" s="14"/>
      <c r="P260" s="14"/>
      <c r="Q260" s="14"/>
      <c r="R260" s="93" t="s">
        <v>883</v>
      </c>
      <c r="S260">
        <v>0</v>
      </c>
      <c r="T260">
        <v>0</v>
      </c>
      <c r="U260">
        <v>0</v>
      </c>
      <c r="V260">
        <v>1.1640211640211637</v>
      </c>
      <c r="W260">
        <v>0.25</v>
      </c>
    </row>
    <row r="261" spans="1:23">
      <c r="A261">
        <v>260</v>
      </c>
      <c r="B261" s="93" t="s">
        <v>859</v>
      </c>
      <c r="C261" s="93" t="s">
        <v>138</v>
      </c>
      <c r="D261" s="93" t="s">
        <v>1631</v>
      </c>
      <c r="E261" s="93" t="s">
        <v>1632</v>
      </c>
      <c r="F261" s="93" t="s">
        <v>1633</v>
      </c>
      <c r="G261" s="93" t="s">
        <v>628</v>
      </c>
      <c r="H261">
        <v>5</v>
      </c>
      <c r="I261">
        <v>1</v>
      </c>
      <c r="J261">
        <v>1</v>
      </c>
      <c r="K261" s="93" t="s">
        <v>893</v>
      </c>
      <c r="L261" s="93" t="s">
        <v>870</v>
      </c>
      <c r="M261" s="14">
        <v>46164</v>
      </c>
      <c r="N261" s="14">
        <v>46183</v>
      </c>
      <c r="O261" s="14"/>
      <c r="P261" s="14"/>
      <c r="Q261" s="14"/>
      <c r="R261" s="93" t="s">
        <v>883</v>
      </c>
      <c r="S261">
        <v>0</v>
      </c>
      <c r="T261">
        <v>0</v>
      </c>
      <c r="U261">
        <v>0</v>
      </c>
      <c r="V261">
        <v>1.1640211640211637</v>
      </c>
      <c r="W261">
        <v>1.75</v>
      </c>
    </row>
    <row r="262" spans="1:23">
      <c r="A262">
        <v>261</v>
      </c>
      <c r="B262" s="93" t="s">
        <v>859</v>
      </c>
      <c r="C262" s="93" t="s">
        <v>138</v>
      </c>
      <c r="D262" s="93" t="s">
        <v>1634</v>
      </c>
      <c r="E262" s="93" t="s">
        <v>1635</v>
      </c>
      <c r="F262" s="93" t="s">
        <v>1636</v>
      </c>
      <c r="G262" s="93" t="s">
        <v>628</v>
      </c>
      <c r="H262">
        <v>5</v>
      </c>
      <c r="I262">
        <v>1</v>
      </c>
      <c r="J262">
        <v>1</v>
      </c>
      <c r="K262" s="93" t="s">
        <v>893</v>
      </c>
      <c r="L262" s="93" t="s">
        <v>870</v>
      </c>
      <c r="M262" s="14">
        <v>46164</v>
      </c>
      <c r="N262" s="14">
        <v>46183</v>
      </c>
      <c r="O262" s="14"/>
      <c r="P262" s="14"/>
      <c r="Q262" s="14"/>
      <c r="R262" s="93" t="s">
        <v>883</v>
      </c>
      <c r="S262">
        <v>0</v>
      </c>
      <c r="T262">
        <v>0</v>
      </c>
      <c r="U262">
        <v>0</v>
      </c>
      <c r="V262">
        <v>1.1640211640211637</v>
      </c>
      <c r="W262">
        <v>0.25</v>
      </c>
    </row>
    <row r="263" spans="1:23">
      <c r="A263">
        <v>262</v>
      </c>
      <c r="B263" s="93" t="s">
        <v>859</v>
      </c>
      <c r="C263" s="93" t="s">
        <v>138</v>
      </c>
      <c r="D263" s="93" t="s">
        <v>1637</v>
      </c>
      <c r="E263" s="93" t="s">
        <v>1638</v>
      </c>
      <c r="F263" s="93" t="s">
        <v>1639</v>
      </c>
      <c r="G263" s="93" t="s">
        <v>628</v>
      </c>
      <c r="H263">
        <v>5</v>
      </c>
      <c r="I263">
        <v>1</v>
      </c>
      <c r="J263">
        <v>1</v>
      </c>
      <c r="K263" s="93" t="s">
        <v>893</v>
      </c>
      <c r="L263" s="93" t="s">
        <v>870</v>
      </c>
      <c r="M263" s="14">
        <v>46164</v>
      </c>
      <c r="N263" s="14">
        <v>46183</v>
      </c>
      <c r="O263" s="14"/>
      <c r="P263" s="14"/>
      <c r="Q263" s="14"/>
      <c r="R263" s="93" t="s">
        <v>883</v>
      </c>
      <c r="S263">
        <v>0</v>
      </c>
      <c r="T263">
        <v>0</v>
      </c>
      <c r="U263">
        <v>0</v>
      </c>
      <c r="V263">
        <v>1.1640211640211637</v>
      </c>
      <c r="W263">
        <v>1.75</v>
      </c>
    </row>
    <row r="264" spans="1:23">
      <c r="A264">
        <v>263</v>
      </c>
      <c r="B264" s="93" t="s">
        <v>859</v>
      </c>
      <c r="C264" s="93" t="s">
        <v>138</v>
      </c>
      <c r="D264" s="93" t="s">
        <v>1640</v>
      </c>
      <c r="E264" s="93" t="s">
        <v>1641</v>
      </c>
      <c r="F264" s="93" t="s">
        <v>1642</v>
      </c>
      <c r="G264" s="93" t="s">
        <v>628</v>
      </c>
      <c r="H264">
        <v>5</v>
      </c>
      <c r="I264">
        <v>1</v>
      </c>
      <c r="J264">
        <v>1</v>
      </c>
      <c r="K264" s="93" t="s">
        <v>893</v>
      </c>
      <c r="L264" s="93" t="s">
        <v>870</v>
      </c>
      <c r="M264" s="14">
        <v>46164</v>
      </c>
      <c r="N264" s="14">
        <v>46183</v>
      </c>
      <c r="O264" s="14"/>
      <c r="P264" s="14"/>
      <c r="Q264" s="14"/>
      <c r="R264" s="93" t="s">
        <v>883</v>
      </c>
      <c r="S264">
        <v>0</v>
      </c>
      <c r="T264">
        <v>0</v>
      </c>
      <c r="U264">
        <v>0</v>
      </c>
      <c r="V264">
        <v>1.1640211640211637</v>
      </c>
      <c r="W264">
        <v>0.25</v>
      </c>
    </row>
    <row r="265" spans="1:23">
      <c r="A265">
        <v>264</v>
      </c>
      <c r="B265" s="93" t="s">
        <v>859</v>
      </c>
      <c r="C265" s="93" t="s">
        <v>138</v>
      </c>
      <c r="D265" s="93" t="s">
        <v>1643</v>
      </c>
      <c r="E265" s="93" t="s">
        <v>1644</v>
      </c>
      <c r="F265" s="93" t="s">
        <v>1645</v>
      </c>
      <c r="G265" s="93" t="s">
        <v>628</v>
      </c>
      <c r="H265">
        <v>5</v>
      </c>
      <c r="I265">
        <v>1</v>
      </c>
      <c r="J265">
        <v>1</v>
      </c>
      <c r="K265" s="93" t="s">
        <v>893</v>
      </c>
      <c r="L265" s="93" t="s">
        <v>870</v>
      </c>
      <c r="M265" s="14">
        <v>46164</v>
      </c>
      <c r="N265" s="14">
        <v>46183</v>
      </c>
      <c r="O265" s="14"/>
      <c r="P265" s="14"/>
      <c r="Q265" s="14"/>
      <c r="R265" s="93" t="s">
        <v>883</v>
      </c>
      <c r="S265">
        <v>0</v>
      </c>
      <c r="T265">
        <v>0</v>
      </c>
      <c r="U265">
        <v>0</v>
      </c>
      <c r="V265">
        <v>1.1640211640211637</v>
      </c>
      <c r="W265">
        <v>0.33</v>
      </c>
    </row>
    <row r="266" spans="1:23">
      <c r="A266">
        <v>265</v>
      </c>
      <c r="B266" s="93" t="s">
        <v>859</v>
      </c>
      <c r="C266" s="93" t="s">
        <v>138</v>
      </c>
      <c r="D266" s="93" t="s">
        <v>1646</v>
      </c>
      <c r="E266" s="93" t="s">
        <v>1647</v>
      </c>
      <c r="F266" s="93" t="s">
        <v>1648</v>
      </c>
      <c r="G266" s="93" t="s">
        <v>628</v>
      </c>
      <c r="H266">
        <v>5</v>
      </c>
      <c r="I266">
        <v>1</v>
      </c>
      <c r="J266">
        <v>1</v>
      </c>
      <c r="K266" s="93" t="s">
        <v>893</v>
      </c>
      <c r="L266" s="93" t="s">
        <v>870</v>
      </c>
      <c r="M266" s="14">
        <v>46164</v>
      </c>
      <c r="N266" s="14">
        <v>46183</v>
      </c>
      <c r="O266" s="14"/>
      <c r="P266" s="14"/>
      <c r="Q266" s="14"/>
      <c r="R266" s="93" t="s">
        <v>883</v>
      </c>
      <c r="S266">
        <v>0</v>
      </c>
      <c r="T266">
        <v>0</v>
      </c>
      <c r="U266">
        <v>0</v>
      </c>
      <c r="V266">
        <v>1.1640211640211637</v>
      </c>
      <c r="W266">
        <v>0.25</v>
      </c>
    </row>
    <row r="267" spans="1:23">
      <c r="A267">
        <v>266</v>
      </c>
      <c r="B267" s="93" t="s">
        <v>859</v>
      </c>
      <c r="C267" s="93" t="s">
        <v>138</v>
      </c>
      <c r="D267" s="93" t="s">
        <v>1649</v>
      </c>
      <c r="E267" s="93" t="s">
        <v>1650</v>
      </c>
      <c r="F267" s="93" t="s">
        <v>1651</v>
      </c>
      <c r="G267" s="93" t="s">
        <v>628</v>
      </c>
      <c r="H267">
        <v>5</v>
      </c>
      <c r="I267">
        <v>1</v>
      </c>
      <c r="J267">
        <v>1</v>
      </c>
      <c r="K267" s="93" t="s">
        <v>871</v>
      </c>
      <c r="L267" s="93" t="s">
        <v>871</v>
      </c>
      <c r="M267" s="14">
        <v>46164</v>
      </c>
      <c r="N267" s="14">
        <v>46183</v>
      </c>
      <c r="O267" s="14"/>
      <c r="P267" s="14"/>
      <c r="Q267" s="14"/>
      <c r="R267" s="93" t="s">
        <v>883</v>
      </c>
      <c r="S267">
        <v>0</v>
      </c>
      <c r="T267">
        <v>0</v>
      </c>
      <c r="U267">
        <v>0</v>
      </c>
      <c r="V267">
        <v>1.1640211640211637</v>
      </c>
      <c r="W267">
        <v>0.08</v>
      </c>
    </row>
    <row r="268" spans="1:23">
      <c r="A268">
        <v>267</v>
      </c>
      <c r="B268" s="93" t="s">
        <v>859</v>
      </c>
      <c r="C268" s="93" t="s">
        <v>138</v>
      </c>
      <c r="D268" s="93" t="s">
        <v>1652</v>
      </c>
      <c r="E268" s="93" t="s">
        <v>1653</v>
      </c>
      <c r="F268" s="93" t="s">
        <v>1654</v>
      </c>
      <c r="G268" s="93" t="s">
        <v>628</v>
      </c>
      <c r="H268">
        <v>5</v>
      </c>
      <c r="I268">
        <v>1</v>
      </c>
      <c r="J268">
        <v>1</v>
      </c>
      <c r="K268" s="93" t="s">
        <v>893</v>
      </c>
      <c r="L268" s="93" t="s">
        <v>870</v>
      </c>
      <c r="M268" s="14">
        <v>46164</v>
      </c>
      <c r="N268" s="14">
        <v>46183</v>
      </c>
      <c r="O268" s="14"/>
      <c r="P268" s="14"/>
      <c r="Q268" s="14"/>
      <c r="R268" s="93" t="s">
        <v>883</v>
      </c>
      <c r="S268">
        <v>0</v>
      </c>
      <c r="T268">
        <v>0</v>
      </c>
      <c r="U268">
        <v>0</v>
      </c>
      <c r="V268">
        <v>1.1640211640211637</v>
      </c>
      <c r="W268">
        <v>1.5</v>
      </c>
    </row>
    <row r="269" spans="1:23">
      <c r="A269">
        <v>268</v>
      </c>
      <c r="B269" s="93" t="s">
        <v>859</v>
      </c>
      <c r="C269" s="93" t="s">
        <v>138</v>
      </c>
      <c r="D269" s="93" t="s">
        <v>1655</v>
      </c>
      <c r="E269" s="93" t="s">
        <v>1656</v>
      </c>
      <c r="F269" s="93" t="s">
        <v>1657</v>
      </c>
      <c r="G269" s="93" t="s">
        <v>628</v>
      </c>
      <c r="H269">
        <v>5</v>
      </c>
      <c r="I269">
        <v>1</v>
      </c>
      <c r="J269">
        <v>1</v>
      </c>
      <c r="K269" s="93" t="s">
        <v>893</v>
      </c>
      <c r="L269" s="93" t="s">
        <v>870</v>
      </c>
      <c r="M269" s="14">
        <v>46164</v>
      </c>
      <c r="N269" s="14">
        <v>46183</v>
      </c>
      <c r="O269" s="14"/>
      <c r="P269" s="14"/>
      <c r="Q269" s="14"/>
      <c r="R269" s="93" t="s">
        <v>883</v>
      </c>
      <c r="S269">
        <v>0</v>
      </c>
      <c r="T269">
        <v>0</v>
      </c>
      <c r="U269">
        <v>0</v>
      </c>
      <c r="V269">
        <v>1.1640211640211637</v>
      </c>
      <c r="W269">
        <v>0.25</v>
      </c>
    </row>
    <row r="270" spans="1:23">
      <c r="A270">
        <v>269</v>
      </c>
      <c r="B270" s="93" t="s">
        <v>859</v>
      </c>
      <c r="C270" s="93" t="s">
        <v>138</v>
      </c>
      <c r="D270" s="93" t="s">
        <v>1658</v>
      </c>
      <c r="E270" s="93" t="s">
        <v>1659</v>
      </c>
      <c r="F270" s="93" t="s">
        <v>1660</v>
      </c>
      <c r="G270" s="93" t="s">
        <v>628</v>
      </c>
      <c r="H270">
        <v>5</v>
      </c>
      <c r="I270">
        <v>1</v>
      </c>
      <c r="J270">
        <v>1</v>
      </c>
      <c r="K270" s="93" t="s">
        <v>893</v>
      </c>
      <c r="L270" s="93" t="s">
        <v>870</v>
      </c>
      <c r="M270" s="14">
        <v>46164</v>
      </c>
      <c r="N270" s="14">
        <v>46183</v>
      </c>
      <c r="O270" s="14"/>
      <c r="P270" s="14"/>
      <c r="Q270" s="14"/>
      <c r="R270" s="93" t="s">
        <v>883</v>
      </c>
      <c r="S270">
        <v>0</v>
      </c>
      <c r="T270">
        <v>0</v>
      </c>
      <c r="U270">
        <v>0</v>
      </c>
      <c r="V270">
        <v>1.1640211640211637</v>
      </c>
      <c r="W270">
        <v>1.33</v>
      </c>
    </row>
    <row r="271" spans="1:23">
      <c r="A271">
        <v>270</v>
      </c>
      <c r="B271" s="93" t="s">
        <v>859</v>
      </c>
      <c r="C271" s="93" t="s">
        <v>138</v>
      </c>
      <c r="D271" s="93" t="s">
        <v>1661</v>
      </c>
      <c r="E271" s="93" t="s">
        <v>1662</v>
      </c>
      <c r="F271" s="93" t="s">
        <v>1663</v>
      </c>
      <c r="G271" s="93" t="s">
        <v>628</v>
      </c>
      <c r="H271">
        <v>5</v>
      </c>
      <c r="I271">
        <v>1</v>
      </c>
      <c r="J271">
        <v>1</v>
      </c>
      <c r="K271" s="93" t="s">
        <v>893</v>
      </c>
      <c r="L271" s="93" t="s">
        <v>870</v>
      </c>
      <c r="M271" s="14">
        <v>46164</v>
      </c>
      <c r="N271" s="14">
        <v>46183</v>
      </c>
      <c r="O271" s="14"/>
      <c r="P271" s="14"/>
      <c r="Q271" s="14"/>
      <c r="R271" s="93" t="s">
        <v>883</v>
      </c>
      <c r="S271">
        <v>0</v>
      </c>
      <c r="T271">
        <v>0</v>
      </c>
      <c r="U271">
        <v>0</v>
      </c>
      <c r="V271">
        <v>1.1640211640211637</v>
      </c>
      <c r="W271">
        <v>1.33</v>
      </c>
    </row>
    <row r="272" spans="1:23">
      <c r="A272">
        <v>271</v>
      </c>
      <c r="B272" s="93" t="s">
        <v>859</v>
      </c>
      <c r="C272" s="93" t="s">
        <v>138</v>
      </c>
      <c r="D272" s="93" t="s">
        <v>1664</v>
      </c>
      <c r="E272" s="93" t="s">
        <v>1665</v>
      </c>
      <c r="F272" s="93" t="s">
        <v>1666</v>
      </c>
      <c r="G272" s="93" t="s">
        <v>628</v>
      </c>
      <c r="H272">
        <v>5</v>
      </c>
      <c r="I272">
        <v>1</v>
      </c>
      <c r="J272">
        <v>1</v>
      </c>
      <c r="K272" s="93" t="s">
        <v>893</v>
      </c>
      <c r="L272" s="93" t="s">
        <v>870</v>
      </c>
      <c r="M272" s="14">
        <v>46164</v>
      </c>
      <c r="N272" s="14">
        <v>46183</v>
      </c>
      <c r="O272" s="14"/>
      <c r="P272" s="14"/>
      <c r="Q272" s="14"/>
      <c r="R272" s="93" t="s">
        <v>883</v>
      </c>
      <c r="S272">
        <v>0</v>
      </c>
      <c r="T272">
        <v>0</v>
      </c>
      <c r="U272">
        <v>0</v>
      </c>
      <c r="V272">
        <v>1.1640211640211637</v>
      </c>
      <c r="W272">
        <v>2.83</v>
      </c>
    </row>
    <row r="273" spans="1:23">
      <c r="A273">
        <v>272</v>
      </c>
      <c r="B273" s="93" t="s">
        <v>859</v>
      </c>
      <c r="C273" s="93" t="s">
        <v>138</v>
      </c>
      <c r="D273" s="93" t="s">
        <v>1667</v>
      </c>
      <c r="E273" s="93" t="s">
        <v>1668</v>
      </c>
      <c r="F273" s="93" t="s">
        <v>1669</v>
      </c>
      <c r="G273" s="93" t="s">
        <v>628</v>
      </c>
      <c r="H273">
        <v>5</v>
      </c>
      <c r="I273">
        <v>1</v>
      </c>
      <c r="J273">
        <v>1</v>
      </c>
      <c r="K273" s="93" t="s">
        <v>893</v>
      </c>
      <c r="L273" s="93" t="s">
        <v>870</v>
      </c>
      <c r="M273" s="14">
        <v>46164</v>
      </c>
      <c r="N273" s="14">
        <v>46183</v>
      </c>
      <c r="O273" s="14"/>
      <c r="P273" s="14"/>
      <c r="Q273" s="14"/>
      <c r="R273" s="93" t="s">
        <v>883</v>
      </c>
      <c r="S273">
        <v>0</v>
      </c>
      <c r="T273">
        <v>0</v>
      </c>
      <c r="U273">
        <v>0</v>
      </c>
      <c r="V273">
        <v>1.1640211640211637</v>
      </c>
      <c r="W273">
        <v>2.83</v>
      </c>
    </row>
    <row r="274" spans="1:23">
      <c r="A274">
        <v>273</v>
      </c>
      <c r="B274" s="93" t="s">
        <v>859</v>
      </c>
      <c r="C274" s="93" t="s">
        <v>138</v>
      </c>
      <c r="D274" s="93" t="s">
        <v>1670</v>
      </c>
      <c r="E274" s="93" t="s">
        <v>1671</v>
      </c>
      <c r="F274" s="93" t="s">
        <v>1672</v>
      </c>
      <c r="G274" s="93" t="s">
        <v>628</v>
      </c>
      <c r="H274">
        <v>5</v>
      </c>
      <c r="I274">
        <v>1</v>
      </c>
      <c r="J274">
        <v>1</v>
      </c>
      <c r="K274" s="93" t="s">
        <v>893</v>
      </c>
      <c r="L274" s="93" t="s">
        <v>870</v>
      </c>
      <c r="M274" s="14">
        <v>46164</v>
      </c>
      <c r="N274" s="14">
        <v>46183</v>
      </c>
      <c r="O274" s="14"/>
      <c r="P274" s="14"/>
      <c r="Q274" s="14"/>
      <c r="R274" s="93" t="s">
        <v>883</v>
      </c>
      <c r="S274">
        <v>0</v>
      </c>
      <c r="T274">
        <v>0</v>
      </c>
      <c r="U274">
        <v>0</v>
      </c>
      <c r="V274">
        <v>1.1640211640211637</v>
      </c>
      <c r="W274">
        <v>1.33</v>
      </c>
    </row>
    <row r="275" spans="1:23">
      <c r="A275">
        <v>274</v>
      </c>
      <c r="B275" s="93" t="s">
        <v>859</v>
      </c>
      <c r="C275" s="93" t="s">
        <v>138</v>
      </c>
      <c r="D275" s="93" t="s">
        <v>1673</v>
      </c>
      <c r="E275" s="93" t="s">
        <v>1674</v>
      </c>
      <c r="F275" s="93" t="s">
        <v>1675</v>
      </c>
      <c r="G275" s="93" t="s">
        <v>628</v>
      </c>
      <c r="H275">
        <v>5</v>
      </c>
      <c r="I275">
        <v>1</v>
      </c>
      <c r="J275">
        <v>1</v>
      </c>
      <c r="K275" s="93" t="s">
        <v>893</v>
      </c>
      <c r="L275" s="93" t="s">
        <v>870</v>
      </c>
      <c r="M275" s="14">
        <v>46164</v>
      </c>
      <c r="N275" s="14">
        <v>46183</v>
      </c>
      <c r="O275" s="14"/>
      <c r="P275" s="14"/>
      <c r="Q275" s="14"/>
      <c r="R275" s="93" t="s">
        <v>883</v>
      </c>
      <c r="S275">
        <v>0</v>
      </c>
      <c r="T275">
        <v>0</v>
      </c>
      <c r="U275">
        <v>0</v>
      </c>
      <c r="V275">
        <v>1.1640211640211637</v>
      </c>
      <c r="W275">
        <v>1.33</v>
      </c>
    </row>
    <row r="276" spans="1:23">
      <c r="A276">
        <v>275</v>
      </c>
      <c r="B276" s="93" t="s">
        <v>859</v>
      </c>
      <c r="C276" s="93" t="s">
        <v>138</v>
      </c>
      <c r="D276" s="93" t="s">
        <v>1676</v>
      </c>
      <c r="E276" s="93" t="s">
        <v>1677</v>
      </c>
      <c r="F276" s="93" t="s">
        <v>1678</v>
      </c>
      <c r="G276" s="93" t="s">
        <v>628</v>
      </c>
      <c r="H276">
        <v>5</v>
      </c>
      <c r="I276">
        <v>1</v>
      </c>
      <c r="J276">
        <v>1</v>
      </c>
      <c r="K276" s="93" t="s">
        <v>893</v>
      </c>
      <c r="L276" s="93" t="s">
        <v>870</v>
      </c>
      <c r="M276" s="14">
        <v>46164</v>
      </c>
      <c r="N276" s="14">
        <v>46183</v>
      </c>
      <c r="O276" s="14"/>
      <c r="P276" s="14"/>
      <c r="Q276" s="14"/>
      <c r="R276" s="93" t="s">
        <v>883</v>
      </c>
      <c r="S276">
        <v>0</v>
      </c>
      <c r="T276">
        <v>0</v>
      </c>
      <c r="U276">
        <v>0</v>
      </c>
      <c r="V276">
        <v>1.1640211640211637</v>
      </c>
      <c r="W276">
        <v>1.33</v>
      </c>
    </row>
    <row r="277" spans="1:23">
      <c r="A277">
        <v>276</v>
      </c>
      <c r="B277" s="93" t="s">
        <v>859</v>
      </c>
      <c r="C277" s="93" t="s">
        <v>138</v>
      </c>
      <c r="D277" s="93" t="s">
        <v>1679</v>
      </c>
      <c r="E277" s="93" t="s">
        <v>1680</v>
      </c>
      <c r="F277" s="93" t="s">
        <v>1681</v>
      </c>
      <c r="G277" s="93" t="s">
        <v>628</v>
      </c>
      <c r="H277">
        <v>5</v>
      </c>
      <c r="I277">
        <v>1</v>
      </c>
      <c r="J277">
        <v>1</v>
      </c>
      <c r="K277" s="93" t="s">
        <v>893</v>
      </c>
      <c r="L277" s="93" t="s">
        <v>870</v>
      </c>
      <c r="M277" s="14">
        <v>46164</v>
      </c>
      <c r="N277" s="14">
        <v>46183</v>
      </c>
      <c r="O277" s="14"/>
      <c r="P277" s="14"/>
      <c r="Q277" s="14"/>
      <c r="R277" s="93" t="s">
        <v>883</v>
      </c>
      <c r="S277">
        <v>0</v>
      </c>
      <c r="T277">
        <v>0</v>
      </c>
      <c r="U277">
        <v>0</v>
      </c>
      <c r="V277">
        <v>1.1640211640211637</v>
      </c>
      <c r="W277">
        <v>1.33</v>
      </c>
    </row>
    <row r="278" spans="1:23">
      <c r="A278">
        <v>277</v>
      </c>
      <c r="B278" s="93" t="s">
        <v>859</v>
      </c>
      <c r="C278" s="93" t="s">
        <v>138</v>
      </c>
      <c r="D278" s="93" t="s">
        <v>1682</v>
      </c>
      <c r="E278" s="93" t="s">
        <v>1683</v>
      </c>
      <c r="F278" s="93" t="s">
        <v>1684</v>
      </c>
      <c r="G278" s="93" t="s">
        <v>628</v>
      </c>
      <c r="H278">
        <v>5</v>
      </c>
      <c r="I278">
        <v>1</v>
      </c>
      <c r="J278">
        <v>1</v>
      </c>
      <c r="K278" s="93" t="s">
        <v>871</v>
      </c>
      <c r="L278" s="93" t="s">
        <v>871</v>
      </c>
      <c r="M278" s="14">
        <v>46164</v>
      </c>
      <c r="N278" s="14">
        <v>46183</v>
      </c>
      <c r="O278" s="14"/>
      <c r="P278" s="14"/>
      <c r="Q278" s="14"/>
      <c r="R278" s="93" t="s">
        <v>883</v>
      </c>
      <c r="S278">
        <v>0</v>
      </c>
      <c r="T278">
        <v>0</v>
      </c>
      <c r="U278">
        <v>0</v>
      </c>
      <c r="V278">
        <v>1.1640211640211637</v>
      </c>
      <c r="W278">
        <v>0</v>
      </c>
    </row>
    <row r="279" spans="1:23">
      <c r="A279">
        <v>278</v>
      </c>
      <c r="B279" s="93" t="s">
        <v>859</v>
      </c>
      <c r="C279" s="93" t="s">
        <v>138</v>
      </c>
      <c r="D279" s="93" t="s">
        <v>1685</v>
      </c>
      <c r="E279" s="93" t="s">
        <v>1686</v>
      </c>
      <c r="F279" s="93" t="s">
        <v>1687</v>
      </c>
      <c r="G279" s="93" t="s">
        <v>628</v>
      </c>
      <c r="H279">
        <v>5</v>
      </c>
      <c r="I279">
        <v>1</v>
      </c>
      <c r="J279">
        <v>1</v>
      </c>
      <c r="K279" s="93" t="s">
        <v>893</v>
      </c>
      <c r="L279" s="93" t="s">
        <v>870</v>
      </c>
      <c r="M279" s="14">
        <v>46164</v>
      </c>
      <c r="N279" s="14">
        <v>46183</v>
      </c>
      <c r="O279" s="14"/>
      <c r="P279" s="14"/>
      <c r="Q279" s="14"/>
      <c r="R279" s="93" t="s">
        <v>883</v>
      </c>
      <c r="S279">
        <v>0</v>
      </c>
      <c r="T279">
        <v>0</v>
      </c>
      <c r="U279">
        <v>0</v>
      </c>
      <c r="V279">
        <v>1.1640211640211637</v>
      </c>
      <c r="W279">
        <v>0.75</v>
      </c>
    </row>
    <row r="280" spans="1:23">
      <c r="A280">
        <v>279</v>
      </c>
      <c r="B280" s="93" t="s">
        <v>859</v>
      </c>
      <c r="C280" s="93" t="s">
        <v>138</v>
      </c>
      <c r="D280" s="93" t="s">
        <v>1688</v>
      </c>
      <c r="E280" s="93" t="s">
        <v>1689</v>
      </c>
      <c r="F280" s="93" t="s">
        <v>1690</v>
      </c>
      <c r="G280" s="93" t="s">
        <v>628</v>
      </c>
      <c r="H280">
        <v>5</v>
      </c>
      <c r="I280">
        <v>1</v>
      </c>
      <c r="J280">
        <v>1</v>
      </c>
      <c r="K280" s="93" t="s">
        <v>893</v>
      </c>
      <c r="L280" s="93" t="s">
        <v>870</v>
      </c>
      <c r="M280" s="14">
        <v>46164</v>
      </c>
      <c r="N280" s="14">
        <v>46183</v>
      </c>
      <c r="O280" s="14"/>
      <c r="P280" s="14"/>
      <c r="Q280" s="14"/>
      <c r="R280" s="93" t="s">
        <v>883</v>
      </c>
      <c r="S280">
        <v>0</v>
      </c>
      <c r="T280">
        <v>0</v>
      </c>
      <c r="U280">
        <v>0</v>
      </c>
      <c r="V280">
        <v>1.1640211640211637</v>
      </c>
      <c r="W280">
        <v>0.75</v>
      </c>
    </row>
    <row r="281" spans="1:23">
      <c r="A281">
        <v>280</v>
      </c>
      <c r="B281" s="93" t="s">
        <v>859</v>
      </c>
      <c r="C281" s="93" t="s">
        <v>138</v>
      </c>
      <c r="D281" s="93" t="s">
        <v>1691</v>
      </c>
      <c r="E281" s="93" t="s">
        <v>1692</v>
      </c>
      <c r="F281" s="93" t="s">
        <v>1693</v>
      </c>
      <c r="G281" s="93" t="s">
        <v>628</v>
      </c>
      <c r="H281">
        <v>5</v>
      </c>
      <c r="I281">
        <v>1</v>
      </c>
      <c r="J281">
        <v>1</v>
      </c>
      <c r="K281" s="93" t="s">
        <v>893</v>
      </c>
      <c r="L281" s="93" t="s">
        <v>870</v>
      </c>
      <c r="M281" s="14">
        <v>46164</v>
      </c>
      <c r="N281" s="14">
        <v>46183</v>
      </c>
      <c r="O281" s="14"/>
      <c r="P281" s="14"/>
      <c r="Q281" s="14"/>
      <c r="R281" s="93" t="s">
        <v>883</v>
      </c>
      <c r="S281">
        <v>0</v>
      </c>
      <c r="T281">
        <v>0</v>
      </c>
      <c r="U281">
        <v>0</v>
      </c>
      <c r="V281">
        <v>1.1640211640211637</v>
      </c>
      <c r="W281">
        <v>0.42</v>
      </c>
    </row>
    <row r="282" spans="1:23">
      <c r="A282">
        <v>281</v>
      </c>
      <c r="B282" s="93" t="s">
        <v>859</v>
      </c>
      <c r="C282" s="93" t="s">
        <v>138</v>
      </c>
      <c r="D282" s="93" t="s">
        <v>1694</v>
      </c>
      <c r="E282" s="93" t="s">
        <v>1695</v>
      </c>
      <c r="F282" s="93" t="s">
        <v>1696</v>
      </c>
      <c r="G282" s="93" t="s">
        <v>628</v>
      </c>
      <c r="H282">
        <v>5</v>
      </c>
      <c r="I282">
        <v>1</v>
      </c>
      <c r="J282">
        <v>1</v>
      </c>
      <c r="K282" s="93" t="s">
        <v>893</v>
      </c>
      <c r="L282" s="93" t="s">
        <v>870</v>
      </c>
      <c r="M282" s="14">
        <v>46164</v>
      </c>
      <c r="N282" s="14">
        <v>46183</v>
      </c>
      <c r="O282" s="14"/>
      <c r="P282" s="14"/>
      <c r="Q282" s="14"/>
      <c r="R282" s="93" t="s">
        <v>883</v>
      </c>
      <c r="S282">
        <v>0</v>
      </c>
      <c r="T282">
        <v>0</v>
      </c>
      <c r="U282">
        <v>0</v>
      </c>
      <c r="V282">
        <v>1.1640211640211637</v>
      </c>
      <c r="W282">
        <v>0.42</v>
      </c>
    </row>
    <row r="283" spans="1:23">
      <c r="A283">
        <v>282</v>
      </c>
      <c r="B283" s="93" t="s">
        <v>859</v>
      </c>
      <c r="C283" s="93" t="s">
        <v>138</v>
      </c>
      <c r="D283" s="93" t="s">
        <v>1697</v>
      </c>
      <c r="E283" s="93" t="s">
        <v>1698</v>
      </c>
      <c r="F283" s="93" t="s">
        <v>1699</v>
      </c>
      <c r="G283" s="93" t="s">
        <v>628</v>
      </c>
      <c r="H283">
        <v>5</v>
      </c>
      <c r="I283">
        <v>1</v>
      </c>
      <c r="J283">
        <v>1</v>
      </c>
      <c r="K283" s="93" t="s">
        <v>893</v>
      </c>
      <c r="L283" s="93" t="s">
        <v>870</v>
      </c>
      <c r="M283" s="14">
        <v>46164</v>
      </c>
      <c r="N283" s="14">
        <v>46183</v>
      </c>
      <c r="O283" s="14"/>
      <c r="P283" s="14"/>
      <c r="Q283" s="14"/>
      <c r="R283" s="93" t="s">
        <v>883</v>
      </c>
      <c r="S283">
        <v>0</v>
      </c>
      <c r="T283">
        <v>0</v>
      </c>
      <c r="U283">
        <v>0</v>
      </c>
      <c r="V283">
        <v>1.1640211640211637</v>
      </c>
      <c r="W283">
        <v>0.42</v>
      </c>
    </row>
    <row r="284" spans="1:23">
      <c r="A284">
        <v>283</v>
      </c>
      <c r="B284" s="93" t="s">
        <v>859</v>
      </c>
      <c r="C284" s="93" t="s">
        <v>138</v>
      </c>
      <c r="D284" s="93" t="s">
        <v>1700</v>
      </c>
      <c r="E284" s="93" t="s">
        <v>1701</v>
      </c>
      <c r="F284" s="93" t="s">
        <v>1702</v>
      </c>
      <c r="G284" s="93" t="s">
        <v>628</v>
      </c>
      <c r="H284">
        <v>5</v>
      </c>
      <c r="I284">
        <v>1</v>
      </c>
      <c r="J284">
        <v>1</v>
      </c>
      <c r="K284" s="93" t="s">
        <v>893</v>
      </c>
      <c r="L284" s="93" t="s">
        <v>870</v>
      </c>
      <c r="M284" s="14">
        <v>46164</v>
      </c>
      <c r="N284" s="14">
        <v>46183</v>
      </c>
      <c r="O284" s="14"/>
      <c r="P284" s="14"/>
      <c r="Q284" s="14"/>
      <c r="R284" s="93" t="s">
        <v>883</v>
      </c>
      <c r="S284">
        <v>0</v>
      </c>
      <c r="T284">
        <v>0</v>
      </c>
      <c r="U284">
        <v>0</v>
      </c>
      <c r="V284">
        <v>1.1640211640211637</v>
      </c>
      <c r="W284">
        <v>0.42</v>
      </c>
    </row>
    <row r="285" spans="1:23">
      <c r="A285">
        <v>284</v>
      </c>
      <c r="B285" s="93" t="s">
        <v>859</v>
      </c>
      <c r="C285" s="93" t="s">
        <v>138</v>
      </c>
      <c r="D285" s="93" t="s">
        <v>1703</v>
      </c>
      <c r="E285" s="93" t="s">
        <v>1704</v>
      </c>
      <c r="F285" s="93" t="s">
        <v>1705</v>
      </c>
      <c r="G285" s="93" t="s">
        <v>628</v>
      </c>
      <c r="H285">
        <v>5</v>
      </c>
      <c r="I285">
        <v>1</v>
      </c>
      <c r="J285">
        <v>1</v>
      </c>
      <c r="K285" s="93" t="s">
        <v>893</v>
      </c>
      <c r="L285" s="93" t="s">
        <v>870</v>
      </c>
      <c r="M285" s="14">
        <v>46164</v>
      </c>
      <c r="N285" s="14">
        <v>46183</v>
      </c>
      <c r="O285" s="14"/>
      <c r="P285" s="14"/>
      <c r="Q285" s="14"/>
      <c r="R285" s="93" t="s">
        <v>883</v>
      </c>
      <c r="S285">
        <v>0</v>
      </c>
      <c r="T285">
        <v>0</v>
      </c>
      <c r="U285">
        <v>0</v>
      </c>
      <c r="V285">
        <v>1.1640211640211637</v>
      </c>
      <c r="W285">
        <v>0.42</v>
      </c>
    </row>
    <row r="286" spans="1:23">
      <c r="A286">
        <v>285</v>
      </c>
      <c r="B286" s="93" t="s">
        <v>859</v>
      </c>
      <c r="C286" s="93" t="s">
        <v>138</v>
      </c>
      <c r="D286" s="93" t="s">
        <v>1706</v>
      </c>
      <c r="E286" s="93" t="s">
        <v>1707</v>
      </c>
      <c r="F286" s="93" t="s">
        <v>1708</v>
      </c>
      <c r="G286" s="93" t="s">
        <v>628</v>
      </c>
      <c r="H286">
        <v>5</v>
      </c>
      <c r="I286">
        <v>1</v>
      </c>
      <c r="J286">
        <v>1</v>
      </c>
      <c r="K286" s="93" t="s">
        <v>893</v>
      </c>
      <c r="L286" s="93" t="s">
        <v>870</v>
      </c>
      <c r="M286" s="14">
        <v>46164</v>
      </c>
      <c r="N286" s="14">
        <v>46183</v>
      </c>
      <c r="O286" s="14"/>
      <c r="P286" s="14"/>
      <c r="Q286" s="14"/>
      <c r="R286" s="93" t="s">
        <v>883</v>
      </c>
      <c r="S286">
        <v>0</v>
      </c>
      <c r="T286">
        <v>0</v>
      </c>
      <c r="U286">
        <v>0</v>
      </c>
      <c r="V286">
        <v>1.1640211640211637</v>
      </c>
      <c r="W286">
        <v>0.42</v>
      </c>
    </row>
    <row r="287" spans="1:23">
      <c r="A287">
        <v>286</v>
      </c>
      <c r="B287" s="93" t="s">
        <v>859</v>
      </c>
      <c r="C287" s="93" t="s">
        <v>138</v>
      </c>
      <c r="D287" s="93" t="s">
        <v>1709</v>
      </c>
      <c r="E287" s="93" t="s">
        <v>1710</v>
      </c>
      <c r="F287" s="93" t="s">
        <v>1711</v>
      </c>
      <c r="G287" s="93" t="s">
        <v>628</v>
      </c>
      <c r="H287">
        <v>5</v>
      </c>
      <c r="I287">
        <v>1</v>
      </c>
      <c r="J287">
        <v>1</v>
      </c>
      <c r="K287" s="93" t="s">
        <v>893</v>
      </c>
      <c r="L287" s="93" t="s">
        <v>870</v>
      </c>
      <c r="M287" s="14">
        <v>46164</v>
      </c>
      <c r="N287" s="14">
        <v>46183</v>
      </c>
      <c r="O287" s="14"/>
      <c r="P287" s="14"/>
      <c r="Q287" s="14"/>
      <c r="R287" s="93" t="s">
        <v>883</v>
      </c>
      <c r="S287">
        <v>0</v>
      </c>
      <c r="T287">
        <v>0</v>
      </c>
      <c r="U287">
        <v>0</v>
      </c>
      <c r="V287">
        <v>1.1640211640211637</v>
      </c>
      <c r="W287">
        <v>0.42</v>
      </c>
    </row>
    <row r="288" spans="1:23">
      <c r="A288">
        <v>287</v>
      </c>
      <c r="B288" s="93" t="s">
        <v>859</v>
      </c>
      <c r="C288" s="93" t="s">
        <v>138</v>
      </c>
      <c r="D288" s="93" t="s">
        <v>1712</v>
      </c>
      <c r="E288" s="93" t="s">
        <v>1713</v>
      </c>
      <c r="F288" s="93" t="s">
        <v>1714</v>
      </c>
      <c r="G288" s="93" t="s">
        <v>628</v>
      </c>
      <c r="H288">
        <v>5</v>
      </c>
      <c r="I288">
        <v>1</v>
      </c>
      <c r="J288">
        <v>1</v>
      </c>
      <c r="K288" s="93" t="s">
        <v>893</v>
      </c>
      <c r="L288" s="93" t="s">
        <v>870</v>
      </c>
      <c r="M288" s="14">
        <v>46164</v>
      </c>
      <c r="N288" s="14">
        <v>46183</v>
      </c>
      <c r="O288" s="14"/>
      <c r="P288" s="14"/>
      <c r="Q288" s="14"/>
      <c r="R288" s="93" t="s">
        <v>883</v>
      </c>
      <c r="S288">
        <v>0</v>
      </c>
      <c r="T288">
        <v>0</v>
      </c>
      <c r="U288">
        <v>0</v>
      </c>
      <c r="V288">
        <v>1.1640211640211637</v>
      </c>
      <c r="W288">
        <v>0.42</v>
      </c>
    </row>
    <row r="289" spans="1:23">
      <c r="A289">
        <v>288</v>
      </c>
      <c r="B289" s="93" t="s">
        <v>859</v>
      </c>
      <c r="C289" s="93" t="s">
        <v>138</v>
      </c>
      <c r="D289" s="93" t="s">
        <v>1715</v>
      </c>
      <c r="E289" s="93" t="s">
        <v>1716</v>
      </c>
      <c r="F289" s="93" t="s">
        <v>1717</v>
      </c>
      <c r="G289" s="93" t="s">
        <v>628</v>
      </c>
      <c r="H289">
        <v>5</v>
      </c>
      <c r="I289">
        <v>1</v>
      </c>
      <c r="J289">
        <v>1</v>
      </c>
      <c r="K289" s="93" t="s">
        <v>893</v>
      </c>
      <c r="L289" s="93" t="s">
        <v>870</v>
      </c>
      <c r="M289" s="14">
        <v>46164</v>
      </c>
      <c r="N289" s="14">
        <v>46183</v>
      </c>
      <c r="O289" s="14"/>
      <c r="P289" s="14"/>
      <c r="Q289" s="14"/>
      <c r="R289" s="93" t="s">
        <v>883</v>
      </c>
      <c r="S289">
        <v>0</v>
      </c>
      <c r="T289">
        <v>0</v>
      </c>
      <c r="U289">
        <v>0</v>
      </c>
      <c r="V289">
        <v>1.1640211640211637</v>
      </c>
      <c r="W289">
        <v>0.42</v>
      </c>
    </row>
    <row r="290" spans="1:23">
      <c r="A290">
        <v>289</v>
      </c>
      <c r="B290" s="93" t="s">
        <v>859</v>
      </c>
      <c r="C290" s="93" t="s">
        <v>138</v>
      </c>
      <c r="D290" s="93" t="s">
        <v>1718</v>
      </c>
      <c r="E290" s="93" t="s">
        <v>1719</v>
      </c>
      <c r="F290" s="93" t="s">
        <v>1720</v>
      </c>
      <c r="G290" s="93" t="s">
        <v>628</v>
      </c>
      <c r="H290">
        <v>5</v>
      </c>
      <c r="I290">
        <v>1</v>
      </c>
      <c r="J290">
        <v>1</v>
      </c>
      <c r="K290" s="93" t="s">
        <v>893</v>
      </c>
      <c r="L290" s="93" t="s">
        <v>870</v>
      </c>
      <c r="M290" s="14">
        <v>46164</v>
      </c>
      <c r="N290" s="14">
        <v>46183</v>
      </c>
      <c r="O290" s="14"/>
      <c r="P290" s="14"/>
      <c r="Q290" s="14"/>
      <c r="R290" s="93" t="s">
        <v>883</v>
      </c>
      <c r="S290">
        <v>0</v>
      </c>
      <c r="T290">
        <v>0</v>
      </c>
      <c r="U290">
        <v>0</v>
      </c>
      <c r="V290">
        <v>1.1640211640211637</v>
      </c>
      <c r="W290">
        <v>0.42</v>
      </c>
    </row>
    <row r="291" spans="1:23">
      <c r="A291">
        <v>290</v>
      </c>
      <c r="B291" s="93" t="s">
        <v>859</v>
      </c>
      <c r="C291" s="93" t="s">
        <v>138</v>
      </c>
      <c r="D291" s="93" t="s">
        <v>1721</v>
      </c>
      <c r="E291" s="93" t="s">
        <v>1722</v>
      </c>
      <c r="F291" s="93" t="s">
        <v>1723</v>
      </c>
      <c r="G291" s="93" t="s">
        <v>628</v>
      </c>
      <c r="H291">
        <v>5</v>
      </c>
      <c r="I291">
        <v>1</v>
      </c>
      <c r="J291">
        <v>1</v>
      </c>
      <c r="K291" s="93" t="s">
        <v>893</v>
      </c>
      <c r="L291" s="93" t="s">
        <v>870</v>
      </c>
      <c r="M291" s="14">
        <v>46164</v>
      </c>
      <c r="N291" s="14">
        <v>46183</v>
      </c>
      <c r="O291" s="14"/>
      <c r="P291" s="14"/>
      <c r="Q291" s="14"/>
      <c r="R291" s="93" t="s">
        <v>883</v>
      </c>
      <c r="S291">
        <v>0</v>
      </c>
      <c r="T291">
        <v>0</v>
      </c>
      <c r="U291">
        <v>0</v>
      </c>
      <c r="V291">
        <v>1.1640211640211637</v>
      </c>
      <c r="W291">
        <v>0.25</v>
      </c>
    </row>
    <row r="292" spans="1:23">
      <c r="A292">
        <v>291</v>
      </c>
      <c r="B292" s="93" t="s">
        <v>859</v>
      </c>
      <c r="C292" s="93" t="s">
        <v>138</v>
      </c>
      <c r="D292" s="93" t="s">
        <v>1724</v>
      </c>
      <c r="E292" s="93" t="s">
        <v>1725</v>
      </c>
      <c r="F292" s="93" t="s">
        <v>1726</v>
      </c>
      <c r="G292" s="93" t="s">
        <v>628</v>
      </c>
      <c r="H292">
        <v>5</v>
      </c>
      <c r="I292">
        <v>1</v>
      </c>
      <c r="J292">
        <v>1</v>
      </c>
      <c r="K292" s="93" t="s">
        <v>893</v>
      </c>
      <c r="L292" s="93" t="s">
        <v>870</v>
      </c>
      <c r="M292" s="14">
        <v>46164</v>
      </c>
      <c r="N292" s="14">
        <v>46183</v>
      </c>
      <c r="O292" s="14"/>
      <c r="P292" s="14"/>
      <c r="Q292" s="14"/>
      <c r="R292" s="93" t="s">
        <v>883</v>
      </c>
      <c r="S292">
        <v>0</v>
      </c>
      <c r="T292">
        <v>0</v>
      </c>
      <c r="U292">
        <v>0</v>
      </c>
      <c r="V292">
        <v>1.1640211640211637</v>
      </c>
      <c r="W292">
        <v>0.25</v>
      </c>
    </row>
    <row r="293" spans="1:23">
      <c r="A293">
        <v>292</v>
      </c>
      <c r="B293" s="93" t="s">
        <v>859</v>
      </c>
      <c r="C293" s="93" t="s">
        <v>138</v>
      </c>
      <c r="D293" s="93" t="s">
        <v>1727</v>
      </c>
      <c r="E293" s="93" t="s">
        <v>1728</v>
      </c>
      <c r="F293" s="93" t="s">
        <v>1729</v>
      </c>
      <c r="G293" s="93" t="s">
        <v>628</v>
      </c>
      <c r="H293">
        <v>5</v>
      </c>
      <c r="I293">
        <v>1</v>
      </c>
      <c r="J293">
        <v>1</v>
      </c>
      <c r="K293" s="93" t="s">
        <v>893</v>
      </c>
      <c r="L293" s="93" t="s">
        <v>870</v>
      </c>
      <c r="M293" s="14">
        <v>46164</v>
      </c>
      <c r="N293" s="14">
        <v>46183</v>
      </c>
      <c r="O293" s="14"/>
      <c r="P293" s="14"/>
      <c r="Q293" s="14"/>
      <c r="R293" s="93" t="s">
        <v>883</v>
      </c>
      <c r="S293">
        <v>0</v>
      </c>
      <c r="T293">
        <v>0</v>
      </c>
      <c r="U293">
        <v>0</v>
      </c>
      <c r="V293">
        <v>1.1640211640211637</v>
      </c>
      <c r="W293">
        <v>0.25</v>
      </c>
    </row>
    <row r="294" spans="1:23">
      <c r="A294">
        <v>293</v>
      </c>
      <c r="B294" s="93" t="s">
        <v>859</v>
      </c>
      <c r="C294" s="93" t="s">
        <v>138</v>
      </c>
      <c r="D294" s="93" t="s">
        <v>1730</v>
      </c>
      <c r="E294" s="93" t="s">
        <v>1731</v>
      </c>
      <c r="F294" s="93" t="s">
        <v>1732</v>
      </c>
      <c r="G294" s="93" t="s">
        <v>628</v>
      </c>
      <c r="H294">
        <v>5</v>
      </c>
      <c r="I294">
        <v>1</v>
      </c>
      <c r="J294">
        <v>1</v>
      </c>
      <c r="K294" s="93" t="s">
        <v>893</v>
      </c>
      <c r="L294" s="93" t="s">
        <v>870</v>
      </c>
      <c r="M294" s="14">
        <v>46164</v>
      </c>
      <c r="N294" s="14">
        <v>46183</v>
      </c>
      <c r="O294" s="14"/>
      <c r="P294" s="14"/>
      <c r="Q294" s="14"/>
      <c r="R294" s="93" t="s">
        <v>883</v>
      </c>
      <c r="S294">
        <v>0</v>
      </c>
      <c r="T294">
        <v>0</v>
      </c>
      <c r="U294">
        <v>0</v>
      </c>
      <c r="V294">
        <v>1.1640211640211637</v>
      </c>
      <c r="W294">
        <v>0.25</v>
      </c>
    </row>
    <row r="295" spans="1:23">
      <c r="A295">
        <v>294</v>
      </c>
      <c r="B295" s="93" t="s">
        <v>859</v>
      </c>
      <c r="C295" s="93" t="s">
        <v>138</v>
      </c>
      <c r="D295" s="93" t="s">
        <v>1733</v>
      </c>
      <c r="E295" s="93" t="s">
        <v>1734</v>
      </c>
      <c r="F295" s="93" t="s">
        <v>1735</v>
      </c>
      <c r="G295" s="93" t="s">
        <v>628</v>
      </c>
      <c r="H295">
        <v>5</v>
      </c>
      <c r="I295">
        <v>1</v>
      </c>
      <c r="J295">
        <v>1</v>
      </c>
      <c r="K295" s="93" t="s">
        <v>871</v>
      </c>
      <c r="L295" s="93" t="s">
        <v>871</v>
      </c>
      <c r="M295" s="14">
        <v>46164</v>
      </c>
      <c r="N295" s="14">
        <v>46183</v>
      </c>
      <c r="O295" s="14"/>
      <c r="P295" s="14"/>
      <c r="Q295" s="14"/>
      <c r="R295" s="93" t="s">
        <v>883</v>
      </c>
      <c r="S295">
        <v>0</v>
      </c>
      <c r="T295">
        <v>0</v>
      </c>
      <c r="U295">
        <v>0</v>
      </c>
      <c r="V295">
        <v>1.1640211640211637</v>
      </c>
      <c r="W295">
        <v>0.57999999999999996</v>
      </c>
    </row>
    <row r="296" spans="1:23">
      <c r="A296">
        <v>295</v>
      </c>
      <c r="B296" s="93" t="s">
        <v>859</v>
      </c>
      <c r="C296" s="93" t="s">
        <v>138</v>
      </c>
      <c r="D296" s="93" t="s">
        <v>1736</v>
      </c>
      <c r="E296" s="93" t="s">
        <v>1737</v>
      </c>
      <c r="F296" s="93" t="s">
        <v>1738</v>
      </c>
      <c r="G296" s="93" t="s">
        <v>628</v>
      </c>
      <c r="H296">
        <v>5</v>
      </c>
      <c r="I296">
        <v>1</v>
      </c>
      <c r="J296">
        <v>1</v>
      </c>
      <c r="K296" s="93" t="s">
        <v>871</v>
      </c>
      <c r="L296" s="93" t="s">
        <v>871</v>
      </c>
      <c r="M296" s="14">
        <v>46164</v>
      </c>
      <c r="N296" s="14">
        <v>46183</v>
      </c>
      <c r="O296" s="14"/>
      <c r="P296" s="14"/>
      <c r="Q296" s="14"/>
      <c r="R296" s="93" t="s">
        <v>883</v>
      </c>
      <c r="S296">
        <v>0</v>
      </c>
      <c r="T296">
        <v>0</v>
      </c>
      <c r="U296">
        <v>0</v>
      </c>
      <c r="V296">
        <v>1.1640211640211637</v>
      </c>
      <c r="W296">
        <v>0</v>
      </c>
    </row>
    <row r="297" spans="1:23">
      <c r="A297">
        <v>296</v>
      </c>
      <c r="B297" s="93" t="s">
        <v>859</v>
      </c>
      <c r="C297" s="93" t="s">
        <v>138</v>
      </c>
      <c r="D297" s="93" t="s">
        <v>1739</v>
      </c>
      <c r="E297" s="93" t="s">
        <v>1740</v>
      </c>
      <c r="F297" s="93" t="s">
        <v>1741</v>
      </c>
      <c r="G297" s="93" t="s">
        <v>628</v>
      </c>
      <c r="H297">
        <v>5</v>
      </c>
      <c r="I297">
        <v>1</v>
      </c>
      <c r="J297">
        <v>1</v>
      </c>
      <c r="K297" s="93" t="s">
        <v>893</v>
      </c>
      <c r="L297" s="93" t="s">
        <v>870</v>
      </c>
      <c r="M297" s="14">
        <v>46164</v>
      </c>
      <c r="N297" s="14">
        <v>46183</v>
      </c>
      <c r="O297" s="14"/>
      <c r="P297" s="14"/>
      <c r="Q297" s="14"/>
      <c r="R297" s="93" t="s">
        <v>883</v>
      </c>
      <c r="S297">
        <v>0</v>
      </c>
      <c r="T297">
        <v>0</v>
      </c>
      <c r="U297">
        <v>0</v>
      </c>
      <c r="V297">
        <v>1.1640211640211637</v>
      </c>
      <c r="W297">
        <v>1.83</v>
      </c>
    </row>
    <row r="298" spans="1:23">
      <c r="A298">
        <v>297</v>
      </c>
      <c r="B298" s="93" t="s">
        <v>859</v>
      </c>
      <c r="C298" s="93" t="s">
        <v>138</v>
      </c>
      <c r="D298" s="93" t="s">
        <v>1742</v>
      </c>
      <c r="E298" s="93" t="s">
        <v>1743</v>
      </c>
      <c r="F298" s="93" t="s">
        <v>1744</v>
      </c>
      <c r="G298" s="93" t="s">
        <v>628</v>
      </c>
      <c r="H298">
        <v>5</v>
      </c>
      <c r="I298">
        <v>1</v>
      </c>
      <c r="J298">
        <v>1</v>
      </c>
      <c r="K298" s="93" t="s">
        <v>893</v>
      </c>
      <c r="L298" s="93" t="s">
        <v>870</v>
      </c>
      <c r="M298" s="14">
        <v>46164</v>
      </c>
      <c r="N298" s="14">
        <v>46183</v>
      </c>
      <c r="O298" s="14"/>
      <c r="P298" s="14"/>
      <c r="Q298" s="14"/>
      <c r="R298" s="93" t="s">
        <v>883</v>
      </c>
      <c r="S298">
        <v>0</v>
      </c>
      <c r="T298">
        <v>0</v>
      </c>
      <c r="U298">
        <v>0</v>
      </c>
      <c r="V298">
        <v>1.1640211640211637</v>
      </c>
      <c r="W298">
        <v>3.33</v>
      </c>
    </row>
    <row r="299" spans="1:23">
      <c r="A299">
        <v>298</v>
      </c>
      <c r="B299" s="93" t="s">
        <v>859</v>
      </c>
      <c r="C299" s="93" t="s">
        <v>138</v>
      </c>
      <c r="D299" s="93" t="s">
        <v>1745</v>
      </c>
      <c r="E299" s="93" t="s">
        <v>1746</v>
      </c>
      <c r="F299" s="93" t="s">
        <v>1747</v>
      </c>
      <c r="G299" s="93" t="s">
        <v>628</v>
      </c>
      <c r="H299">
        <v>5</v>
      </c>
      <c r="I299">
        <v>1</v>
      </c>
      <c r="J299">
        <v>1</v>
      </c>
      <c r="K299" s="93" t="s">
        <v>893</v>
      </c>
      <c r="L299" s="93" t="s">
        <v>870</v>
      </c>
      <c r="M299" s="14">
        <v>46164</v>
      </c>
      <c r="N299" s="14">
        <v>46183</v>
      </c>
      <c r="O299" s="14"/>
      <c r="P299" s="14"/>
      <c r="Q299" s="14"/>
      <c r="R299" s="93" t="s">
        <v>883</v>
      </c>
      <c r="S299">
        <v>0</v>
      </c>
      <c r="T299">
        <v>0</v>
      </c>
      <c r="U299">
        <v>0</v>
      </c>
      <c r="V299">
        <v>1.1640211640211637</v>
      </c>
      <c r="W299">
        <v>1.83</v>
      </c>
    </row>
    <row r="300" spans="1:23">
      <c r="A300">
        <v>299</v>
      </c>
      <c r="B300" s="93" t="s">
        <v>859</v>
      </c>
      <c r="C300" s="93" t="s">
        <v>138</v>
      </c>
      <c r="D300" s="93" t="s">
        <v>1748</v>
      </c>
      <c r="E300" s="93" t="s">
        <v>1749</v>
      </c>
      <c r="F300" s="93" t="s">
        <v>1750</v>
      </c>
      <c r="G300" s="93" t="s">
        <v>628</v>
      </c>
      <c r="H300">
        <v>5</v>
      </c>
      <c r="I300">
        <v>1</v>
      </c>
      <c r="J300">
        <v>1</v>
      </c>
      <c r="K300" s="93" t="s">
        <v>893</v>
      </c>
      <c r="L300" s="93" t="s">
        <v>870</v>
      </c>
      <c r="M300" s="14">
        <v>46164</v>
      </c>
      <c r="N300" s="14">
        <v>46183</v>
      </c>
      <c r="O300" s="14"/>
      <c r="P300" s="14"/>
      <c r="Q300" s="14"/>
      <c r="R300" s="93" t="s">
        <v>883</v>
      </c>
      <c r="S300">
        <v>0</v>
      </c>
      <c r="T300">
        <v>0</v>
      </c>
      <c r="U300">
        <v>0</v>
      </c>
      <c r="V300">
        <v>1.1640211640211637</v>
      </c>
      <c r="W300">
        <v>1.83</v>
      </c>
    </row>
    <row r="301" spans="1:23">
      <c r="A301">
        <v>300</v>
      </c>
      <c r="B301" s="93" t="s">
        <v>859</v>
      </c>
      <c r="C301" s="93" t="s">
        <v>138</v>
      </c>
      <c r="D301" s="93" t="s">
        <v>1751</v>
      </c>
      <c r="E301" s="93" t="s">
        <v>1752</v>
      </c>
      <c r="F301" s="93" t="s">
        <v>1753</v>
      </c>
      <c r="G301" s="93" t="s">
        <v>628</v>
      </c>
      <c r="H301">
        <v>5</v>
      </c>
      <c r="I301">
        <v>1</v>
      </c>
      <c r="J301">
        <v>1</v>
      </c>
      <c r="K301" s="93" t="s">
        <v>893</v>
      </c>
      <c r="L301" s="93" t="s">
        <v>870</v>
      </c>
      <c r="M301" s="14">
        <v>46164</v>
      </c>
      <c r="N301" s="14">
        <v>46183</v>
      </c>
      <c r="O301" s="14"/>
      <c r="P301" s="14"/>
      <c r="Q301" s="14"/>
      <c r="R301" s="93" t="s">
        <v>883</v>
      </c>
      <c r="S301">
        <v>0</v>
      </c>
      <c r="T301">
        <v>0</v>
      </c>
      <c r="U301">
        <v>0</v>
      </c>
      <c r="V301">
        <v>1.1640211640211637</v>
      </c>
      <c r="W301">
        <v>1.83</v>
      </c>
    </row>
    <row r="302" spans="1:23">
      <c r="A302">
        <v>301</v>
      </c>
      <c r="B302" s="93" t="s">
        <v>859</v>
      </c>
      <c r="C302" s="93" t="s">
        <v>138</v>
      </c>
      <c r="D302" s="93" t="s">
        <v>1754</v>
      </c>
      <c r="E302" s="93" t="s">
        <v>1755</v>
      </c>
      <c r="F302" s="93" t="s">
        <v>1756</v>
      </c>
      <c r="G302" s="93" t="s">
        <v>628</v>
      </c>
      <c r="H302">
        <v>5</v>
      </c>
      <c r="I302">
        <v>1</v>
      </c>
      <c r="J302">
        <v>1</v>
      </c>
      <c r="K302" s="93" t="s">
        <v>893</v>
      </c>
      <c r="L302" s="93" t="s">
        <v>870</v>
      </c>
      <c r="M302" s="14">
        <v>46164</v>
      </c>
      <c r="N302" s="14">
        <v>46183</v>
      </c>
      <c r="O302" s="14"/>
      <c r="P302" s="14"/>
      <c r="Q302" s="14"/>
      <c r="R302" s="93" t="s">
        <v>883</v>
      </c>
      <c r="S302">
        <v>0</v>
      </c>
      <c r="T302">
        <v>0</v>
      </c>
      <c r="U302">
        <v>0</v>
      </c>
      <c r="V302">
        <v>1.1640211640211637</v>
      </c>
      <c r="W302">
        <v>4.83</v>
      </c>
    </row>
    <row r="303" spans="1:23">
      <c r="A303">
        <v>302</v>
      </c>
      <c r="B303" s="93" t="s">
        <v>859</v>
      </c>
      <c r="C303" s="93" t="s">
        <v>138</v>
      </c>
      <c r="D303" s="93" t="s">
        <v>1757</v>
      </c>
      <c r="E303" s="93" t="s">
        <v>1758</v>
      </c>
      <c r="F303" s="93" t="s">
        <v>1759</v>
      </c>
      <c r="G303" s="93" t="s">
        <v>628</v>
      </c>
      <c r="H303">
        <v>5</v>
      </c>
      <c r="I303">
        <v>1</v>
      </c>
      <c r="J303">
        <v>1</v>
      </c>
      <c r="K303" s="93" t="s">
        <v>893</v>
      </c>
      <c r="L303" s="93" t="s">
        <v>870</v>
      </c>
      <c r="M303" s="14">
        <v>46164</v>
      </c>
      <c r="N303" s="14">
        <v>46183</v>
      </c>
      <c r="O303" s="14"/>
      <c r="P303" s="14"/>
      <c r="Q303" s="14"/>
      <c r="R303" s="93" t="s">
        <v>883</v>
      </c>
      <c r="S303">
        <v>0</v>
      </c>
      <c r="T303">
        <v>0</v>
      </c>
      <c r="U303">
        <v>0</v>
      </c>
      <c r="V303">
        <v>1.1640211640211637</v>
      </c>
      <c r="W303">
        <v>3.83</v>
      </c>
    </row>
    <row r="304" spans="1:23">
      <c r="A304">
        <v>303</v>
      </c>
      <c r="B304" s="93" t="s">
        <v>859</v>
      </c>
      <c r="C304" s="93" t="s">
        <v>138</v>
      </c>
      <c r="D304" s="93" t="s">
        <v>1760</v>
      </c>
      <c r="E304" s="93" t="s">
        <v>1761</v>
      </c>
      <c r="F304" s="93" t="s">
        <v>1762</v>
      </c>
      <c r="G304" s="93" t="s">
        <v>628</v>
      </c>
      <c r="H304">
        <v>5</v>
      </c>
      <c r="I304">
        <v>1</v>
      </c>
      <c r="J304">
        <v>1</v>
      </c>
      <c r="K304" s="93" t="s">
        <v>893</v>
      </c>
      <c r="L304" s="93" t="s">
        <v>870</v>
      </c>
      <c r="M304" s="14">
        <v>46164</v>
      </c>
      <c r="N304" s="14">
        <v>46183</v>
      </c>
      <c r="O304" s="14"/>
      <c r="P304" s="14"/>
      <c r="Q304" s="14"/>
      <c r="R304" s="93" t="s">
        <v>883</v>
      </c>
      <c r="S304">
        <v>0</v>
      </c>
      <c r="T304">
        <v>0</v>
      </c>
      <c r="U304">
        <v>0</v>
      </c>
      <c r="V304">
        <v>1.1640211640211637</v>
      </c>
      <c r="W304">
        <v>3.83</v>
      </c>
    </row>
    <row r="305" spans="1:23">
      <c r="A305">
        <v>304</v>
      </c>
      <c r="B305" s="93" t="s">
        <v>859</v>
      </c>
      <c r="C305" s="93" t="s">
        <v>138</v>
      </c>
      <c r="D305" s="93" t="s">
        <v>1763</v>
      </c>
      <c r="E305" s="93" t="s">
        <v>1764</v>
      </c>
      <c r="F305" s="93" t="s">
        <v>1765</v>
      </c>
      <c r="G305" s="93" t="s">
        <v>628</v>
      </c>
      <c r="H305">
        <v>5</v>
      </c>
      <c r="I305">
        <v>1</v>
      </c>
      <c r="J305">
        <v>1</v>
      </c>
      <c r="K305" s="93" t="s">
        <v>893</v>
      </c>
      <c r="L305" s="93" t="s">
        <v>870</v>
      </c>
      <c r="M305" s="14">
        <v>46164</v>
      </c>
      <c r="N305" s="14">
        <v>46183</v>
      </c>
      <c r="O305" s="14"/>
      <c r="P305" s="14"/>
      <c r="Q305" s="14"/>
      <c r="R305" s="93" t="s">
        <v>883</v>
      </c>
      <c r="S305">
        <v>0</v>
      </c>
      <c r="T305">
        <v>0</v>
      </c>
      <c r="U305">
        <v>0</v>
      </c>
      <c r="V305">
        <v>1.1640211640211637</v>
      </c>
      <c r="W305">
        <v>0.08</v>
      </c>
    </row>
    <row r="306" spans="1:23">
      <c r="A306">
        <v>305</v>
      </c>
      <c r="B306" s="93" t="s">
        <v>859</v>
      </c>
      <c r="C306" s="93" t="s">
        <v>138</v>
      </c>
      <c r="D306" s="93" t="s">
        <v>1766</v>
      </c>
      <c r="E306" s="93" t="s">
        <v>1767</v>
      </c>
      <c r="F306" s="93" t="s">
        <v>1768</v>
      </c>
      <c r="G306" s="93" t="s">
        <v>628</v>
      </c>
      <c r="H306">
        <v>5</v>
      </c>
      <c r="I306">
        <v>1</v>
      </c>
      <c r="J306">
        <v>1</v>
      </c>
      <c r="K306" s="93" t="s">
        <v>871</v>
      </c>
      <c r="L306" s="93" t="s">
        <v>871</v>
      </c>
      <c r="M306" s="14">
        <v>46164</v>
      </c>
      <c r="N306" s="14">
        <v>46183</v>
      </c>
      <c r="O306" s="14"/>
      <c r="P306" s="14"/>
      <c r="Q306" s="14"/>
      <c r="R306" s="93" t="s">
        <v>883</v>
      </c>
      <c r="S306">
        <v>0</v>
      </c>
      <c r="T306">
        <v>0</v>
      </c>
      <c r="U306">
        <v>0</v>
      </c>
      <c r="V306">
        <v>1.1640211640211637</v>
      </c>
      <c r="W306">
        <v>0</v>
      </c>
    </row>
    <row r="307" spans="1:23">
      <c r="A307">
        <v>306</v>
      </c>
      <c r="B307" s="93" t="s">
        <v>859</v>
      </c>
      <c r="C307" s="93" t="s">
        <v>138</v>
      </c>
      <c r="D307" s="93" t="s">
        <v>1769</v>
      </c>
      <c r="E307" s="93" t="s">
        <v>1770</v>
      </c>
      <c r="F307" s="93" t="s">
        <v>1771</v>
      </c>
      <c r="G307" s="93" t="s">
        <v>628</v>
      </c>
      <c r="H307">
        <v>5</v>
      </c>
      <c r="I307">
        <v>1</v>
      </c>
      <c r="J307">
        <v>1</v>
      </c>
      <c r="K307" s="93" t="s">
        <v>893</v>
      </c>
      <c r="L307" s="93" t="s">
        <v>870</v>
      </c>
      <c r="M307" s="14">
        <v>46164</v>
      </c>
      <c r="N307" s="14">
        <v>46183</v>
      </c>
      <c r="O307" s="14"/>
      <c r="P307" s="14"/>
      <c r="Q307" s="14"/>
      <c r="R307" s="93" t="s">
        <v>883</v>
      </c>
      <c r="S307">
        <v>0</v>
      </c>
      <c r="T307">
        <v>0</v>
      </c>
      <c r="U307">
        <v>0</v>
      </c>
      <c r="V307">
        <v>1.1640211640211637</v>
      </c>
      <c r="W307">
        <v>0.25</v>
      </c>
    </row>
    <row r="308" spans="1:23">
      <c r="A308">
        <v>307</v>
      </c>
      <c r="B308" s="93" t="s">
        <v>859</v>
      </c>
      <c r="C308" s="93" t="s">
        <v>138</v>
      </c>
      <c r="D308" s="93" t="s">
        <v>1772</v>
      </c>
      <c r="E308" s="93" t="s">
        <v>1773</v>
      </c>
      <c r="F308" s="93" t="s">
        <v>1774</v>
      </c>
      <c r="G308" s="93" t="s">
        <v>628</v>
      </c>
      <c r="H308">
        <v>5</v>
      </c>
      <c r="I308">
        <v>1</v>
      </c>
      <c r="J308">
        <v>1</v>
      </c>
      <c r="K308" s="93" t="s">
        <v>871</v>
      </c>
      <c r="L308" s="93" t="s">
        <v>871</v>
      </c>
      <c r="M308" s="14">
        <v>46164</v>
      </c>
      <c r="N308" s="14">
        <v>46183</v>
      </c>
      <c r="O308" s="14"/>
      <c r="P308" s="14"/>
      <c r="Q308" s="14"/>
      <c r="R308" s="93" t="s">
        <v>883</v>
      </c>
      <c r="S308">
        <v>0</v>
      </c>
      <c r="T308">
        <v>0</v>
      </c>
      <c r="U308">
        <v>0</v>
      </c>
      <c r="V308">
        <v>1.1640211640211637</v>
      </c>
      <c r="W308">
        <v>0</v>
      </c>
    </row>
    <row r="309" spans="1:23">
      <c r="A309">
        <v>308</v>
      </c>
      <c r="B309" s="93" t="s">
        <v>859</v>
      </c>
      <c r="C309" s="93" t="s">
        <v>138</v>
      </c>
      <c r="D309" s="93" t="s">
        <v>1775</v>
      </c>
      <c r="E309" s="93" t="s">
        <v>1776</v>
      </c>
      <c r="F309" s="93" t="s">
        <v>1777</v>
      </c>
      <c r="G309" s="93" t="s">
        <v>628</v>
      </c>
      <c r="H309">
        <v>5</v>
      </c>
      <c r="I309">
        <v>1</v>
      </c>
      <c r="J309">
        <v>1</v>
      </c>
      <c r="K309" s="93" t="s">
        <v>893</v>
      </c>
      <c r="L309" s="93" t="s">
        <v>870</v>
      </c>
      <c r="M309" s="14">
        <v>46164</v>
      </c>
      <c r="N309" s="14">
        <v>46183</v>
      </c>
      <c r="O309" s="14"/>
      <c r="P309" s="14"/>
      <c r="Q309" s="14"/>
      <c r="R309" s="93" t="s">
        <v>883</v>
      </c>
      <c r="S309">
        <v>0</v>
      </c>
      <c r="T309">
        <v>0</v>
      </c>
      <c r="U309">
        <v>0</v>
      </c>
      <c r="V309">
        <v>1.1640211640211637</v>
      </c>
      <c r="W309">
        <v>0.25</v>
      </c>
    </row>
    <row r="310" spans="1:23">
      <c r="A310">
        <v>309</v>
      </c>
      <c r="B310" s="93" t="s">
        <v>859</v>
      </c>
      <c r="C310" s="93" t="s">
        <v>138</v>
      </c>
      <c r="D310" s="93" t="s">
        <v>1778</v>
      </c>
      <c r="E310" s="93" t="s">
        <v>1779</v>
      </c>
      <c r="F310" s="93" t="s">
        <v>1780</v>
      </c>
      <c r="G310" s="93" t="s">
        <v>628</v>
      </c>
      <c r="H310">
        <v>5</v>
      </c>
      <c r="I310">
        <v>1</v>
      </c>
      <c r="J310">
        <v>1</v>
      </c>
      <c r="K310" s="93" t="s">
        <v>871</v>
      </c>
      <c r="L310" s="93" t="s">
        <v>871</v>
      </c>
      <c r="M310" s="14">
        <v>46164</v>
      </c>
      <c r="N310" s="14">
        <v>46183</v>
      </c>
      <c r="O310" s="14"/>
      <c r="P310" s="14"/>
      <c r="Q310" s="14"/>
      <c r="R310" s="93" t="s">
        <v>883</v>
      </c>
      <c r="S310">
        <v>0</v>
      </c>
      <c r="T310">
        <v>0</v>
      </c>
      <c r="U310">
        <v>0</v>
      </c>
      <c r="V310">
        <v>1.1640211640211637</v>
      </c>
      <c r="W310">
        <v>0</v>
      </c>
    </row>
    <row r="311" spans="1:23">
      <c r="A311">
        <v>310</v>
      </c>
      <c r="B311" s="93" t="s">
        <v>859</v>
      </c>
      <c r="C311" s="93" t="s">
        <v>138</v>
      </c>
      <c r="D311" s="93" t="s">
        <v>1781</v>
      </c>
      <c r="E311" s="93" t="s">
        <v>1782</v>
      </c>
      <c r="F311" s="93" t="s">
        <v>1783</v>
      </c>
      <c r="G311" s="93" t="s">
        <v>628</v>
      </c>
      <c r="H311">
        <v>5</v>
      </c>
      <c r="I311">
        <v>1</v>
      </c>
      <c r="J311">
        <v>1</v>
      </c>
      <c r="K311" s="93" t="s">
        <v>871</v>
      </c>
      <c r="L311" s="93" t="s">
        <v>871</v>
      </c>
      <c r="M311" s="14">
        <v>46164</v>
      </c>
      <c r="N311" s="14">
        <v>46183</v>
      </c>
      <c r="O311" s="14"/>
      <c r="P311" s="14"/>
      <c r="Q311" s="14"/>
      <c r="R311" s="93" t="s">
        <v>883</v>
      </c>
      <c r="S311">
        <v>0</v>
      </c>
      <c r="T311">
        <v>0</v>
      </c>
      <c r="U311">
        <v>0</v>
      </c>
      <c r="V311">
        <v>1.1640211640211637</v>
      </c>
      <c r="W311">
        <v>0</v>
      </c>
    </row>
    <row r="312" spans="1:23">
      <c r="A312">
        <v>311</v>
      </c>
      <c r="B312" s="93" t="s">
        <v>859</v>
      </c>
      <c r="C312" s="93" t="s">
        <v>138</v>
      </c>
      <c r="D312" s="93" t="s">
        <v>1784</v>
      </c>
      <c r="E312" s="93" t="s">
        <v>1785</v>
      </c>
      <c r="F312" s="93" t="s">
        <v>1786</v>
      </c>
      <c r="G312" s="93" t="s">
        <v>628</v>
      </c>
      <c r="H312">
        <v>5</v>
      </c>
      <c r="I312">
        <v>1</v>
      </c>
      <c r="J312">
        <v>1</v>
      </c>
      <c r="K312" s="93" t="s">
        <v>871</v>
      </c>
      <c r="L312" s="93" t="s">
        <v>871</v>
      </c>
      <c r="M312" s="14">
        <v>46164</v>
      </c>
      <c r="N312" s="14">
        <v>46183</v>
      </c>
      <c r="O312" s="14"/>
      <c r="P312" s="14"/>
      <c r="Q312" s="14"/>
      <c r="R312" s="93" t="s">
        <v>883</v>
      </c>
      <c r="S312">
        <v>0</v>
      </c>
      <c r="T312">
        <v>0</v>
      </c>
      <c r="U312">
        <v>0</v>
      </c>
      <c r="V312">
        <v>1.1640211640211637</v>
      </c>
      <c r="W312">
        <v>0</v>
      </c>
    </row>
    <row r="313" spans="1:23">
      <c r="A313">
        <v>312</v>
      </c>
      <c r="B313" s="93" t="s">
        <v>859</v>
      </c>
      <c r="C313" s="93" t="s">
        <v>138</v>
      </c>
      <c r="D313" s="93" t="s">
        <v>1787</v>
      </c>
      <c r="E313" s="93" t="s">
        <v>1788</v>
      </c>
      <c r="F313" s="93" t="s">
        <v>1789</v>
      </c>
      <c r="G313" s="93" t="s">
        <v>628</v>
      </c>
      <c r="H313">
        <v>5</v>
      </c>
      <c r="I313">
        <v>1</v>
      </c>
      <c r="J313">
        <v>1</v>
      </c>
      <c r="K313" s="93" t="s">
        <v>871</v>
      </c>
      <c r="L313" s="93" t="s">
        <v>871</v>
      </c>
      <c r="M313" s="14">
        <v>46164</v>
      </c>
      <c r="N313" s="14">
        <v>46183</v>
      </c>
      <c r="O313" s="14"/>
      <c r="P313" s="14"/>
      <c r="Q313" s="14"/>
      <c r="R313" s="93" t="s">
        <v>883</v>
      </c>
      <c r="S313">
        <v>0</v>
      </c>
      <c r="T313">
        <v>0</v>
      </c>
      <c r="U313">
        <v>0</v>
      </c>
      <c r="V313">
        <v>1.1640211640211637</v>
      </c>
      <c r="W313">
        <v>0</v>
      </c>
    </row>
    <row r="314" spans="1:23">
      <c r="A314">
        <v>313</v>
      </c>
      <c r="B314" s="93" t="s">
        <v>859</v>
      </c>
      <c r="C314" s="93" t="s">
        <v>138</v>
      </c>
      <c r="D314" s="93" t="s">
        <v>1790</v>
      </c>
      <c r="E314" s="93" t="s">
        <v>1791</v>
      </c>
      <c r="F314" s="93" t="s">
        <v>1792</v>
      </c>
      <c r="G314" s="93" t="s">
        <v>628</v>
      </c>
      <c r="H314">
        <v>5</v>
      </c>
      <c r="I314">
        <v>1</v>
      </c>
      <c r="J314">
        <v>1</v>
      </c>
      <c r="K314" s="93" t="s">
        <v>871</v>
      </c>
      <c r="L314" s="93" t="s">
        <v>871</v>
      </c>
      <c r="M314" s="14">
        <v>46164</v>
      </c>
      <c r="N314" s="14">
        <v>46183</v>
      </c>
      <c r="O314" s="14"/>
      <c r="P314" s="14"/>
      <c r="Q314" s="14"/>
      <c r="R314" s="93" t="s">
        <v>883</v>
      </c>
      <c r="S314">
        <v>0</v>
      </c>
      <c r="T314">
        <v>0</v>
      </c>
      <c r="U314">
        <v>0</v>
      </c>
      <c r="V314">
        <v>1.1640211640211637</v>
      </c>
      <c r="W314">
        <v>0</v>
      </c>
    </row>
    <row r="315" spans="1:23">
      <c r="A315">
        <v>314</v>
      </c>
      <c r="B315" s="93" t="s">
        <v>859</v>
      </c>
      <c r="C315" s="93" t="s">
        <v>138</v>
      </c>
      <c r="D315" s="93" t="s">
        <v>1793</v>
      </c>
      <c r="E315" s="93" t="s">
        <v>1794</v>
      </c>
      <c r="F315" s="93" t="s">
        <v>1795</v>
      </c>
      <c r="G315" s="93" t="s">
        <v>628</v>
      </c>
      <c r="H315">
        <v>5</v>
      </c>
      <c r="I315">
        <v>1</v>
      </c>
      <c r="J315">
        <v>1</v>
      </c>
      <c r="K315" s="93" t="s">
        <v>893</v>
      </c>
      <c r="L315" s="93" t="s">
        <v>870</v>
      </c>
      <c r="M315" s="14">
        <v>46164</v>
      </c>
      <c r="N315" s="14">
        <v>46183</v>
      </c>
      <c r="O315" s="14"/>
      <c r="P315" s="14"/>
      <c r="Q315" s="14"/>
      <c r="R315" s="93" t="s">
        <v>883</v>
      </c>
      <c r="S315">
        <v>0</v>
      </c>
      <c r="T315">
        <v>0</v>
      </c>
      <c r="U315">
        <v>0</v>
      </c>
      <c r="V315">
        <v>1.1640211640211637</v>
      </c>
      <c r="W315">
        <v>0.17</v>
      </c>
    </row>
    <row r="316" spans="1:23">
      <c r="A316">
        <v>315</v>
      </c>
      <c r="B316" s="93" t="s">
        <v>859</v>
      </c>
      <c r="C316" s="93" t="s">
        <v>138</v>
      </c>
      <c r="D316" s="93" t="s">
        <v>1796</v>
      </c>
      <c r="E316" s="93" t="s">
        <v>1797</v>
      </c>
      <c r="F316" s="93" t="s">
        <v>1798</v>
      </c>
      <c r="G316" s="93" t="s">
        <v>628</v>
      </c>
      <c r="H316">
        <v>5</v>
      </c>
      <c r="I316">
        <v>1</v>
      </c>
      <c r="J316">
        <v>1</v>
      </c>
      <c r="K316" s="93" t="s">
        <v>871</v>
      </c>
      <c r="L316" s="93" t="s">
        <v>871</v>
      </c>
      <c r="M316" s="14">
        <v>46164</v>
      </c>
      <c r="N316" s="14">
        <v>46183</v>
      </c>
      <c r="O316" s="14"/>
      <c r="P316" s="14"/>
      <c r="Q316" s="14"/>
      <c r="R316" s="93" t="s">
        <v>883</v>
      </c>
      <c r="S316">
        <v>0</v>
      </c>
      <c r="T316">
        <v>0</v>
      </c>
      <c r="U316">
        <v>0</v>
      </c>
      <c r="V316">
        <v>1.1640211640211637</v>
      </c>
      <c r="W316">
        <v>0</v>
      </c>
    </row>
    <row r="317" spans="1:23">
      <c r="A317">
        <v>316</v>
      </c>
      <c r="B317" s="93" t="s">
        <v>859</v>
      </c>
      <c r="C317" s="93" t="s">
        <v>138</v>
      </c>
      <c r="D317" s="93" t="s">
        <v>1799</v>
      </c>
      <c r="E317" s="93" t="s">
        <v>1800</v>
      </c>
      <c r="F317" s="93" t="s">
        <v>1801</v>
      </c>
      <c r="G317" s="93" t="s">
        <v>628</v>
      </c>
      <c r="H317">
        <v>5</v>
      </c>
      <c r="I317">
        <v>1</v>
      </c>
      <c r="J317">
        <v>1</v>
      </c>
      <c r="K317" s="93" t="s">
        <v>871</v>
      </c>
      <c r="L317" s="93" t="s">
        <v>871</v>
      </c>
      <c r="M317" s="14">
        <v>46164</v>
      </c>
      <c r="N317" s="14">
        <v>46183</v>
      </c>
      <c r="O317" s="14"/>
      <c r="P317" s="14"/>
      <c r="Q317" s="14"/>
      <c r="R317" s="93" t="s">
        <v>883</v>
      </c>
      <c r="S317">
        <v>0</v>
      </c>
      <c r="T317">
        <v>0</v>
      </c>
      <c r="U317">
        <v>0</v>
      </c>
      <c r="V317">
        <v>1.1640211640211637</v>
      </c>
      <c r="W317">
        <v>0</v>
      </c>
    </row>
    <row r="318" spans="1:23">
      <c r="A318">
        <v>317</v>
      </c>
      <c r="B318" s="93" t="s">
        <v>859</v>
      </c>
      <c r="C318" s="93" t="s">
        <v>138</v>
      </c>
      <c r="D318" s="93" t="s">
        <v>1802</v>
      </c>
      <c r="E318" s="93" t="s">
        <v>1803</v>
      </c>
      <c r="F318" s="93" t="s">
        <v>1804</v>
      </c>
      <c r="G318" s="93" t="s">
        <v>628</v>
      </c>
      <c r="H318">
        <v>5</v>
      </c>
      <c r="I318">
        <v>1</v>
      </c>
      <c r="J318">
        <v>1</v>
      </c>
      <c r="K318" s="93" t="s">
        <v>893</v>
      </c>
      <c r="L318" s="93" t="s">
        <v>870</v>
      </c>
      <c r="M318" s="14">
        <v>46164</v>
      </c>
      <c r="N318" s="14">
        <v>46183</v>
      </c>
      <c r="O318" s="14"/>
      <c r="P318" s="14"/>
      <c r="Q318" s="14"/>
      <c r="R318" s="93" t="s">
        <v>883</v>
      </c>
      <c r="S318">
        <v>0</v>
      </c>
      <c r="T318">
        <v>0</v>
      </c>
      <c r="U318">
        <v>0</v>
      </c>
      <c r="V318">
        <v>1.1640211640211637</v>
      </c>
      <c r="W318">
        <v>0.17</v>
      </c>
    </row>
    <row r="319" spans="1:23">
      <c r="A319">
        <v>318</v>
      </c>
      <c r="B319" s="93" t="s">
        <v>859</v>
      </c>
      <c r="C319" s="93" t="s">
        <v>138</v>
      </c>
      <c r="D319" s="93" t="s">
        <v>1805</v>
      </c>
      <c r="E319" s="93" t="s">
        <v>1806</v>
      </c>
      <c r="F319" s="93" t="s">
        <v>1807</v>
      </c>
      <c r="G319" s="93" t="s">
        <v>628</v>
      </c>
      <c r="H319">
        <v>5</v>
      </c>
      <c r="I319">
        <v>1</v>
      </c>
      <c r="J319">
        <v>1</v>
      </c>
      <c r="K319" s="93" t="s">
        <v>893</v>
      </c>
      <c r="L319" s="93" t="s">
        <v>870</v>
      </c>
      <c r="M319" s="14">
        <v>46164</v>
      </c>
      <c r="N319" s="14">
        <v>46183</v>
      </c>
      <c r="O319" s="14"/>
      <c r="P319" s="14"/>
      <c r="Q319" s="14"/>
      <c r="R319" s="93" t="s">
        <v>883</v>
      </c>
      <c r="S319">
        <v>0</v>
      </c>
      <c r="T319">
        <v>0</v>
      </c>
      <c r="U319">
        <v>0</v>
      </c>
      <c r="V319">
        <v>1.1640211640211637</v>
      </c>
      <c r="W319">
        <v>1.92</v>
      </c>
    </row>
    <row r="320" spans="1:23">
      <c r="A320">
        <v>319</v>
      </c>
      <c r="B320" s="93" t="s">
        <v>859</v>
      </c>
      <c r="C320" s="93" t="s">
        <v>138</v>
      </c>
      <c r="D320" s="93" t="s">
        <v>1808</v>
      </c>
      <c r="E320" s="93" t="s">
        <v>1809</v>
      </c>
      <c r="F320" s="93" t="s">
        <v>1810</v>
      </c>
      <c r="G320" s="93" t="s">
        <v>628</v>
      </c>
      <c r="H320">
        <v>5</v>
      </c>
      <c r="I320">
        <v>1</v>
      </c>
      <c r="J320">
        <v>1</v>
      </c>
      <c r="K320" s="93" t="s">
        <v>871</v>
      </c>
      <c r="L320" s="93" t="s">
        <v>871</v>
      </c>
      <c r="M320" s="14">
        <v>46164</v>
      </c>
      <c r="N320" s="14">
        <v>46183</v>
      </c>
      <c r="O320" s="14"/>
      <c r="P320" s="14"/>
      <c r="Q320" s="14"/>
      <c r="R320" s="93" t="s">
        <v>883</v>
      </c>
      <c r="S320">
        <v>0</v>
      </c>
      <c r="T320">
        <v>0</v>
      </c>
      <c r="U320">
        <v>0</v>
      </c>
      <c r="V320">
        <v>1.1640211640211637</v>
      </c>
      <c r="W320">
        <v>0.75</v>
      </c>
    </row>
    <row r="321" spans="1:23">
      <c r="A321">
        <v>320</v>
      </c>
      <c r="B321" s="93" t="s">
        <v>859</v>
      </c>
      <c r="C321" s="93" t="s">
        <v>138</v>
      </c>
      <c r="D321" s="93" t="s">
        <v>1811</v>
      </c>
      <c r="E321" s="93" t="s">
        <v>1812</v>
      </c>
      <c r="F321" s="93" t="s">
        <v>1813</v>
      </c>
      <c r="G321" s="93" t="s">
        <v>628</v>
      </c>
      <c r="H321">
        <v>5</v>
      </c>
      <c r="I321">
        <v>1</v>
      </c>
      <c r="J321">
        <v>1</v>
      </c>
      <c r="K321" s="93" t="s">
        <v>893</v>
      </c>
      <c r="L321" s="93" t="s">
        <v>870</v>
      </c>
      <c r="M321" s="14">
        <v>46164</v>
      </c>
      <c r="N321" s="14">
        <v>46183</v>
      </c>
      <c r="O321" s="14"/>
      <c r="P321" s="14"/>
      <c r="Q321" s="14"/>
      <c r="R321" s="93" t="s">
        <v>883</v>
      </c>
      <c r="S321">
        <v>0</v>
      </c>
      <c r="T321">
        <v>0</v>
      </c>
      <c r="U321">
        <v>0</v>
      </c>
      <c r="V321">
        <v>1.1640211640211637</v>
      </c>
      <c r="W321">
        <v>0.08</v>
      </c>
    </row>
    <row r="322" spans="1:23">
      <c r="A322">
        <v>321</v>
      </c>
      <c r="B322" s="93" t="s">
        <v>859</v>
      </c>
      <c r="C322" s="93" t="s">
        <v>138</v>
      </c>
      <c r="D322" s="93" t="s">
        <v>1814</v>
      </c>
      <c r="E322" s="93" t="s">
        <v>1815</v>
      </c>
      <c r="F322" s="93" t="s">
        <v>1816</v>
      </c>
      <c r="G322" s="93" t="s">
        <v>628</v>
      </c>
      <c r="H322">
        <v>5</v>
      </c>
      <c r="I322">
        <v>1</v>
      </c>
      <c r="J322">
        <v>1</v>
      </c>
      <c r="K322" s="93" t="s">
        <v>893</v>
      </c>
      <c r="L322" s="93" t="s">
        <v>870</v>
      </c>
      <c r="M322" s="14">
        <v>46164</v>
      </c>
      <c r="N322" s="14">
        <v>46183</v>
      </c>
      <c r="O322" s="14"/>
      <c r="P322" s="14"/>
      <c r="Q322" s="14"/>
      <c r="R322" s="93" t="s">
        <v>883</v>
      </c>
      <c r="S322">
        <v>0</v>
      </c>
      <c r="T322">
        <v>0</v>
      </c>
      <c r="U322">
        <v>0</v>
      </c>
      <c r="V322">
        <v>1.1640211640211637</v>
      </c>
      <c r="W322">
        <v>1.92</v>
      </c>
    </row>
    <row r="323" spans="1:23">
      <c r="A323">
        <v>322</v>
      </c>
      <c r="B323" s="93" t="s">
        <v>859</v>
      </c>
      <c r="C323" s="93" t="s">
        <v>138</v>
      </c>
      <c r="D323" s="93" t="s">
        <v>1817</v>
      </c>
      <c r="E323" s="93" t="s">
        <v>1818</v>
      </c>
      <c r="F323" s="93" t="s">
        <v>1819</v>
      </c>
      <c r="G323" s="93" t="s">
        <v>628</v>
      </c>
      <c r="H323">
        <v>5</v>
      </c>
      <c r="I323">
        <v>1</v>
      </c>
      <c r="J323">
        <v>1</v>
      </c>
      <c r="K323" s="93" t="s">
        <v>893</v>
      </c>
      <c r="L323" s="93" t="s">
        <v>870</v>
      </c>
      <c r="M323" s="14">
        <v>46164</v>
      </c>
      <c r="N323" s="14">
        <v>46183</v>
      </c>
      <c r="O323" s="14"/>
      <c r="P323" s="14"/>
      <c r="Q323" s="14"/>
      <c r="R323" s="93" t="s">
        <v>883</v>
      </c>
      <c r="S323">
        <v>0</v>
      </c>
      <c r="T323">
        <v>0</v>
      </c>
      <c r="U323">
        <v>0</v>
      </c>
      <c r="V323">
        <v>1.1640211640211637</v>
      </c>
      <c r="W323">
        <v>1.92</v>
      </c>
    </row>
    <row r="324" spans="1:23">
      <c r="A324">
        <v>323</v>
      </c>
      <c r="B324" s="93" t="s">
        <v>859</v>
      </c>
      <c r="C324" s="93" t="s">
        <v>138</v>
      </c>
      <c r="D324" s="93" t="s">
        <v>1820</v>
      </c>
      <c r="E324" s="93" t="s">
        <v>1821</v>
      </c>
      <c r="F324" s="93" t="s">
        <v>1822</v>
      </c>
      <c r="G324" s="93" t="s">
        <v>628</v>
      </c>
      <c r="H324">
        <v>5</v>
      </c>
      <c r="I324">
        <v>1</v>
      </c>
      <c r="J324">
        <v>1</v>
      </c>
      <c r="K324" s="93" t="s">
        <v>871</v>
      </c>
      <c r="L324" s="93" t="s">
        <v>871</v>
      </c>
      <c r="M324" s="14">
        <v>46164</v>
      </c>
      <c r="N324" s="14">
        <v>46183</v>
      </c>
      <c r="O324" s="14"/>
      <c r="P324" s="14"/>
      <c r="Q324" s="14"/>
      <c r="R324" s="93" t="s">
        <v>883</v>
      </c>
      <c r="S324">
        <v>0</v>
      </c>
      <c r="T324">
        <v>0</v>
      </c>
      <c r="U324">
        <v>0</v>
      </c>
      <c r="V324">
        <v>1.1640211640211637</v>
      </c>
      <c r="W324">
        <v>0.5</v>
      </c>
    </row>
    <row r="325" spans="1:23">
      <c r="A325">
        <v>324</v>
      </c>
      <c r="B325" s="93" t="s">
        <v>859</v>
      </c>
      <c r="C325" s="93" t="s">
        <v>138</v>
      </c>
      <c r="D325" s="93" t="s">
        <v>1823</v>
      </c>
      <c r="E325" s="93" t="s">
        <v>1824</v>
      </c>
      <c r="F325" s="93" t="s">
        <v>1825</v>
      </c>
      <c r="G325" s="93" t="s">
        <v>628</v>
      </c>
      <c r="H325">
        <v>5</v>
      </c>
      <c r="I325">
        <v>1</v>
      </c>
      <c r="J325">
        <v>1</v>
      </c>
      <c r="K325" s="93" t="s">
        <v>871</v>
      </c>
      <c r="L325" s="93" t="s">
        <v>871</v>
      </c>
      <c r="M325" s="14">
        <v>46164</v>
      </c>
      <c r="N325" s="14">
        <v>46183</v>
      </c>
      <c r="O325" s="14"/>
      <c r="P325" s="14"/>
      <c r="Q325" s="14"/>
      <c r="R325" s="93" t="s">
        <v>883</v>
      </c>
      <c r="S325">
        <v>0</v>
      </c>
      <c r="T325">
        <v>0</v>
      </c>
      <c r="U325">
        <v>0</v>
      </c>
      <c r="V325">
        <v>1.1640211640211637</v>
      </c>
      <c r="W325">
        <v>0.5</v>
      </c>
    </row>
    <row r="326" spans="1:23">
      <c r="A326">
        <v>325</v>
      </c>
      <c r="B326" s="93" t="s">
        <v>859</v>
      </c>
      <c r="C326" s="93" t="s">
        <v>138</v>
      </c>
      <c r="D326" s="93" t="s">
        <v>1826</v>
      </c>
      <c r="E326" s="93" t="s">
        <v>1827</v>
      </c>
      <c r="F326" s="93" t="s">
        <v>1828</v>
      </c>
      <c r="G326" s="93" t="s">
        <v>628</v>
      </c>
      <c r="H326">
        <v>5</v>
      </c>
      <c r="I326">
        <v>1</v>
      </c>
      <c r="J326">
        <v>1</v>
      </c>
      <c r="K326" s="93" t="s">
        <v>871</v>
      </c>
      <c r="L326" s="93" t="s">
        <v>871</v>
      </c>
      <c r="M326" s="14">
        <v>46164</v>
      </c>
      <c r="N326" s="14">
        <v>46183</v>
      </c>
      <c r="O326" s="14"/>
      <c r="P326" s="14"/>
      <c r="Q326" s="14"/>
      <c r="R326" s="93" t="s">
        <v>883</v>
      </c>
      <c r="S326">
        <v>0</v>
      </c>
      <c r="T326">
        <v>0</v>
      </c>
      <c r="U326">
        <v>0</v>
      </c>
      <c r="V326">
        <v>1.1640211640211637</v>
      </c>
      <c r="W326">
        <v>0</v>
      </c>
    </row>
    <row r="327" spans="1:23">
      <c r="A327">
        <v>326</v>
      </c>
      <c r="B327" s="93" t="s">
        <v>859</v>
      </c>
      <c r="C327" s="93" t="s">
        <v>138</v>
      </c>
      <c r="D327" s="93" t="s">
        <v>1829</v>
      </c>
      <c r="E327" s="93" t="s">
        <v>1830</v>
      </c>
      <c r="F327" s="93" t="s">
        <v>1831</v>
      </c>
      <c r="G327" s="93" t="s">
        <v>628</v>
      </c>
      <c r="H327">
        <v>5</v>
      </c>
      <c r="I327">
        <v>1</v>
      </c>
      <c r="J327">
        <v>1</v>
      </c>
      <c r="K327" s="93" t="s">
        <v>871</v>
      </c>
      <c r="L327" s="93" t="s">
        <v>871</v>
      </c>
      <c r="M327" s="14">
        <v>46164</v>
      </c>
      <c r="N327" s="14">
        <v>46183</v>
      </c>
      <c r="O327" s="14"/>
      <c r="P327" s="14"/>
      <c r="Q327" s="14"/>
      <c r="R327" s="93" t="s">
        <v>883</v>
      </c>
      <c r="S327">
        <v>0</v>
      </c>
      <c r="T327">
        <v>0</v>
      </c>
      <c r="U327">
        <v>0</v>
      </c>
      <c r="V327">
        <v>1.1640211640211637</v>
      </c>
      <c r="W327">
        <v>0</v>
      </c>
    </row>
    <row r="328" spans="1:23">
      <c r="A328">
        <v>327</v>
      </c>
      <c r="B328" s="93" t="s">
        <v>859</v>
      </c>
      <c r="C328" s="93" t="s">
        <v>138</v>
      </c>
      <c r="D328" s="93" t="s">
        <v>1832</v>
      </c>
      <c r="E328" s="93" t="s">
        <v>1833</v>
      </c>
      <c r="F328" s="93" t="s">
        <v>1834</v>
      </c>
      <c r="G328" s="93" t="s">
        <v>628</v>
      </c>
      <c r="H328">
        <v>5</v>
      </c>
      <c r="I328">
        <v>1</v>
      </c>
      <c r="J328">
        <v>1</v>
      </c>
      <c r="K328" s="93" t="s">
        <v>871</v>
      </c>
      <c r="L328" s="93" t="s">
        <v>871</v>
      </c>
      <c r="M328" s="14">
        <v>46164</v>
      </c>
      <c r="N328" s="14">
        <v>46183</v>
      </c>
      <c r="O328" s="14"/>
      <c r="P328" s="14"/>
      <c r="Q328" s="14"/>
      <c r="R328" s="93" t="s">
        <v>883</v>
      </c>
      <c r="S328">
        <v>0</v>
      </c>
      <c r="T328">
        <v>0</v>
      </c>
      <c r="U328">
        <v>0</v>
      </c>
      <c r="V328">
        <v>1.1640211640211637</v>
      </c>
      <c r="W328">
        <v>0</v>
      </c>
    </row>
    <row r="329" spans="1:23">
      <c r="A329">
        <v>328</v>
      </c>
      <c r="B329" s="93" t="s">
        <v>859</v>
      </c>
      <c r="C329" s="93" t="s">
        <v>138</v>
      </c>
      <c r="D329" s="93" t="s">
        <v>1835</v>
      </c>
      <c r="E329" s="93" t="s">
        <v>1836</v>
      </c>
      <c r="F329" s="93" t="s">
        <v>1837</v>
      </c>
      <c r="G329" s="93" t="s">
        <v>628</v>
      </c>
      <c r="H329">
        <v>5</v>
      </c>
      <c r="I329">
        <v>1</v>
      </c>
      <c r="J329">
        <v>1</v>
      </c>
      <c r="K329" s="93" t="s">
        <v>871</v>
      </c>
      <c r="L329" s="93" t="s">
        <v>871</v>
      </c>
      <c r="M329" s="14">
        <v>46164</v>
      </c>
      <c r="N329" s="14">
        <v>46183</v>
      </c>
      <c r="O329" s="14"/>
      <c r="P329" s="14"/>
      <c r="Q329" s="14"/>
      <c r="R329" s="93" t="s">
        <v>883</v>
      </c>
      <c r="S329">
        <v>0</v>
      </c>
      <c r="T329">
        <v>0</v>
      </c>
      <c r="U329">
        <v>0</v>
      </c>
      <c r="V329">
        <v>1.1640211640211637</v>
      </c>
      <c r="W329">
        <v>0</v>
      </c>
    </row>
    <row r="330" spans="1:23">
      <c r="A330">
        <v>329</v>
      </c>
      <c r="B330" s="93" t="s">
        <v>859</v>
      </c>
      <c r="C330" s="93" t="s">
        <v>138</v>
      </c>
      <c r="D330" s="93" t="s">
        <v>1838</v>
      </c>
      <c r="E330" s="93" t="s">
        <v>1839</v>
      </c>
      <c r="F330" s="93" t="s">
        <v>1840</v>
      </c>
      <c r="G330" s="93" t="s">
        <v>628</v>
      </c>
      <c r="H330">
        <v>5</v>
      </c>
      <c r="I330">
        <v>1</v>
      </c>
      <c r="J330">
        <v>1</v>
      </c>
      <c r="K330" s="93" t="s">
        <v>893</v>
      </c>
      <c r="L330" s="93" t="s">
        <v>870</v>
      </c>
      <c r="M330" s="14">
        <v>46164</v>
      </c>
      <c r="N330" s="14">
        <v>46183</v>
      </c>
      <c r="O330" s="14"/>
      <c r="P330" s="14"/>
      <c r="Q330" s="14"/>
      <c r="R330" s="93" t="s">
        <v>883</v>
      </c>
      <c r="S330">
        <v>0</v>
      </c>
      <c r="T330">
        <v>0</v>
      </c>
      <c r="U330">
        <v>0</v>
      </c>
      <c r="V330">
        <v>1.1640211640211637</v>
      </c>
      <c r="W330">
        <v>0</v>
      </c>
    </row>
    <row r="331" spans="1:23">
      <c r="A331">
        <v>330</v>
      </c>
      <c r="B331" s="93" t="s">
        <v>859</v>
      </c>
      <c r="C331" s="93" t="s">
        <v>138</v>
      </c>
      <c r="D331" s="93" t="s">
        <v>1841</v>
      </c>
      <c r="E331" s="93" t="s">
        <v>1842</v>
      </c>
      <c r="F331" s="93" t="s">
        <v>1843</v>
      </c>
      <c r="G331" s="93" t="s">
        <v>628</v>
      </c>
      <c r="H331">
        <v>5</v>
      </c>
      <c r="I331">
        <v>1</v>
      </c>
      <c r="J331">
        <v>1</v>
      </c>
      <c r="K331" s="93" t="s">
        <v>893</v>
      </c>
      <c r="L331" s="93" t="s">
        <v>870</v>
      </c>
      <c r="M331" s="14">
        <v>46164</v>
      </c>
      <c r="N331" s="14">
        <v>46183</v>
      </c>
      <c r="O331" s="14"/>
      <c r="P331" s="14"/>
      <c r="Q331" s="14"/>
      <c r="R331" s="93" t="s">
        <v>883</v>
      </c>
      <c r="S331">
        <v>0</v>
      </c>
      <c r="T331">
        <v>0</v>
      </c>
      <c r="U331">
        <v>0</v>
      </c>
      <c r="V331">
        <v>1.1640211640211637</v>
      </c>
      <c r="W331">
        <v>1.67</v>
      </c>
    </row>
    <row r="332" spans="1:23">
      <c r="A332">
        <v>331</v>
      </c>
      <c r="B332" s="93" t="s">
        <v>859</v>
      </c>
      <c r="C332" s="93" t="s">
        <v>138</v>
      </c>
      <c r="D332" s="93" t="s">
        <v>1844</v>
      </c>
      <c r="E332" s="93" t="s">
        <v>1845</v>
      </c>
      <c r="F332" s="93" t="s">
        <v>1846</v>
      </c>
      <c r="G332" s="93" t="s">
        <v>628</v>
      </c>
      <c r="H332">
        <v>5</v>
      </c>
      <c r="I332">
        <v>1</v>
      </c>
      <c r="J332">
        <v>1</v>
      </c>
      <c r="K332" s="93" t="s">
        <v>871</v>
      </c>
      <c r="L332" s="93" t="s">
        <v>871</v>
      </c>
      <c r="M332" s="14">
        <v>46164</v>
      </c>
      <c r="N332" s="14">
        <v>46183</v>
      </c>
      <c r="O332" s="14"/>
      <c r="P332" s="14"/>
      <c r="Q332" s="14"/>
      <c r="R332" s="93" t="s">
        <v>883</v>
      </c>
      <c r="S332">
        <v>0</v>
      </c>
      <c r="T332">
        <v>0</v>
      </c>
      <c r="U332">
        <v>0</v>
      </c>
      <c r="V332">
        <v>1.1640211640211637</v>
      </c>
      <c r="W332">
        <v>1</v>
      </c>
    </row>
    <row r="333" spans="1:23">
      <c r="A333">
        <v>332</v>
      </c>
      <c r="B333" s="93" t="s">
        <v>859</v>
      </c>
      <c r="C333" s="93" t="s">
        <v>138</v>
      </c>
      <c r="D333" s="93" t="s">
        <v>1847</v>
      </c>
      <c r="E333" s="93" t="s">
        <v>1848</v>
      </c>
      <c r="F333" s="93" t="s">
        <v>1849</v>
      </c>
      <c r="G333" s="93" t="s">
        <v>628</v>
      </c>
      <c r="H333">
        <v>5</v>
      </c>
      <c r="I333">
        <v>1</v>
      </c>
      <c r="J333">
        <v>1</v>
      </c>
      <c r="K333" s="93" t="s">
        <v>893</v>
      </c>
      <c r="L333" s="93" t="s">
        <v>870</v>
      </c>
      <c r="M333" s="14">
        <v>46157</v>
      </c>
      <c r="N333" s="14">
        <v>46175</v>
      </c>
      <c r="O333" s="14"/>
      <c r="P333" s="14"/>
      <c r="Q333" s="14"/>
      <c r="R333" s="93" t="s">
        <v>883</v>
      </c>
      <c r="S333">
        <v>0</v>
      </c>
      <c r="T333">
        <v>0</v>
      </c>
      <c r="U333">
        <v>0</v>
      </c>
      <c r="V333">
        <v>1.1640211640211637</v>
      </c>
      <c r="W333">
        <v>0</v>
      </c>
    </row>
    <row r="334" spans="1:23">
      <c r="A334">
        <v>333</v>
      </c>
      <c r="B334" s="93" t="s">
        <v>859</v>
      </c>
      <c r="C334" s="93" t="s">
        <v>138</v>
      </c>
      <c r="D334" s="93" t="s">
        <v>1850</v>
      </c>
      <c r="E334" s="93" t="s">
        <v>1851</v>
      </c>
      <c r="F334" s="93" t="s">
        <v>1852</v>
      </c>
      <c r="G334" s="93" t="s">
        <v>628</v>
      </c>
      <c r="H334">
        <v>5</v>
      </c>
      <c r="I334">
        <v>1</v>
      </c>
      <c r="J334">
        <v>1</v>
      </c>
      <c r="K334" s="93" t="s">
        <v>893</v>
      </c>
      <c r="L334" s="93" t="s">
        <v>870</v>
      </c>
      <c r="M334" s="14">
        <v>46157</v>
      </c>
      <c r="N334" s="14">
        <v>46175</v>
      </c>
      <c r="O334" s="14"/>
      <c r="P334" s="14"/>
      <c r="Q334" s="14"/>
      <c r="R334" s="93" t="s">
        <v>883</v>
      </c>
      <c r="S334">
        <v>0</v>
      </c>
      <c r="T334">
        <v>0</v>
      </c>
      <c r="U334">
        <v>0</v>
      </c>
      <c r="V334">
        <v>1.1640211640211637</v>
      </c>
      <c r="W334">
        <v>0</v>
      </c>
    </row>
    <row r="335" spans="1:23">
      <c r="A335">
        <v>334</v>
      </c>
      <c r="B335" s="93" t="s">
        <v>859</v>
      </c>
      <c r="C335" s="93" t="s">
        <v>138</v>
      </c>
      <c r="D335" s="93" t="s">
        <v>1853</v>
      </c>
      <c r="E335" s="93" t="s">
        <v>1854</v>
      </c>
      <c r="F335" s="93" t="s">
        <v>1855</v>
      </c>
      <c r="G335" s="93" t="s">
        <v>628</v>
      </c>
      <c r="H335">
        <v>5</v>
      </c>
      <c r="I335">
        <v>1</v>
      </c>
      <c r="J335">
        <v>1</v>
      </c>
      <c r="K335" s="93" t="s">
        <v>893</v>
      </c>
      <c r="L335" s="93" t="s">
        <v>870</v>
      </c>
      <c r="M335" s="14">
        <v>46164</v>
      </c>
      <c r="N335" s="14">
        <v>46183</v>
      </c>
      <c r="O335" s="14"/>
      <c r="P335" s="14"/>
      <c r="Q335" s="14"/>
      <c r="R335" s="93" t="s">
        <v>883</v>
      </c>
      <c r="S335">
        <v>0</v>
      </c>
      <c r="T335">
        <v>0</v>
      </c>
      <c r="U335">
        <v>0</v>
      </c>
      <c r="V335">
        <v>1.1640211640211637</v>
      </c>
      <c r="W335">
        <v>0.08</v>
      </c>
    </row>
    <row r="336" spans="1:23">
      <c r="A336">
        <v>335</v>
      </c>
      <c r="B336" s="93" t="s">
        <v>859</v>
      </c>
      <c r="C336" s="93" t="s">
        <v>138</v>
      </c>
      <c r="D336" s="93" t="s">
        <v>1856</v>
      </c>
      <c r="E336" s="93" t="s">
        <v>1857</v>
      </c>
      <c r="F336" s="93" t="s">
        <v>1858</v>
      </c>
      <c r="G336" s="93" t="s">
        <v>628</v>
      </c>
      <c r="H336">
        <v>5</v>
      </c>
      <c r="I336">
        <v>1</v>
      </c>
      <c r="J336">
        <v>1</v>
      </c>
      <c r="K336" s="93" t="s">
        <v>893</v>
      </c>
      <c r="L336" s="93" t="s">
        <v>870</v>
      </c>
      <c r="M336" s="14">
        <v>46164</v>
      </c>
      <c r="N336" s="14">
        <v>46183</v>
      </c>
      <c r="O336" s="14"/>
      <c r="P336" s="14"/>
      <c r="Q336" s="14"/>
      <c r="R336" s="93" t="s">
        <v>883</v>
      </c>
      <c r="S336">
        <v>0</v>
      </c>
      <c r="T336">
        <v>0</v>
      </c>
      <c r="U336">
        <v>0</v>
      </c>
      <c r="V336">
        <v>1.1640211640211637</v>
      </c>
      <c r="W336">
        <v>0.25</v>
      </c>
    </row>
    <row r="337" spans="1:23">
      <c r="A337">
        <v>336</v>
      </c>
      <c r="B337" s="93" t="s">
        <v>859</v>
      </c>
      <c r="C337" s="93" t="s">
        <v>138</v>
      </c>
      <c r="D337" s="93" t="s">
        <v>1859</v>
      </c>
      <c r="E337" s="93" t="s">
        <v>1860</v>
      </c>
      <c r="F337" s="93" t="s">
        <v>1861</v>
      </c>
      <c r="G337" s="93" t="s">
        <v>628</v>
      </c>
      <c r="H337">
        <v>5</v>
      </c>
      <c r="I337">
        <v>1</v>
      </c>
      <c r="J337">
        <v>1</v>
      </c>
      <c r="K337" s="93" t="s">
        <v>893</v>
      </c>
      <c r="L337" s="93" t="s">
        <v>870</v>
      </c>
      <c r="M337" s="14">
        <v>46164</v>
      </c>
      <c r="N337" s="14">
        <v>46183</v>
      </c>
      <c r="O337" s="14"/>
      <c r="P337" s="14"/>
      <c r="Q337" s="14"/>
      <c r="R337" s="93" t="s">
        <v>883</v>
      </c>
      <c r="S337">
        <v>0</v>
      </c>
      <c r="T337">
        <v>0</v>
      </c>
      <c r="U337">
        <v>0</v>
      </c>
      <c r="V337">
        <v>1.1640211640211637</v>
      </c>
      <c r="W337">
        <v>1.75</v>
      </c>
    </row>
    <row r="338" spans="1:23">
      <c r="A338">
        <v>337</v>
      </c>
      <c r="B338" s="93" t="s">
        <v>859</v>
      </c>
      <c r="C338" s="93" t="s">
        <v>138</v>
      </c>
      <c r="D338" s="93" t="s">
        <v>1862</v>
      </c>
      <c r="E338" s="93" t="s">
        <v>1863</v>
      </c>
      <c r="F338" s="93" t="s">
        <v>1864</v>
      </c>
      <c r="G338" s="93" t="s">
        <v>628</v>
      </c>
      <c r="H338">
        <v>5</v>
      </c>
      <c r="I338">
        <v>1</v>
      </c>
      <c r="J338">
        <v>1</v>
      </c>
      <c r="K338" s="93" t="s">
        <v>893</v>
      </c>
      <c r="L338" s="93" t="s">
        <v>870</v>
      </c>
      <c r="M338" s="14">
        <v>46164</v>
      </c>
      <c r="N338" s="14">
        <v>46183</v>
      </c>
      <c r="O338" s="14"/>
      <c r="P338" s="14"/>
      <c r="Q338" s="14"/>
      <c r="R338" s="93" t="s">
        <v>883</v>
      </c>
      <c r="S338">
        <v>0</v>
      </c>
      <c r="T338">
        <v>0</v>
      </c>
      <c r="U338">
        <v>0</v>
      </c>
      <c r="V338">
        <v>1.1640211640211637</v>
      </c>
      <c r="W338">
        <v>4.75</v>
      </c>
    </row>
    <row r="339" spans="1:23">
      <c r="A339">
        <v>338</v>
      </c>
      <c r="B339" s="93" t="s">
        <v>859</v>
      </c>
      <c r="C339" s="93" t="s">
        <v>138</v>
      </c>
      <c r="D339" s="93" t="s">
        <v>1865</v>
      </c>
      <c r="E339" s="93" t="s">
        <v>1866</v>
      </c>
      <c r="F339" s="93" t="s">
        <v>1867</v>
      </c>
      <c r="G339" s="93" t="s">
        <v>628</v>
      </c>
      <c r="H339">
        <v>5</v>
      </c>
      <c r="I339">
        <v>1</v>
      </c>
      <c r="J339">
        <v>1</v>
      </c>
      <c r="K339" s="93" t="s">
        <v>893</v>
      </c>
      <c r="L339" s="93" t="s">
        <v>870</v>
      </c>
      <c r="M339" s="14">
        <v>46164</v>
      </c>
      <c r="N339" s="14">
        <v>46183</v>
      </c>
      <c r="O339" s="14"/>
      <c r="P339" s="14"/>
      <c r="Q339" s="14"/>
      <c r="R339" s="93" t="s">
        <v>883</v>
      </c>
      <c r="S339">
        <v>0</v>
      </c>
      <c r="T339">
        <v>0</v>
      </c>
      <c r="U339">
        <v>0</v>
      </c>
      <c r="V339">
        <v>1.1640211640211637</v>
      </c>
      <c r="W339">
        <v>3.25</v>
      </c>
    </row>
    <row r="340" spans="1:23">
      <c r="A340">
        <v>339</v>
      </c>
      <c r="B340" s="93" t="s">
        <v>859</v>
      </c>
      <c r="C340" s="93" t="s">
        <v>138</v>
      </c>
      <c r="D340" s="93" t="s">
        <v>1868</v>
      </c>
      <c r="E340" s="93" t="s">
        <v>1869</v>
      </c>
      <c r="F340" s="93" t="s">
        <v>1870</v>
      </c>
      <c r="G340" s="93" t="s">
        <v>628</v>
      </c>
      <c r="H340">
        <v>5</v>
      </c>
      <c r="I340">
        <v>1</v>
      </c>
      <c r="J340">
        <v>1</v>
      </c>
      <c r="K340" s="93" t="s">
        <v>893</v>
      </c>
      <c r="L340" s="93" t="s">
        <v>870</v>
      </c>
      <c r="M340" s="14">
        <v>46164</v>
      </c>
      <c r="N340" s="14">
        <v>46183</v>
      </c>
      <c r="O340" s="14"/>
      <c r="P340" s="14"/>
      <c r="Q340" s="14"/>
      <c r="R340" s="93" t="s">
        <v>883</v>
      </c>
      <c r="S340">
        <v>0</v>
      </c>
      <c r="T340">
        <v>0</v>
      </c>
      <c r="U340">
        <v>0</v>
      </c>
      <c r="V340">
        <v>1.1640211640211637</v>
      </c>
      <c r="W340">
        <v>3.25</v>
      </c>
    </row>
    <row r="341" spans="1:23">
      <c r="A341">
        <v>340</v>
      </c>
      <c r="B341" s="93" t="s">
        <v>859</v>
      </c>
      <c r="C341" s="93" t="s">
        <v>138</v>
      </c>
      <c r="D341" s="93" t="s">
        <v>1871</v>
      </c>
      <c r="E341" s="93" t="s">
        <v>1872</v>
      </c>
      <c r="F341" s="93" t="s">
        <v>1873</v>
      </c>
      <c r="G341" s="93" t="s">
        <v>628</v>
      </c>
      <c r="H341">
        <v>5</v>
      </c>
      <c r="I341">
        <v>1</v>
      </c>
      <c r="J341">
        <v>1</v>
      </c>
      <c r="K341" s="93" t="s">
        <v>893</v>
      </c>
      <c r="L341" s="93" t="s">
        <v>870</v>
      </c>
      <c r="M341" s="14">
        <v>46164</v>
      </c>
      <c r="N341" s="14">
        <v>46183</v>
      </c>
      <c r="O341" s="14"/>
      <c r="P341" s="14"/>
      <c r="Q341" s="14"/>
      <c r="R341" s="93" t="s">
        <v>883</v>
      </c>
      <c r="S341">
        <v>0</v>
      </c>
      <c r="T341">
        <v>0</v>
      </c>
      <c r="U341">
        <v>0</v>
      </c>
      <c r="V341">
        <v>1.1640211640211637</v>
      </c>
      <c r="W341">
        <v>2.17</v>
      </c>
    </row>
    <row r="342" spans="1:23">
      <c r="A342">
        <v>341</v>
      </c>
      <c r="B342" s="93" t="s">
        <v>859</v>
      </c>
      <c r="C342" s="93" t="s">
        <v>138</v>
      </c>
      <c r="D342" s="93" t="s">
        <v>1874</v>
      </c>
      <c r="E342" s="93" t="s">
        <v>1875</v>
      </c>
      <c r="F342" s="93" t="s">
        <v>1876</v>
      </c>
      <c r="G342" s="93" t="s">
        <v>628</v>
      </c>
      <c r="H342">
        <v>5</v>
      </c>
      <c r="I342">
        <v>1</v>
      </c>
      <c r="J342">
        <v>1</v>
      </c>
      <c r="K342" s="93" t="s">
        <v>893</v>
      </c>
      <c r="L342" s="93" t="s">
        <v>870</v>
      </c>
      <c r="M342" s="14">
        <v>46164</v>
      </c>
      <c r="N342" s="14">
        <v>46183</v>
      </c>
      <c r="O342" s="14"/>
      <c r="P342" s="14"/>
      <c r="Q342" s="14"/>
      <c r="R342" s="93" t="s">
        <v>883</v>
      </c>
      <c r="S342">
        <v>0</v>
      </c>
      <c r="T342">
        <v>0</v>
      </c>
      <c r="U342">
        <v>0</v>
      </c>
      <c r="V342">
        <v>1.1640211640211637</v>
      </c>
      <c r="W342">
        <v>0.33</v>
      </c>
    </row>
    <row r="343" spans="1:23">
      <c r="A343">
        <v>342</v>
      </c>
      <c r="B343" s="93" t="s">
        <v>859</v>
      </c>
      <c r="C343" s="93" t="s">
        <v>138</v>
      </c>
      <c r="D343" s="93" t="s">
        <v>1877</v>
      </c>
      <c r="E343" s="93" t="s">
        <v>1878</v>
      </c>
      <c r="F343" s="93" t="s">
        <v>1879</v>
      </c>
      <c r="G343" s="93" t="s">
        <v>628</v>
      </c>
      <c r="H343">
        <v>5</v>
      </c>
      <c r="I343">
        <v>1</v>
      </c>
      <c r="J343">
        <v>1</v>
      </c>
      <c r="K343" s="93" t="s">
        <v>893</v>
      </c>
      <c r="L343" s="93" t="s">
        <v>870</v>
      </c>
      <c r="M343" s="14">
        <v>46164</v>
      </c>
      <c r="N343" s="14">
        <v>46183</v>
      </c>
      <c r="O343" s="14"/>
      <c r="P343" s="14"/>
      <c r="Q343" s="14"/>
      <c r="R343" s="93" t="s">
        <v>883</v>
      </c>
      <c r="S343">
        <v>0</v>
      </c>
      <c r="T343">
        <v>0</v>
      </c>
      <c r="U343">
        <v>0</v>
      </c>
      <c r="V343">
        <v>1.1640211640211637</v>
      </c>
      <c r="W343">
        <v>5.83</v>
      </c>
    </row>
    <row r="344" spans="1:23">
      <c r="A344">
        <v>343</v>
      </c>
      <c r="B344" s="93" t="s">
        <v>859</v>
      </c>
      <c r="C344" s="93" t="s">
        <v>138</v>
      </c>
      <c r="D344" s="93" t="s">
        <v>1880</v>
      </c>
      <c r="E344" s="93" t="s">
        <v>1881</v>
      </c>
      <c r="F344" s="93" t="s">
        <v>1882</v>
      </c>
      <c r="G344" s="93" t="s">
        <v>628</v>
      </c>
      <c r="H344">
        <v>5</v>
      </c>
      <c r="I344">
        <v>1</v>
      </c>
      <c r="J344">
        <v>1</v>
      </c>
      <c r="K344" s="93" t="s">
        <v>893</v>
      </c>
      <c r="L344" s="93" t="s">
        <v>870</v>
      </c>
      <c r="M344" s="14">
        <v>46164</v>
      </c>
      <c r="N344" s="14">
        <v>46183</v>
      </c>
      <c r="O344" s="14"/>
      <c r="P344" s="14"/>
      <c r="Q344" s="14"/>
      <c r="R344" s="93" t="s">
        <v>883</v>
      </c>
      <c r="S344">
        <v>0</v>
      </c>
      <c r="T344">
        <v>0</v>
      </c>
      <c r="U344">
        <v>0</v>
      </c>
      <c r="V344">
        <v>1.1640211640211637</v>
      </c>
      <c r="W344">
        <v>0.25</v>
      </c>
    </row>
    <row r="345" spans="1:23">
      <c r="A345">
        <v>344</v>
      </c>
      <c r="B345" s="93" t="s">
        <v>859</v>
      </c>
      <c r="C345" s="93" t="s">
        <v>138</v>
      </c>
      <c r="D345" s="93" t="s">
        <v>1883</v>
      </c>
      <c r="E345" s="93" t="s">
        <v>1884</v>
      </c>
      <c r="F345" s="93" t="s">
        <v>1885</v>
      </c>
      <c r="G345" s="93" t="s">
        <v>628</v>
      </c>
      <c r="H345">
        <v>5</v>
      </c>
      <c r="I345">
        <v>1</v>
      </c>
      <c r="J345">
        <v>1</v>
      </c>
      <c r="K345" s="93" t="s">
        <v>893</v>
      </c>
      <c r="L345" s="93" t="s">
        <v>870</v>
      </c>
      <c r="M345" s="14">
        <v>46164</v>
      </c>
      <c r="N345" s="14">
        <v>46183</v>
      </c>
      <c r="O345" s="14"/>
      <c r="P345" s="14"/>
      <c r="Q345" s="14"/>
      <c r="R345" s="93" t="s">
        <v>883</v>
      </c>
      <c r="S345">
        <v>0</v>
      </c>
      <c r="T345">
        <v>0</v>
      </c>
      <c r="U345">
        <v>0</v>
      </c>
      <c r="V345">
        <v>1.1640211640211637</v>
      </c>
      <c r="W345">
        <v>3.58</v>
      </c>
    </row>
    <row r="346" spans="1:23">
      <c r="A346">
        <v>345</v>
      </c>
      <c r="B346" s="93" t="s">
        <v>859</v>
      </c>
      <c r="C346" s="93" t="s">
        <v>138</v>
      </c>
      <c r="D346" s="93" t="s">
        <v>1886</v>
      </c>
      <c r="E346" s="93" t="s">
        <v>1887</v>
      </c>
      <c r="F346" s="93" t="s">
        <v>1888</v>
      </c>
      <c r="G346" s="93" t="s">
        <v>628</v>
      </c>
      <c r="H346">
        <v>5</v>
      </c>
      <c r="I346">
        <v>1</v>
      </c>
      <c r="J346">
        <v>1</v>
      </c>
      <c r="K346" s="93" t="s">
        <v>871</v>
      </c>
      <c r="L346" s="93" t="s">
        <v>871</v>
      </c>
      <c r="M346" s="14">
        <v>46164</v>
      </c>
      <c r="N346" s="14">
        <v>46183</v>
      </c>
      <c r="O346" s="14"/>
      <c r="P346" s="14"/>
      <c r="Q346" s="14"/>
      <c r="R346" s="93" t="s">
        <v>883</v>
      </c>
      <c r="S346">
        <v>0</v>
      </c>
      <c r="T346">
        <v>0</v>
      </c>
      <c r="U346">
        <v>0</v>
      </c>
      <c r="V346">
        <v>1.1640211640211637</v>
      </c>
      <c r="W346">
        <v>0</v>
      </c>
    </row>
    <row r="347" spans="1:23">
      <c r="A347">
        <v>346</v>
      </c>
      <c r="B347" s="93" t="s">
        <v>859</v>
      </c>
      <c r="C347" s="93" t="s">
        <v>138</v>
      </c>
      <c r="D347" s="93" t="s">
        <v>1889</v>
      </c>
      <c r="E347" s="93" t="s">
        <v>1890</v>
      </c>
      <c r="F347" s="93" t="s">
        <v>1891</v>
      </c>
      <c r="G347" s="93" t="s">
        <v>628</v>
      </c>
      <c r="H347">
        <v>5</v>
      </c>
      <c r="I347">
        <v>1</v>
      </c>
      <c r="J347">
        <v>1</v>
      </c>
      <c r="K347" s="93" t="s">
        <v>893</v>
      </c>
      <c r="L347" s="93" t="s">
        <v>870</v>
      </c>
      <c r="M347" s="14">
        <v>46164</v>
      </c>
      <c r="N347" s="14">
        <v>46183</v>
      </c>
      <c r="O347" s="14"/>
      <c r="P347" s="14"/>
      <c r="Q347" s="14"/>
      <c r="R347" s="93" t="s">
        <v>883</v>
      </c>
      <c r="S347">
        <v>0</v>
      </c>
      <c r="T347">
        <v>0</v>
      </c>
      <c r="U347">
        <v>0</v>
      </c>
      <c r="V347">
        <v>1.1640211640211637</v>
      </c>
      <c r="W347">
        <v>2.25</v>
      </c>
    </row>
    <row r="348" spans="1:23">
      <c r="A348">
        <v>347</v>
      </c>
      <c r="B348" s="93" t="s">
        <v>859</v>
      </c>
      <c r="C348" s="93" t="s">
        <v>138</v>
      </c>
      <c r="D348" s="93" t="s">
        <v>1892</v>
      </c>
      <c r="E348" s="93" t="s">
        <v>1893</v>
      </c>
      <c r="F348" s="93" t="s">
        <v>1894</v>
      </c>
      <c r="G348" s="93" t="s">
        <v>628</v>
      </c>
      <c r="H348">
        <v>5</v>
      </c>
      <c r="I348">
        <v>1</v>
      </c>
      <c r="J348">
        <v>1</v>
      </c>
      <c r="K348" s="93" t="s">
        <v>893</v>
      </c>
      <c r="L348" s="93" t="s">
        <v>870</v>
      </c>
      <c r="M348" s="14">
        <v>46164</v>
      </c>
      <c r="N348" s="14">
        <v>46183</v>
      </c>
      <c r="O348" s="14"/>
      <c r="P348" s="14"/>
      <c r="Q348" s="14"/>
      <c r="R348" s="93" t="s">
        <v>883</v>
      </c>
      <c r="S348">
        <v>0</v>
      </c>
      <c r="T348">
        <v>0</v>
      </c>
      <c r="U348">
        <v>0</v>
      </c>
      <c r="V348">
        <v>1.1640211640211637</v>
      </c>
      <c r="W348">
        <v>2.25</v>
      </c>
    </row>
    <row r="349" spans="1:23">
      <c r="A349">
        <v>348</v>
      </c>
      <c r="B349" s="93" t="s">
        <v>859</v>
      </c>
      <c r="C349" s="93" t="s">
        <v>138</v>
      </c>
      <c r="D349" s="93" t="s">
        <v>1895</v>
      </c>
      <c r="E349" s="93" t="s">
        <v>1896</v>
      </c>
      <c r="F349" s="93" t="s">
        <v>1897</v>
      </c>
      <c r="G349" s="93" t="s">
        <v>628</v>
      </c>
      <c r="H349">
        <v>5</v>
      </c>
      <c r="I349">
        <v>1</v>
      </c>
      <c r="J349">
        <v>1</v>
      </c>
      <c r="K349" s="93" t="s">
        <v>893</v>
      </c>
      <c r="L349" s="93" t="s">
        <v>870</v>
      </c>
      <c r="M349" s="14">
        <v>46164</v>
      </c>
      <c r="N349" s="14">
        <v>46183</v>
      </c>
      <c r="O349" s="14"/>
      <c r="P349" s="14"/>
      <c r="Q349" s="14"/>
      <c r="R349" s="93" t="s">
        <v>883</v>
      </c>
      <c r="S349">
        <v>0</v>
      </c>
      <c r="T349">
        <v>0</v>
      </c>
      <c r="U349">
        <v>0</v>
      </c>
      <c r="V349">
        <v>1.1640211640211637</v>
      </c>
      <c r="W349">
        <v>0.25</v>
      </c>
    </row>
    <row r="350" spans="1:23">
      <c r="A350">
        <v>349</v>
      </c>
      <c r="B350" s="93" t="s">
        <v>859</v>
      </c>
      <c r="C350" s="93" t="s">
        <v>138</v>
      </c>
      <c r="D350" s="93" t="s">
        <v>1898</v>
      </c>
      <c r="E350" s="93" t="s">
        <v>1899</v>
      </c>
      <c r="F350" s="93" t="s">
        <v>1900</v>
      </c>
      <c r="G350" s="93" t="s">
        <v>628</v>
      </c>
      <c r="H350">
        <v>5</v>
      </c>
      <c r="I350">
        <v>1</v>
      </c>
      <c r="J350">
        <v>1</v>
      </c>
      <c r="K350" s="93" t="s">
        <v>893</v>
      </c>
      <c r="L350" s="93" t="s">
        <v>870</v>
      </c>
      <c r="M350" s="14">
        <v>46164</v>
      </c>
      <c r="N350" s="14">
        <v>46183</v>
      </c>
      <c r="O350" s="14"/>
      <c r="P350" s="14"/>
      <c r="Q350" s="14"/>
      <c r="R350" s="93" t="s">
        <v>883</v>
      </c>
      <c r="S350">
        <v>0</v>
      </c>
      <c r="T350">
        <v>0</v>
      </c>
      <c r="U350">
        <v>0</v>
      </c>
      <c r="V350">
        <v>1.1640211640211637</v>
      </c>
      <c r="W350">
        <v>0.25</v>
      </c>
    </row>
    <row r="351" spans="1:23">
      <c r="A351">
        <v>350</v>
      </c>
      <c r="B351" s="93" t="s">
        <v>859</v>
      </c>
      <c r="C351" s="93" t="s">
        <v>138</v>
      </c>
      <c r="D351" s="93" t="s">
        <v>1901</v>
      </c>
      <c r="E351" s="93" t="s">
        <v>1902</v>
      </c>
      <c r="F351" s="93" t="s">
        <v>1903</v>
      </c>
      <c r="G351" s="93" t="s">
        <v>628</v>
      </c>
      <c r="H351">
        <v>5</v>
      </c>
      <c r="I351">
        <v>1</v>
      </c>
      <c r="J351">
        <v>1</v>
      </c>
      <c r="K351" s="93" t="s">
        <v>893</v>
      </c>
      <c r="L351" s="93" t="s">
        <v>870</v>
      </c>
      <c r="M351" s="14">
        <v>46164</v>
      </c>
      <c r="N351" s="14">
        <v>46183</v>
      </c>
      <c r="O351" s="14"/>
      <c r="P351" s="14"/>
      <c r="Q351" s="14"/>
      <c r="R351" s="93" t="s">
        <v>883</v>
      </c>
      <c r="S351">
        <v>0</v>
      </c>
      <c r="T351">
        <v>0</v>
      </c>
      <c r="U351">
        <v>0</v>
      </c>
      <c r="V351">
        <v>1.1640211640211637</v>
      </c>
      <c r="W351">
        <v>0.25</v>
      </c>
    </row>
    <row r="352" spans="1:23">
      <c r="A352">
        <v>351</v>
      </c>
      <c r="B352" s="93" t="s">
        <v>859</v>
      </c>
      <c r="C352" s="93" t="s">
        <v>138</v>
      </c>
      <c r="D352" s="93" t="s">
        <v>1904</v>
      </c>
      <c r="E352" s="93" t="s">
        <v>1905</v>
      </c>
      <c r="F352" s="93" t="s">
        <v>1906</v>
      </c>
      <c r="G352" s="93" t="s">
        <v>628</v>
      </c>
      <c r="H352">
        <v>5</v>
      </c>
      <c r="I352">
        <v>1</v>
      </c>
      <c r="J352">
        <v>1</v>
      </c>
      <c r="K352" s="93" t="s">
        <v>893</v>
      </c>
      <c r="L352" s="93" t="s">
        <v>870</v>
      </c>
      <c r="M352" s="14">
        <v>46164</v>
      </c>
      <c r="N352" s="14">
        <v>46183</v>
      </c>
      <c r="O352" s="14"/>
      <c r="P352" s="14"/>
      <c r="Q352" s="14"/>
      <c r="R352" s="93" t="s">
        <v>883</v>
      </c>
      <c r="S352">
        <v>0</v>
      </c>
      <c r="T352">
        <v>0</v>
      </c>
      <c r="U352">
        <v>0</v>
      </c>
      <c r="V352">
        <v>1.1640211640211637</v>
      </c>
      <c r="W352">
        <v>0.25</v>
      </c>
    </row>
    <row r="353" spans="1:23">
      <c r="A353">
        <v>352</v>
      </c>
      <c r="B353" s="93" t="s">
        <v>859</v>
      </c>
      <c r="C353" s="93" t="s">
        <v>138</v>
      </c>
      <c r="D353" s="93" t="s">
        <v>1907</v>
      </c>
      <c r="E353" s="93" t="s">
        <v>1908</v>
      </c>
      <c r="F353" s="93" t="s">
        <v>1909</v>
      </c>
      <c r="G353" s="93" t="s">
        <v>628</v>
      </c>
      <c r="H353">
        <v>5</v>
      </c>
      <c r="I353">
        <v>1</v>
      </c>
      <c r="J353">
        <v>1</v>
      </c>
      <c r="K353" s="93" t="s">
        <v>893</v>
      </c>
      <c r="L353" s="93" t="s">
        <v>870</v>
      </c>
      <c r="M353" s="14">
        <v>46164</v>
      </c>
      <c r="N353" s="14">
        <v>46183</v>
      </c>
      <c r="O353" s="14"/>
      <c r="P353" s="14"/>
      <c r="Q353" s="14"/>
      <c r="R353" s="93" t="s">
        <v>883</v>
      </c>
      <c r="S353">
        <v>0</v>
      </c>
      <c r="T353">
        <v>0</v>
      </c>
      <c r="U353">
        <v>0</v>
      </c>
      <c r="V353">
        <v>1.1640211640211637</v>
      </c>
      <c r="W353">
        <v>0.25</v>
      </c>
    </row>
    <row r="354" spans="1:23">
      <c r="A354">
        <v>353</v>
      </c>
      <c r="B354" s="93" t="s">
        <v>859</v>
      </c>
      <c r="C354" s="93" t="s">
        <v>138</v>
      </c>
      <c r="D354" s="93" t="s">
        <v>1910</v>
      </c>
      <c r="E354" s="93" t="s">
        <v>1911</v>
      </c>
      <c r="F354" s="93" t="s">
        <v>1912</v>
      </c>
      <c r="G354" s="93" t="s">
        <v>628</v>
      </c>
      <c r="H354">
        <v>5</v>
      </c>
      <c r="I354">
        <v>1</v>
      </c>
      <c r="J354">
        <v>1</v>
      </c>
      <c r="K354" s="93" t="s">
        <v>893</v>
      </c>
      <c r="L354" s="93" t="s">
        <v>870</v>
      </c>
      <c r="M354" s="14">
        <v>46164</v>
      </c>
      <c r="N354" s="14">
        <v>46183</v>
      </c>
      <c r="O354" s="14"/>
      <c r="P354" s="14"/>
      <c r="Q354" s="14"/>
      <c r="R354" s="93" t="s">
        <v>883</v>
      </c>
      <c r="S354">
        <v>0</v>
      </c>
      <c r="T354">
        <v>0</v>
      </c>
      <c r="U354">
        <v>0</v>
      </c>
      <c r="V354">
        <v>1.1640211640211637</v>
      </c>
      <c r="W354">
        <v>0.25</v>
      </c>
    </row>
    <row r="355" spans="1:23">
      <c r="A355">
        <v>354</v>
      </c>
      <c r="B355" s="93" t="s">
        <v>859</v>
      </c>
      <c r="C355" s="93" t="s">
        <v>138</v>
      </c>
      <c r="D355" s="93" t="s">
        <v>1913</v>
      </c>
      <c r="E355" s="93" t="s">
        <v>1914</v>
      </c>
      <c r="F355" s="93" t="s">
        <v>1516</v>
      </c>
      <c r="G355" s="93" t="s">
        <v>628</v>
      </c>
      <c r="H355">
        <v>5</v>
      </c>
      <c r="I355">
        <v>1</v>
      </c>
      <c r="J355">
        <v>1</v>
      </c>
      <c r="K355" s="93" t="s">
        <v>893</v>
      </c>
      <c r="L355" s="93" t="s">
        <v>870</v>
      </c>
      <c r="M355" s="14">
        <v>46164</v>
      </c>
      <c r="N355" s="14">
        <v>46183</v>
      </c>
      <c r="O355" s="14"/>
      <c r="P355" s="14"/>
      <c r="Q355" s="14"/>
      <c r="R355" s="93" t="s">
        <v>883</v>
      </c>
      <c r="S355">
        <v>0</v>
      </c>
      <c r="T355">
        <v>0</v>
      </c>
      <c r="U355">
        <v>0</v>
      </c>
      <c r="V355">
        <v>1.1640211640211637</v>
      </c>
      <c r="W355">
        <v>0</v>
      </c>
    </row>
    <row r="356" spans="1:23">
      <c r="A356">
        <v>355</v>
      </c>
      <c r="B356" s="93" t="s">
        <v>859</v>
      </c>
      <c r="C356" s="93" t="s">
        <v>138</v>
      </c>
      <c r="D356" s="93" t="s">
        <v>1915</v>
      </c>
      <c r="E356" s="93" t="s">
        <v>1916</v>
      </c>
      <c r="F356" s="93" t="s">
        <v>1917</v>
      </c>
      <c r="G356" s="93" t="s">
        <v>628</v>
      </c>
      <c r="H356">
        <v>5</v>
      </c>
      <c r="I356">
        <v>1</v>
      </c>
      <c r="J356">
        <v>1</v>
      </c>
      <c r="K356" s="93" t="s">
        <v>893</v>
      </c>
      <c r="L356" s="93" t="s">
        <v>870</v>
      </c>
      <c r="M356" s="14">
        <v>46164</v>
      </c>
      <c r="N356" s="14">
        <v>46183</v>
      </c>
      <c r="O356" s="14"/>
      <c r="P356" s="14"/>
      <c r="Q356" s="14"/>
      <c r="R356" s="93" t="s">
        <v>883</v>
      </c>
      <c r="S356">
        <v>0</v>
      </c>
      <c r="T356">
        <v>0</v>
      </c>
      <c r="U356">
        <v>0</v>
      </c>
      <c r="V356">
        <v>1.1640211640211637</v>
      </c>
      <c r="W356">
        <v>0.5</v>
      </c>
    </row>
    <row r="357" spans="1:23">
      <c r="A357">
        <v>356</v>
      </c>
      <c r="B357" s="93" t="s">
        <v>859</v>
      </c>
      <c r="C357" s="93" t="s">
        <v>138</v>
      </c>
      <c r="D357" s="93" t="s">
        <v>1918</v>
      </c>
      <c r="E357" s="93" t="s">
        <v>1919</v>
      </c>
      <c r="F357" s="93" t="s">
        <v>1920</v>
      </c>
      <c r="G357" s="93" t="s">
        <v>628</v>
      </c>
      <c r="H357">
        <v>5</v>
      </c>
      <c r="I357">
        <v>1</v>
      </c>
      <c r="J357">
        <v>1</v>
      </c>
      <c r="K357" s="93" t="s">
        <v>893</v>
      </c>
      <c r="L357" s="93" t="s">
        <v>870</v>
      </c>
      <c r="M357" s="14">
        <v>46157</v>
      </c>
      <c r="N357" s="14">
        <v>46175</v>
      </c>
      <c r="O357" s="14"/>
      <c r="P357" s="14"/>
      <c r="Q357" s="14"/>
      <c r="R357" s="93" t="s">
        <v>883</v>
      </c>
      <c r="S357">
        <v>0</v>
      </c>
      <c r="T357">
        <v>0</v>
      </c>
      <c r="U357">
        <v>0</v>
      </c>
      <c r="V357">
        <v>1.1640211640211637</v>
      </c>
      <c r="W357">
        <v>0</v>
      </c>
    </row>
    <row r="358" spans="1:23">
      <c r="A358">
        <v>357</v>
      </c>
      <c r="B358" s="93" t="s">
        <v>859</v>
      </c>
      <c r="C358" s="93" t="s">
        <v>138</v>
      </c>
      <c r="D358" s="93" t="s">
        <v>1921</v>
      </c>
      <c r="E358" s="93" t="s">
        <v>1922</v>
      </c>
      <c r="F358" s="93" t="s">
        <v>1923</v>
      </c>
      <c r="G358" s="93" t="s">
        <v>628</v>
      </c>
      <c r="H358">
        <v>5</v>
      </c>
      <c r="I358">
        <v>1</v>
      </c>
      <c r="J358">
        <v>1</v>
      </c>
      <c r="K358" s="93" t="s">
        <v>893</v>
      </c>
      <c r="L358" s="93" t="s">
        <v>870</v>
      </c>
      <c r="M358" s="14">
        <v>46164</v>
      </c>
      <c r="N358" s="14">
        <v>46183</v>
      </c>
      <c r="O358" s="14"/>
      <c r="P358" s="14"/>
      <c r="Q358" s="14"/>
      <c r="R358" s="93" t="s">
        <v>883</v>
      </c>
      <c r="S358">
        <v>0</v>
      </c>
      <c r="T358">
        <v>0</v>
      </c>
      <c r="U358">
        <v>0</v>
      </c>
      <c r="V358">
        <v>1.1640211640211637</v>
      </c>
      <c r="W358">
        <v>0.25</v>
      </c>
    </row>
    <row r="359" spans="1:23">
      <c r="A359">
        <v>358</v>
      </c>
      <c r="B359" s="93" t="s">
        <v>859</v>
      </c>
      <c r="C359" s="93" t="s">
        <v>138</v>
      </c>
      <c r="D359" s="93" t="s">
        <v>1924</v>
      </c>
      <c r="E359" s="93" t="s">
        <v>1925</v>
      </c>
      <c r="F359" s="93" t="s">
        <v>1926</v>
      </c>
      <c r="G359" s="93" t="s">
        <v>628</v>
      </c>
      <c r="H359">
        <v>5</v>
      </c>
      <c r="I359">
        <v>1</v>
      </c>
      <c r="J359">
        <v>1</v>
      </c>
      <c r="K359" s="93" t="s">
        <v>893</v>
      </c>
      <c r="L359" s="93" t="s">
        <v>870</v>
      </c>
      <c r="M359" s="14">
        <v>46164</v>
      </c>
      <c r="N359" s="14">
        <v>46183</v>
      </c>
      <c r="O359" s="14"/>
      <c r="P359" s="14"/>
      <c r="Q359" s="14"/>
      <c r="R359" s="93" t="s">
        <v>883</v>
      </c>
      <c r="S359">
        <v>0</v>
      </c>
      <c r="T359">
        <v>0</v>
      </c>
      <c r="U359">
        <v>0</v>
      </c>
      <c r="V359">
        <v>1.1640211640211637</v>
      </c>
      <c r="W359">
        <v>0.67</v>
      </c>
    </row>
    <row r="360" spans="1:23">
      <c r="A360">
        <v>359</v>
      </c>
      <c r="B360" s="93" t="s">
        <v>859</v>
      </c>
      <c r="C360" s="93" t="s">
        <v>138</v>
      </c>
      <c r="D360" s="93" t="s">
        <v>1927</v>
      </c>
      <c r="E360" s="93" t="s">
        <v>1928</v>
      </c>
      <c r="F360" s="93" t="s">
        <v>1929</v>
      </c>
      <c r="G360" s="93" t="s">
        <v>628</v>
      </c>
      <c r="H360">
        <v>5</v>
      </c>
      <c r="I360">
        <v>1</v>
      </c>
      <c r="J360">
        <v>1</v>
      </c>
      <c r="K360" s="93" t="s">
        <v>893</v>
      </c>
      <c r="L360" s="93" t="s">
        <v>870</v>
      </c>
      <c r="M360" s="14">
        <v>46164</v>
      </c>
      <c r="N360" s="14">
        <v>46183</v>
      </c>
      <c r="O360" s="14"/>
      <c r="P360" s="14"/>
      <c r="Q360" s="14"/>
      <c r="R360" s="93" t="s">
        <v>883</v>
      </c>
      <c r="S360">
        <v>0</v>
      </c>
      <c r="T360">
        <v>0</v>
      </c>
      <c r="U360">
        <v>0</v>
      </c>
      <c r="V360">
        <v>1.1640211640211637</v>
      </c>
      <c r="W360">
        <v>0.67</v>
      </c>
    </row>
    <row r="361" spans="1:23">
      <c r="A361">
        <v>360</v>
      </c>
      <c r="B361" s="93" t="s">
        <v>859</v>
      </c>
      <c r="C361" s="93" t="s">
        <v>138</v>
      </c>
      <c r="D361" s="93" t="s">
        <v>1930</v>
      </c>
      <c r="E361" s="93" t="s">
        <v>1931</v>
      </c>
      <c r="F361" s="93" t="s">
        <v>1932</v>
      </c>
      <c r="G361" s="93" t="s">
        <v>628</v>
      </c>
      <c r="H361">
        <v>5</v>
      </c>
      <c r="I361">
        <v>1</v>
      </c>
      <c r="J361">
        <v>1</v>
      </c>
      <c r="K361" s="93" t="s">
        <v>893</v>
      </c>
      <c r="L361" s="93" t="s">
        <v>870</v>
      </c>
      <c r="M361" s="14">
        <v>46164</v>
      </c>
      <c r="N361" s="14">
        <v>46183</v>
      </c>
      <c r="O361" s="14"/>
      <c r="P361" s="14"/>
      <c r="Q361" s="14"/>
      <c r="R361" s="93" t="s">
        <v>883</v>
      </c>
      <c r="S361">
        <v>0</v>
      </c>
      <c r="T361">
        <v>0</v>
      </c>
      <c r="U361">
        <v>0</v>
      </c>
      <c r="V361">
        <v>1.1640211640211637</v>
      </c>
      <c r="W361">
        <v>0.08</v>
      </c>
    </row>
    <row r="362" spans="1:23">
      <c r="A362">
        <v>361</v>
      </c>
      <c r="B362" s="93" t="s">
        <v>859</v>
      </c>
      <c r="C362" s="93" t="s">
        <v>138</v>
      </c>
      <c r="D362" s="93" t="s">
        <v>1933</v>
      </c>
      <c r="E362" s="93" t="s">
        <v>1934</v>
      </c>
      <c r="F362" s="93" t="s">
        <v>1935</v>
      </c>
      <c r="G362" s="93" t="s">
        <v>628</v>
      </c>
      <c r="H362">
        <v>5</v>
      </c>
      <c r="I362">
        <v>1</v>
      </c>
      <c r="J362">
        <v>1</v>
      </c>
      <c r="K362" s="93" t="s">
        <v>871</v>
      </c>
      <c r="L362" s="93" t="s">
        <v>871</v>
      </c>
      <c r="M362" s="14">
        <v>46164</v>
      </c>
      <c r="N362" s="14">
        <v>46183</v>
      </c>
      <c r="O362" s="14"/>
      <c r="P362" s="14"/>
      <c r="Q362" s="14"/>
      <c r="R362" s="93" t="s">
        <v>883</v>
      </c>
      <c r="S362">
        <v>0</v>
      </c>
      <c r="T362">
        <v>0</v>
      </c>
      <c r="U362">
        <v>0</v>
      </c>
      <c r="V362">
        <v>1.1640211640211637</v>
      </c>
      <c r="W362">
        <v>0.08</v>
      </c>
    </row>
    <row r="363" spans="1:23">
      <c r="A363">
        <v>362</v>
      </c>
      <c r="B363" s="93" t="s">
        <v>859</v>
      </c>
      <c r="C363" s="93" t="s">
        <v>138</v>
      </c>
      <c r="D363" s="93" t="s">
        <v>1936</v>
      </c>
      <c r="E363" s="93" t="s">
        <v>1937</v>
      </c>
      <c r="F363" s="93" t="s">
        <v>1938</v>
      </c>
      <c r="G363" s="93" t="s">
        <v>628</v>
      </c>
      <c r="H363">
        <v>5</v>
      </c>
      <c r="I363">
        <v>1</v>
      </c>
      <c r="J363">
        <v>1</v>
      </c>
      <c r="K363" s="93" t="s">
        <v>893</v>
      </c>
      <c r="L363" s="93" t="s">
        <v>870</v>
      </c>
      <c r="M363" s="14">
        <v>46164</v>
      </c>
      <c r="N363" s="14">
        <v>46183</v>
      </c>
      <c r="O363" s="14"/>
      <c r="P363" s="14"/>
      <c r="Q363" s="14"/>
      <c r="R363" s="93" t="s">
        <v>883</v>
      </c>
      <c r="S363">
        <v>0</v>
      </c>
      <c r="T363">
        <v>0</v>
      </c>
      <c r="U363">
        <v>0</v>
      </c>
      <c r="V363">
        <v>1.1640211640211637</v>
      </c>
      <c r="W363">
        <v>0.83</v>
      </c>
    </row>
    <row r="364" spans="1:23">
      <c r="A364">
        <v>363</v>
      </c>
      <c r="B364" s="93" t="s">
        <v>859</v>
      </c>
      <c r="C364" s="93" t="s">
        <v>138</v>
      </c>
      <c r="D364" s="93" t="s">
        <v>1939</v>
      </c>
      <c r="E364" s="93" t="s">
        <v>1940</v>
      </c>
      <c r="F364" s="93" t="s">
        <v>1941</v>
      </c>
      <c r="G364" s="93" t="s">
        <v>628</v>
      </c>
      <c r="H364">
        <v>5</v>
      </c>
      <c r="I364">
        <v>1</v>
      </c>
      <c r="J364">
        <v>1</v>
      </c>
      <c r="K364" s="93" t="s">
        <v>893</v>
      </c>
      <c r="L364" s="93" t="s">
        <v>870</v>
      </c>
      <c r="M364" s="14">
        <v>46164</v>
      </c>
      <c r="N364" s="14">
        <v>46183</v>
      </c>
      <c r="O364" s="14"/>
      <c r="P364" s="14"/>
      <c r="Q364" s="14"/>
      <c r="R364" s="93" t="s">
        <v>883</v>
      </c>
      <c r="S364">
        <v>0</v>
      </c>
      <c r="T364">
        <v>0</v>
      </c>
      <c r="U364">
        <v>0</v>
      </c>
      <c r="V364">
        <v>1.1640211640211637</v>
      </c>
      <c r="W364">
        <v>0.83</v>
      </c>
    </row>
    <row r="365" spans="1:23">
      <c r="A365">
        <v>364</v>
      </c>
      <c r="B365" s="93" t="s">
        <v>859</v>
      </c>
      <c r="C365" s="93" t="s">
        <v>138</v>
      </c>
      <c r="D365" s="93" t="s">
        <v>1942</v>
      </c>
      <c r="E365" s="93" t="s">
        <v>1943</v>
      </c>
      <c r="F365" s="93" t="s">
        <v>1944</v>
      </c>
      <c r="G365" s="93" t="s">
        <v>628</v>
      </c>
      <c r="H365">
        <v>5</v>
      </c>
      <c r="I365">
        <v>1</v>
      </c>
      <c r="J365">
        <v>1</v>
      </c>
      <c r="K365" s="93" t="s">
        <v>893</v>
      </c>
      <c r="L365" s="93" t="s">
        <v>870</v>
      </c>
      <c r="M365" s="14">
        <v>46164</v>
      </c>
      <c r="N365" s="14">
        <v>46183</v>
      </c>
      <c r="O365" s="14"/>
      <c r="P365" s="14"/>
      <c r="Q365" s="14"/>
      <c r="R365" s="93" t="s">
        <v>883</v>
      </c>
      <c r="S365">
        <v>0</v>
      </c>
      <c r="T365">
        <v>0</v>
      </c>
      <c r="U365">
        <v>0</v>
      </c>
      <c r="V365">
        <v>1.1640211640211637</v>
      </c>
      <c r="W365">
        <v>0.75</v>
      </c>
    </row>
    <row r="366" spans="1:23">
      <c r="A366">
        <v>365</v>
      </c>
      <c r="B366" s="93" t="s">
        <v>859</v>
      </c>
      <c r="C366" s="93" t="s">
        <v>138</v>
      </c>
      <c r="D366" s="93" t="s">
        <v>1945</v>
      </c>
      <c r="E366" s="93" t="s">
        <v>1946</v>
      </c>
      <c r="F366" s="93" t="s">
        <v>1947</v>
      </c>
      <c r="G366" s="93" t="s">
        <v>628</v>
      </c>
      <c r="H366">
        <v>5</v>
      </c>
      <c r="I366">
        <v>1</v>
      </c>
      <c r="J366">
        <v>1</v>
      </c>
      <c r="K366" s="93" t="s">
        <v>893</v>
      </c>
      <c r="L366" s="93" t="s">
        <v>870</v>
      </c>
      <c r="M366" s="14">
        <v>46164</v>
      </c>
      <c r="N366" s="14">
        <v>46183</v>
      </c>
      <c r="O366" s="14"/>
      <c r="P366" s="14"/>
      <c r="Q366" s="14"/>
      <c r="R366" s="93" t="s">
        <v>883</v>
      </c>
      <c r="S366">
        <v>0</v>
      </c>
      <c r="T366">
        <v>0</v>
      </c>
      <c r="U366">
        <v>0</v>
      </c>
      <c r="V366">
        <v>1.1640211640211637</v>
      </c>
      <c r="W366">
        <v>0.83</v>
      </c>
    </row>
    <row r="367" spans="1:23">
      <c r="A367">
        <v>366</v>
      </c>
      <c r="B367" s="93" t="s">
        <v>859</v>
      </c>
      <c r="C367" s="93" t="s">
        <v>138</v>
      </c>
      <c r="D367" s="93" t="s">
        <v>1948</v>
      </c>
      <c r="E367" s="93" t="s">
        <v>1949</v>
      </c>
      <c r="F367" s="93" t="s">
        <v>1950</v>
      </c>
      <c r="G367" s="93" t="s">
        <v>628</v>
      </c>
      <c r="H367">
        <v>5</v>
      </c>
      <c r="I367">
        <v>1</v>
      </c>
      <c r="J367">
        <v>1</v>
      </c>
      <c r="K367" s="93" t="s">
        <v>893</v>
      </c>
      <c r="L367" s="93" t="s">
        <v>870</v>
      </c>
      <c r="M367" s="14">
        <v>46164</v>
      </c>
      <c r="N367" s="14">
        <v>46183</v>
      </c>
      <c r="O367" s="14"/>
      <c r="P367" s="14"/>
      <c r="Q367" s="14"/>
      <c r="R367" s="93" t="s">
        <v>883</v>
      </c>
      <c r="S367">
        <v>0</v>
      </c>
      <c r="T367">
        <v>0</v>
      </c>
      <c r="U367">
        <v>0</v>
      </c>
      <c r="V367">
        <v>1.1640211640211637</v>
      </c>
      <c r="W367">
        <v>0.83</v>
      </c>
    </row>
    <row r="368" spans="1:23">
      <c r="A368">
        <v>367</v>
      </c>
      <c r="B368" s="93" t="s">
        <v>859</v>
      </c>
      <c r="C368" s="93" t="s">
        <v>138</v>
      </c>
      <c r="D368" s="93" t="s">
        <v>1951</v>
      </c>
      <c r="E368" s="93" t="s">
        <v>1952</v>
      </c>
      <c r="F368" s="93" t="s">
        <v>1953</v>
      </c>
      <c r="G368" s="93" t="s">
        <v>628</v>
      </c>
      <c r="H368">
        <v>5</v>
      </c>
      <c r="I368">
        <v>1</v>
      </c>
      <c r="J368">
        <v>1</v>
      </c>
      <c r="K368" s="93" t="s">
        <v>893</v>
      </c>
      <c r="L368" s="93" t="s">
        <v>870</v>
      </c>
      <c r="M368" s="14">
        <v>46164</v>
      </c>
      <c r="N368" s="14">
        <v>46183</v>
      </c>
      <c r="O368" s="14"/>
      <c r="P368" s="14"/>
      <c r="Q368" s="14"/>
      <c r="R368" s="93" t="s">
        <v>883</v>
      </c>
      <c r="S368">
        <v>0</v>
      </c>
      <c r="T368">
        <v>0</v>
      </c>
      <c r="U368">
        <v>0</v>
      </c>
      <c r="V368">
        <v>1.1640211640211637</v>
      </c>
      <c r="W368">
        <v>0.83</v>
      </c>
    </row>
    <row r="369" spans="1:23">
      <c r="A369">
        <v>368</v>
      </c>
      <c r="B369" s="93" t="s">
        <v>859</v>
      </c>
      <c r="C369" s="93" t="s">
        <v>138</v>
      </c>
      <c r="D369" s="93" t="s">
        <v>1954</v>
      </c>
      <c r="E369" s="93" t="s">
        <v>1955</v>
      </c>
      <c r="F369" s="93" t="s">
        <v>1956</v>
      </c>
      <c r="G369" s="93" t="s">
        <v>628</v>
      </c>
      <c r="H369">
        <v>5</v>
      </c>
      <c r="I369">
        <v>1</v>
      </c>
      <c r="J369">
        <v>1</v>
      </c>
      <c r="K369" s="93" t="s">
        <v>893</v>
      </c>
      <c r="L369" s="93" t="s">
        <v>870</v>
      </c>
      <c r="M369" s="14">
        <v>46164</v>
      </c>
      <c r="N369" s="14">
        <v>46183</v>
      </c>
      <c r="O369" s="14"/>
      <c r="P369" s="14"/>
      <c r="Q369" s="14"/>
      <c r="R369" s="93" t="s">
        <v>883</v>
      </c>
      <c r="S369">
        <v>0</v>
      </c>
      <c r="T369">
        <v>0</v>
      </c>
      <c r="U369">
        <v>0</v>
      </c>
      <c r="V369">
        <v>1.1640211640211637</v>
      </c>
      <c r="W369">
        <v>0.83</v>
      </c>
    </row>
    <row r="370" spans="1:23">
      <c r="A370">
        <v>369</v>
      </c>
      <c r="B370" s="93" t="s">
        <v>859</v>
      </c>
      <c r="C370" s="93" t="s">
        <v>138</v>
      </c>
      <c r="D370" s="93" t="s">
        <v>1957</v>
      </c>
      <c r="E370" s="93" t="s">
        <v>1958</v>
      </c>
      <c r="F370" s="93" t="s">
        <v>1959</v>
      </c>
      <c r="G370" s="93" t="s">
        <v>628</v>
      </c>
      <c r="H370">
        <v>5</v>
      </c>
      <c r="I370">
        <v>1</v>
      </c>
      <c r="J370">
        <v>1</v>
      </c>
      <c r="K370" s="93" t="s">
        <v>893</v>
      </c>
      <c r="L370" s="93" t="s">
        <v>870</v>
      </c>
      <c r="M370" s="14">
        <v>46164</v>
      </c>
      <c r="N370" s="14">
        <v>46183</v>
      </c>
      <c r="O370" s="14"/>
      <c r="P370" s="14"/>
      <c r="Q370" s="14"/>
      <c r="R370" s="93" t="s">
        <v>883</v>
      </c>
      <c r="S370">
        <v>0</v>
      </c>
      <c r="T370">
        <v>0</v>
      </c>
      <c r="U370">
        <v>0</v>
      </c>
      <c r="V370">
        <v>1.1640211640211637</v>
      </c>
      <c r="W370">
        <v>0.25</v>
      </c>
    </row>
    <row r="371" spans="1:23">
      <c r="A371">
        <v>370</v>
      </c>
      <c r="B371" s="93" t="s">
        <v>859</v>
      </c>
      <c r="C371" s="93" t="s">
        <v>138</v>
      </c>
      <c r="D371" s="93" t="s">
        <v>1960</v>
      </c>
      <c r="E371" s="93" t="s">
        <v>1961</v>
      </c>
      <c r="F371" s="93" t="s">
        <v>1962</v>
      </c>
      <c r="G371" s="93" t="s">
        <v>628</v>
      </c>
      <c r="H371">
        <v>5</v>
      </c>
      <c r="I371">
        <v>1</v>
      </c>
      <c r="J371">
        <v>1</v>
      </c>
      <c r="K371" s="93" t="s">
        <v>893</v>
      </c>
      <c r="L371" s="93" t="s">
        <v>870</v>
      </c>
      <c r="M371" s="14">
        <v>46164</v>
      </c>
      <c r="N371" s="14">
        <v>46183</v>
      </c>
      <c r="O371" s="14"/>
      <c r="P371" s="14"/>
      <c r="Q371" s="14"/>
      <c r="R371" s="93" t="s">
        <v>883</v>
      </c>
      <c r="S371">
        <v>0</v>
      </c>
      <c r="T371">
        <v>0</v>
      </c>
      <c r="U371">
        <v>0</v>
      </c>
      <c r="V371">
        <v>1.1640211640211637</v>
      </c>
      <c r="W371">
        <v>0.25</v>
      </c>
    </row>
    <row r="372" spans="1:23">
      <c r="A372">
        <v>371</v>
      </c>
      <c r="B372" s="93" t="s">
        <v>859</v>
      </c>
      <c r="C372" s="93" t="s">
        <v>138</v>
      </c>
      <c r="D372" s="93" t="s">
        <v>1963</v>
      </c>
      <c r="E372" s="93" t="s">
        <v>1964</v>
      </c>
      <c r="F372" s="93" t="s">
        <v>1965</v>
      </c>
      <c r="G372" s="93" t="s">
        <v>628</v>
      </c>
      <c r="H372">
        <v>5</v>
      </c>
      <c r="I372">
        <v>1</v>
      </c>
      <c r="J372">
        <v>1</v>
      </c>
      <c r="K372" s="93" t="s">
        <v>893</v>
      </c>
      <c r="L372" s="93" t="s">
        <v>870</v>
      </c>
      <c r="M372" s="14">
        <v>46164</v>
      </c>
      <c r="N372" s="14">
        <v>46183</v>
      </c>
      <c r="O372" s="14"/>
      <c r="P372" s="14"/>
      <c r="Q372" s="14"/>
      <c r="R372" s="93" t="s">
        <v>883</v>
      </c>
      <c r="S372">
        <v>0</v>
      </c>
      <c r="T372">
        <v>0</v>
      </c>
      <c r="U372">
        <v>0</v>
      </c>
      <c r="V372">
        <v>1.1640211640211637</v>
      </c>
      <c r="W372">
        <v>0.25</v>
      </c>
    </row>
    <row r="373" spans="1:23">
      <c r="A373">
        <v>372</v>
      </c>
      <c r="B373" s="93" t="s">
        <v>859</v>
      </c>
      <c r="C373" s="93" t="s">
        <v>138</v>
      </c>
      <c r="D373" s="93" t="s">
        <v>1966</v>
      </c>
      <c r="E373" s="93" t="s">
        <v>1967</v>
      </c>
      <c r="F373" s="93" t="s">
        <v>1968</v>
      </c>
      <c r="G373" s="93" t="s">
        <v>628</v>
      </c>
      <c r="H373">
        <v>5</v>
      </c>
      <c r="I373">
        <v>1</v>
      </c>
      <c r="J373">
        <v>1</v>
      </c>
      <c r="K373" s="93" t="s">
        <v>893</v>
      </c>
      <c r="L373" s="93" t="s">
        <v>870</v>
      </c>
      <c r="M373" s="14">
        <v>46164</v>
      </c>
      <c r="N373" s="14">
        <v>46183</v>
      </c>
      <c r="O373" s="14"/>
      <c r="P373" s="14"/>
      <c r="Q373" s="14"/>
      <c r="R373" s="93" t="s">
        <v>883</v>
      </c>
      <c r="S373">
        <v>0</v>
      </c>
      <c r="T373">
        <v>0</v>
      </c>
      <c r="U373">
        <v>0</v>
      </c>
      <c r="V373">
        <v>1.1640211640211637</v>
      </c>
      <c r="W373">
        <v>0.25</v>
      </c>
    </row>
    <row r="374" spans="1:23">
      <c r="A374">
        <v>373</v>
      </c>
      <c r="B374" s="93" t="s">
        <v>859</v>
      </c>
      <c r="C374" s="93" t="s">
        <v>138</v>
      </c>
      <c r="D374" s="93" t="s">
        <v>1969</v>
      </c>
      <c r="E374" s="93" t="s">
        <v>1970</v>
      </c>
      <c r="F374" s="93" t="s">
        <v>1971</v>
      </c>
      <c r="G374" s="93" t="s">
        <v>628</v>
      </c>
      <c r="H374">
        <v>5</v>
      </c>
      <c r="I374">
        <v>1</v>
      </c>
      <c r="J374">
        <v>1</v>
      </c>
      <c r="K374" s="93" t="s">
        <v>893</v>
      </c>
      <c r="L374" s="93" t="s">
        <v>870</v>
      </c>
      <c r="M374" s="14">
        <v>46164</v>
      </c>
      <c r="N374" s="14">
        <v>46183</v>
      </c>
      <c r="O374" s="14"/>
      <c r="P374" s="14"/>
      <c r="Q374" s="14"/>
      <c r="R374" s="93" t="s">
        <v>883</v>
      </c>
      <c r="S374">
        <v>0</v>
      </c>
      <c r="T374">
        <v>0</v>
      </c>
      <c r="U374">
        <v>0</v>
      </c>
      <c r="V374">
        <v>1.1640211640211637</v>
      </c>
      <c r="W374">
        <v>0.25</v>
      </c>
    </row>
    <row r="375" spans="1:23">
      <c r="A375">
        <v>374</v>
      </c>
      <c r="B375" s="93" t="s">
        <v>859</v>
      </c>
      <c r="C375" s="93" t="s">
        <v>138</v>
      </c>
      <c r="D375" s="93" t="s">
        <v>1972</v>
      </c>
      <c r="E375" s="93" t="s">
        <v>1973</v>
      </c>
      <c r="F375" s="93" t="s">
        <v>1974</v>
      </c>
      <c r="G375" s="93" t="s">
        <v>628</v>
      </c>
      <c r="H375">
        <v>5</v>
      </c>
      <c r="I375">
        <v>1</v>
      </c>
      <c r="J375">
        <v>1</v>
      </c>
      <c r="K375" s="93" t="s">
        <v>893</v>
      </c>
      <c r="L375" s="93" t="s">
        <v>870</v>
      </c>
      <c r="M375" s="14">
        <v>46164</v>
      </c>
      <c r="N375" s="14">
        <v>46183</v>
      </c>
      <c r="O375" s="14"/>
      <c r="P375" s="14"/>
      <c r="Q375" s="14"/>
      <c r="R375" s="93" t="s">
        <v>883</v>
      </c>
      <c r="S375">
        <v>0</v>
      </c>
      <c r="T375">
        <v>0</v>
      </c>
      <c r="U375">
        <v>0</v>
      </c>
      <c r="V375">
        <v>1.1640211640211637</v>
      </c>
      <c r="W375">
        <v>0.25</v>
      </c>
    </row>
    <row r="376" spans="1:23">
      <c r="A376">
        <v>375</v>
      </c>
      <c r="B376" s="93" t="s">
        <v>859</v>
      </c>
      <c r="C376" s="93" t="s">
        <v>138</v>
      </c>
      <c r="D376" s="93" t="s">
        <v>1975</v>
      </c>
      <c r="E376" s="93" t="s">
        <v>1976</v>
      </c>
      <c r="F376" s="93" t="s">
        <v>1977</v>
      </c>
      <c r="G376" s="93" t="s">
        <v>628</v>
      </c>
      <c r="H376">
        <v>5</v>
      </c>
      <c r="I376">
        <v>1</v>
      </c>
      <c r="J376">
        <v>1</v>
      </c>
      <c r="K376" s="93" t="s">
        <v>893</v>
      </c>
      <c r="L376" s="93" t="s">
        <v>870</v>
      </c>
      <c r="M376" s="14">
        <v>46164</v>
      </c>
      <c r="N376" s="14">
        <v>46183</v>
      </c>
      <c r="O376" s="14"/>
      <c r="P376" s="14"/>
      <c r="Q376" s="14"/>
      <c r="R376" s="93" t="s">
        <v>883</v>
      </c>
      <c r="S376">
        <v>0</v>
      </c>
      <c r="T376">
        <v>0</v>
      </c>
      <c r="U376">
        <v>0</v>
      </c>
      <c r="V376">
        <v>1.1640211640211637</v>
      </c>
      <c r="W376">
        <v>0.25</v>
      </c>
    </row>
    <row r="377" spans="1:23">
      <c r="A377">
        <v>376</v>
      </c>
      <c r="B377" s="93" t="s">
        <v>859</v>
      </c>
      <c r="C377" s="93" t="s">
        <v>138</v>
      </c>
      <c r="D377" s="93" t="s">
        <v>1978</v>
      </c>
      <c r="E377" s="93" t="s">
        <v>1979</v>
      </c>
      <c r="F377" s="93" t="s">
        <v>1980</v>
      </c>
      <c r="G377" s="93" t="s">
        <v>628</v>
      </c>
      <c r="H377">
        <v>5</v>
      </c>
      <c r="I377">
        <v>1</v>
      </c>
      <c r="J377">
        <v>1</v>
      </c>
      <c r="K377" s="93" t="s">
        <v>893</v>
      </c>
      <c r="L377" s="93" t="s">
        <v>870</v>
      </c>
      <c r="M377" s="14">
        <v>46164</v>
      </c>
      <c r="N377" s="14">
        <v>46183</v>
      </c>
      <c r="O377" s="14"/>
      <c r="P377" s="14"/>
      <c r="Q377" s="14"/>
      <c r="R377" s="93" t="s">
        <v>883</v>
      </c>
      <c r="S377">
        <v>0</v>
      </c>
      <c r="T377">
        <v>0</v>
      </c>
      <c r="U377">
        <v>0</v>
      </c>
      <c r="V377">
        <v>1.1640211640211637</v>
      </c>
      <c r="W377">
        <v>0.25</v>
      </c>
    </row>
    <row r="378" spans="1:23">
      <c r="A378">
        <v>377</v>
      </c>
      <c r="B378" s="93" t="s">
        <v>859</v>
      </c>
      <c r="C378" s="93" t="s">
        <v>138</v>
      </c>
      <c r="D378" s="93" t="s">
        <v>1981</v>
      </c>
      <c r="E378" s="93" t="s">
        <v>1982</v>
      </c>
      <c r="F378" s="93" t="s">
        <v>1983</v>
      </c>
      <c r="G378" s="93" t="s">
        <v>628</v>
      </c>
      <c r="H378">
        <v>5</v>
      </c>
      <c r="I378">
        <v>1</v>
      </c>
      <c r="J378">
        <v>1</v>
      </c>
      <c r="K378" s="93" t="s">
        <v>893</v>
      </c>
      <c r="L378" s="93" t="s">
        <v>870</v>
      </c>
      <c r="M378" s="14">
        <v>46157</v>
      </c>
      <c r="N378" s="14">
        <v>46175</v>
      </c>
      <c r="O378" s="14"/>
      <c r="P378" s="14"/>
      <c r="Q378" s="14"/>
      <c r="R378" s="93" t="s">
        <v>883</v>
      </c>
      <c r="S378">
        <v>0</v>
      </c>
      <c r="T378">
        <v>0</v>
      </c>
      <c r="U378">
        <v>0</v>
      </c>
      <c r="V378">
        <v>1.1640211640211637</v>
      </c>
      <c r="W378">
        <v>0</v>
      </c>
    </row>
    <row r="379" spans="1:23">
      <c r="A379">
        <v>378</v>
      </c>
      <c r="B379" s="93" t="s">
        <v>859</v>
      </c>
      <c r="C379" s="93" t="s">
        <v>138</v>
      </c>
      <c r="D379" s="93" t="s">
        <v>1984</v>
      </c>
      <c r="E379" s="93" t="s">
        <v>1985</v>
      </c>
      <c r="F379" s="93" t="s">
        <v>1986</v>
      </c>
      <c r="G379" s="93" t="s">
        <v>628</v>
      </c>
      <c r="H379">
        <v>5</v>
      </c>
      <c r="I379">
        <v>1</v>
      </c>
      <c r="J379">
        <v>1</v>
      </c>
      <c r="K379" s="93" t="s">
        <v>893</v>
      </c>
      <c r="L379" s="93" t="s">
        <v>870</v>
      </c>
      <c r="M379" s="14">
        <v>46164</v>
      </c>
      <c r="N379" s="14">
        <v>46183</v>
      </c>
      <c r="O379" s="14"/>
      <c r="P379" s="14"/>
      <c r="Q379" s="14"/>
      <c r="R379" s="93" t="s">
        <v>883</v>
      </c>
      <c r="S379">
        <v>0</v>
      </c>
      <c r="T379">
        <v>0</v>
      </c>
      <c r="U379">
        <v>0</v>
      </c>
      <c r="V379">
        <v>1.1640211640211637</v>
      </c>
      <c r="W379">
        <v>0.25</v>
      </c>
    </row>
    <row r="380" spans="1:23">
      <c r="A380">
        <v>379</v>
      </c>
      <c r="B380" s="93" t="s">
        <v>859</v>
      </c>
      <c r="C380" s="93" t="s">
        <v>138</v>
      </c>
      <c r="D380" s="93" t="s">
        <v>1987</v>
      </c>
      <c r="E380" s="93" t="s">
        <v>1988</v>
      </c>
      <c r="F380" s="93" t="s">
        <v>1989</v>
      </c>
      <c r="G380" s="93" t="s">
        <v>628</v>
      </c>
      <c r="H380">
        <v>5</v>
      </c>
      <c r="I380">
        <v>1</v>
      </c>
      <c r="J380">
        <v>1</v>
      </c>
      <c r="K380" s="93" t="s">
        <v>893</v>
      </c>
      <c r="L380" s="93" t="s">
        <v>870</v>
      </c>
      <c r="M380" s="14">
        <v>46164</v>
      </c>
      <c r="N380" s="14">
        <v>46183</v>
      </c>
      <c r="O380" s="14"/>
      <c r="P380" s="14"/>
      <c r="Q380" s="14"/>
      <c r="R380" s="93" t="s">
        <v>883</v>
      </c>
      <c r="S380">
        <v>0</v>
      </c>
      <c r="T380">
        <v>0</v>
      </c>
      <c r="U380">
        <v>0</v>
      </c>
      <c r="V380">
        <v>1.1640211640211637</v>
      </c>
      <c r="W380">
        <v>0.25</v>
      </c>
    </row>
    <row r="381" spans="1:23">
      <c r="A381">
        <v>380</v>
      </c>
      <c r="B381" s="93" t="s">
        <v>859</v>
      </c>
      <c r="C381" s="93" t="s">
        <v>138</v>
      </c>
      <c r="D381" s="93" t="s">
        <v>1990</v>
      </c>
      <c r="E381" s="93" t="s">
        <v>1991</v>
      </c>
      <c r="F381" s="93" t="s">
        <v>1992</v>
      </c>
      <c r="G381" s="93" t="s">
        <v>628</v>
      </c>
      <c r="H381">
        <v>5</v>
      </c>
      <c r="I381">
        <v>1</v>
      </c>
      <c r="J381">
        <v>1</v>
      </c>
      <c r="K381" s="93" t="s">
        <v>893</v>
      </c>
      <c r="L381" s="93" t="s">
        <v>870</v>
      </c>
      <c r="M381" s="14">
        <v>46164</v>
      </c>
      <c r="N381" s="14">
        <v>46183</v>
      </c>
      <c r="O381" s="14"/>
      <c r="P381" s="14"/>
      <c r="Q381" s="14"/>
      <c r="R381" s="93" t="s">
        <v>883</v>
      </c>
      <c r="S381">
        <v>0</v>
      </c>
      <c r="T381">
        <v>0</v>
      </c>
      <c r="U381">
        <v>0</v>
      </c>
      <c r="V381">
        <v>1.1640211640211637</v>
      </c>
      <c r="W381">
        <v>0.25</v>
      </c>
    </row>
    <row r="382" spans="1:23">
      <c r="A382">
        <v>381</v>
      </c>
      <c r="B382" s="93" t="s">
        <v>859</v>
      </c>
      <c r="C382" s="93" t="s">
        <v>138</v>
      </c>
      <c r="D382" s="93" t="s">
        <v>1993</v>
      </c>
      <c r="E382" s="93" t="s">
        <v>1994</v>
      </c>
      <c r="F382" s="93" t="s">
        <v>1995</v>
      </c>
      <c r="G382" s="93" t="s">
        <v>628</v>
      </c>
      <c r="H382">
        <v>5</v>
      </c>
      <c r="I382">
        <v>1</v>
      </c>
      <c r="J382">
        <v>1</v>
      </c>
      <c r="K382" s="93" t="s">
        <v>893</v>
      </c>
      <c r="L382" s="93" t="s">
        <v>870</v>
      </c>
      <c r="M382" s="14">
        <v>46164</v>
      </c>
      <c r="N382" s="14">
        <v>46183</v>
      </c>
      <c r="O382" s="14"/>
      <c r="P382" s="14"/>
      <c r="Q382" s="14"/>
      <c r="R382" s="93" t="s">
        <v>883</v>
      </c>
      <c r="S382">
        <v>0</v>
      </c>
      <c r="T382">
        <v>0</v>
      </c>
      <c r="U382">
        <v>0</v>
      </c>
      <c r="V382">
        <v>1.1640211640211637</v>
      </c>
      <c r="W382">
        <v>0.25</v>
      </c>
    </row>
    <row r="383" spans="1:23">
      <c r="A383">
        <v>382</v>
      </c>
      <c r="B383" s="93" t="s">
        <v>859</v>
      </c>
      <c r="C383" s="93" t="s">
        <v>138</v>
      </c>
      <c r="D383" s="93" t="s">
        <v>1996</v>
      </c>
      <c r="E383" s="93" t="s">
        <v>1997</v>
      </c>
      <c r="F383" s="93" t="s">
        <v>1998</v>
      </c>
      <c r="G383" s="93" t="s">
        <v>628</v>
      </c>
      <c r="H383">
        <v>5</v>
      </c>
      <c r="I383">
        <v>1</v>
      </c>
      <c r="J383">
        <v>1</v>
      </c>
      <c r="K383" s="93" t="s">
        <v>893</v>
      </c>
      <c r="L383" s="93" t="s">
        <v>870</v>
      </c>
      <c r="M383" s="14">
        <v>46164</v>
      </c>
      <c r="N383" s="14">
        <v>46183</v>
      </c>
      <c r="O383" s="14"/>
      <c r="P383" s="14"/>
      <c r="Q383" s="14"/>
      <c r="R383" s="93" t="s">
        <v>883</v>
      </c>
      <c r="S383">
        <v>0</v>
      </c>
      <c r="T383">
        <v>0</v>
      </c>
      <c r="U383">
        <v>0</v>
      </c>
      <c r="V383">
        <v>1.1640211640211637</v>
      </c>
      <c r="W383">
        <v>0.25</v>
      </c>
    </row>
    <row r="384" spans="1:23">
      <c r="A384">
        <v>383</v>
      </c>
      <c r="B384" s="93" t="s">
        <v>859</v>
      </c>
      <c r="C384" s="93" t="s">
        <v>138</v>
      </c>
      <c r="D384" s="93" t="s">
        <v>1999</v>
      </c>
      <c r="E384" s="93" t="s">
        <v>2000</v>
      </c>
      <c r="F384" s="93" t="s">
        <v>2001</v>
      </c>
      <c r="G384" s="93" t="s">
        <v>628</v>
      </c>
      <c r="H384">
        <v>5</v>
      </c>
      <c r="I384">
        <v>1</v>
      </c>
      <c r="J384">
        <v>1</v>
      </c>
      <c r="K384" s="93" t="s">
        <v>893</v>
      </c>
      <c r="L384" s="93" t="s">
        <v>870</v>
      </c>
      <c r="M384" s="14">
        <v>46164</v>
      </c>
      <c r="N384" s="14">
        <v>46183</v>
      </c>
      <c r="O384" s="14"/>
      <c r="P384" s="14"/>
      <c r="Q384" s="14"/>
      <c r="R384" s="93" t="s">
        <v>883</v>
      </c>
      <c r="S384">
        <v>0</v>
      </c>
      <c r="T384">
        <v>0</v>
      </c>
      <c r="U384">
        <v>0</v>
      </c>
      <c r="V384">
        <v>1.1640211640211637</v>
      </c>
      <c r="W384">
        <v>0.25</v>
      </c>
    </row>
    <row r="385" spans="1:23">
      <c r="A385">
        <v>384</v>
      </c>
      <c r="B385" s="93" t="s">
        <v>859</v>
      </c>
      <c r="C385" s="93" t="s">
        <v>138</v>
      </c>
      <c r="D385" s="93" t="s">
        <v>2002</v>
      </c>
      <c r="E385" s="93" t="s">
        <v>2003</v>
      </c>
      <c r="F385" s="93" t="s">
        <v>2004</v>
      </c>
      <c r="G385" s="93" t="s">
        <v>628</v>
      </c>
      <c r="H385">
        <v>5</v>
      </c>
      <c r="I385">
        <v>1</v>
      </c>
      <c r="J385">
        <v>1</v>
      </c>
      <c r="K385" s="93" t="s">
        <v>893</v>
      </c>
      <c r="L385" s="93" t="s">
        <v>870</v>
      </c>
      <c r="M385" s="14">
        <v>46164</v>
      </c>
      <c r="N385" s="14">
        <v>46183</v>
      </c>
      <c r="O385" s="14"/>
      <c r="P385" s="14"/>
      <c r="Q385" s="14"/>
      <c r="R385" s="93" t="s">
        <v>883</v>
      </c>
      <c r="S385">
        <v>0</v>
      </c>
      <c r="T385">
        <v>0</v>
      </c>
      <c r="U385">
        <v>0</v>
      </c>
      <c r="V385">
        <v>1.1640211640211637</v>
      </c>
      <c r="W385">
        <v>0.25</v>
      </c>
    </row>
    <row r="386" spans="1:23">
      <c r="A386">
        <v>385</v>
      </c>
      <c r="B386" s="93" t="s">
        <v>859</v>
      </c>
      <c r="C386" s="93" t="s">
        <v>138</v>
      </c>
      <c r="D386" s="93" t="s">
        <v>2005</v>
      </c>
      <c r="E386" s="93" t="s">
        <v>2006</v>
      </c>
      <c r="F386" s="93" t="s">
        <v>2007</v>
      </c>
      <c r="G386" s="93" t="s">
        <v>628</v>
      </c>
      <c r="H386">
        <v>5</v>
      </c>
      <c r="I386">
        <v>1</v>
      </c>
      <c r="J386">
        <v>1</v>
      </c>
      <c r="K386" s="93" t="s">
        <v>893</v>
      </c>
      <c r="L386" s="93" t="s">
        <v>870</v>
      </c>
      <c r="M386" s="14">
        <v>46164</v>
      </c>
      <c r="N386" s="14">
        <v>46183</v>
      </c>
      <c r="O386" s="14"/>
      <c r="P386" s="14"/>
      <c r="Q386" s="14"/>
      <c r="R386" s="93" t="s">
        <v>883</v>
      </c>
      <c r="S386">
        <v>0</v>
      </c>
      <c r="T386">
        <v>0</v>
      </c>
      <c r="U386">
        <v>0</v>
      </c>
      <c r="V386">
        <v>1.1640211640211637</v>
      </c>
      <c r="W386">
        <v>0.25</v>
      </c>
    </row>
    <row r="387" spans="1:23">
      <c r="A387">
        <v>386</v>
      </c>
      <c r="B387" s="93" t="s">
        <v>859</v>
      </c>
      <c r="C387" s="93" t="s">
        <v>138</v>
      </c>
      <c r="D387" s="93" t="s">
        <v>2008</v>
      </c>
      <c r="E387" s="93" t="s">
        <v>2009</v>
      </c>
      <c r="F387" s="93" t="s">
        <v>2010</v>
      </c>
      <c r="G387" s="93" t="s">
        <v>628</v>
      </c>
      <c r="H387">
        <v>5</v>
      </c>
      <c r="I387">
        <v>1</v>
      </c>
      <c r="J387">
        <v>1</v>
      </c>
      <c r="K387" s="93" t="s">
        <v>893</v>
      </c>
      <c r="L387" s="93" t="s">
        <v>870</v>
      </c>
      <c r="M387" s="14">
        <v>46164</v>
      </c>
      <c r="N387" s="14">
        <v>46183</v>
      </c>
      <c r="O387" s="14"/>
      <c r="P387" s="14"/>
      <c r="Q387" s="14"/>
      <c r="R387" s="93" t="s">
        <v>883</v>
      </c>
      <c r="S387">
        <v>0</v>
      </c>
      <c r="T387">
        <v>0</v>
      </c>
      <c r="U387">
        <v>0</v>
      </c>
      <c r="V387">
        <v>1.1640211640211637</v>
      </c>
      <c r="W387">
        <v>0.25</v>
      </c>
    </row>
    <row r="388" spans="1:23">
      <c r="A388">
        <v>387</v>
      </c>
      <c r="B388" s="93" t="s">
        <v>859</v>
      </c>
      <c r="C388" s="93" t="s">
        <v>138</v>
      </c>
      <c r="D388" s="93" t="s">
        <v>2011</v>
      </c>
      <c r="E388" s="93" t="s">
        <v>2012</v>
      </c>
      <c r="F388" s="93" t="s">
        <v>2013</v>
      </c>
      <c r="G388" s="93" t="s">
        <v>628</v>
      </c>
      <c r="H388">
        <v>5</v>
      </c>
      <c r="I388">
        <v>1</v>
      </c>
      <c r="J388">
        <v>1</v>
      </c>
      <c r="K388" s="93" t="s">
        <v>871</v>
      </c>
      <c r="L388" s="93" t="s">
        <v>871</v>
      </c>
      <c r="M388" s="14">
        <v>46164</v>
      </c>
      <c r="N388" s="14">
        <v>46183</v>
      </c>
      <c r="O388" s="14"/>
      <c r="P388" s="14"/>
      <c r="Q388" s="14"/>
      <c r="R388" s="93" t="s">
        <v>883</v>
      </c>
      <c r="S388">
        <v>0</v>
      </c>
      <c r="T388">
        <v>0</v>
      </c>
      <c r="U388">
        <v>0</v>
      </c>
      <c r="V388">
        <v>1.1640211640211637</v>
      </c>
      <c r="W388">
        <v>0</v>
      </c>
    </row>
    <row r="389" spans="1:23">
      <c r="A389">
        <v>388</v>
      </c>
      <c r="B389" s="93" t="s">
        <v>859</v>
      </c>
      <c r="C389" s="93" t="s">
        <v>138</v>
      </c>
      <c r="D389" s="93" t="s">
        <v>2014</v>
      </c>
      <c r="E389" s="93" t="s">
        <v>2015</v>
      </c>
      <c r="F389" s="93" t="s">
        <v>2016</v>
      </c>
      <c r="G389" s="93" t="s">
        <v>628</v>
      </c>
      <c r="H389">
        <v>5</v>
      </c>
      <c r="I389">
        <v>1</v>
      </c>
      <c r="J389">
        <v>1</v>
      </c>
      <c r="K389" s="93" t="s">
        <v>893</v>
      </c>
      <c r="L389" s="93" t="s">
        <v>870</v>
      </c>
      <c r="M389" s="14">
        <v>46164</v>
      </c>
      <c r="N389" s="14">
        <v>46183</v>
      </c>
      <c r="O389" s="14"/>
      <c r="P389" s="14"/>
      <c r="Q389" s="14"/>
      <c r="R389" s="93" t="s">
        <v>883</v>
      </c>
      <c r="S389">
        <v>0</v>
      </c>
      <c r="T389">
        <v>0</v>
      </c>
      <c r="U389">
        <v>0</v>
      </c>
      <c r="V389">
        <v>1.1640211640211637</v>
      </c>
      <c r="W389">
        <v>0.25</v>
      </c>
    </row>
    <row r="390" spans="1:23">
      <c r="A390">
        <v>389</v>
      </c>
      <c r="B390" s="93" t="s">
        <v>859</v>
      </c>
      <c r="C390" s="93" t="s">
        <v>138</v>
      </c>
      <c r="D390" s="93" t="s">
        <v>2017</v>
      </c>
      <c r="E390" s="93" t="s">
        <v>2018</v>
      </c>
      <c r="F390" s="93" t="s">
        <v>2019</v>
      </c>
      <c r="G390" s="93" t="s">
        <v>628</v>
      </c>
      <c r="H390">
        <v>5</v>
      </c>
      <c r="I390">
        <v>1</v>
      </c>
      <c r="J390">
        <v>1</v>
      </c>
      <c r="K390" s="93" t="s">
        <v>871</v>
      </c>
      <c r="L390" s="93" t="s">
        <v>871</v>
      </c>
      <c r="M390" s="14">
        <v>46164</v>
      </c>
      <c r="N390" s="14">
        <v>46183</v>
      </c>
      <c r="O390" s="14"/>
      <c r="P390" s="14"/>
      <c r="Q390" s="14"/>
      <c r="R390" s="93" t="s">
        <v>883</v>
      </c>
      <c r="S390">
        <v>0</v>
      </c>
      <c r="T390">
        <v>0</v>
      </c>
      <c r="U390">
        <v>0</v>
      </c>
      <c r="V390">
        <v>1.1640211640211637</v>
      </c>
      <c r="W390">
        <v>0</v>
      </c>
    </row>
    <row r="391" spans="1:23">
      <c r="A391">
        <v>390</v>
      </c>
      <c r="B391" s="93" t="s">
        <v>859</v>
      </c>
      <c r="C391" s="93" t="s">
        <v>138</v>
      </c>
      <c r="D391" s="93" t="s">
        <v>2020</v>
      </c>
      <c r="E391" s="93" t="s">
        <v>2021</v>
      </c>
      <c r="F391" s="93" t="s">
        <v>2022</v>
      </c>
      <c r="G391" s="93" t="s">
        <v>628</v>
      </c>
      <c r="H391">
        <v>5</v>
      </c>
      <c r="I391">
        <v>1</v>
      </c>
      <c r="J391">
        <v>1</v>
      </c>
      <c r="K391" s="93" t="s">
        <v>893</v>
      </c>
      <c r="L391" s="93" t="s">
        <v>870</v>
      </c>
      <c r="M391" s="14">
        <v>46164</v>
      </c>
      <c r="N391" s="14">
        <v>46183</v>
      </c>
      <c r="O391" s="14"/>
      <c r="P391" s="14"/>
      <c r="Q391" s="14"/>
      <c r="R391" s="93" t="s">
        <v>883</v>
      </c>
      <c r="S391">
        <v>0</v>
      </c>
      <c r="T391">
        <v>0</v>
      </c>
      <c r="U391">
        <v>0</v>
      </c>
      <c r="V391">
        <v>1.1640211640211637</v>
      </c>
      <c r="W391">
        <v>0</v>
      </c>
    </row>
    <row r="392" spans="1:23">
      <c r="A392">
        <v>391</v>
      </c>
      <c r="B392" s="93" t="s">
        <v>859</v>
      </c>
      <c r="C392" s="93" t="s">
        <v>138</v>
      </c>
      <c r="D392" s="93" t="s">
        <v>2023</v>
      </c>
      <c r="E392" s="93" t="s">
        <v>2024</v>
      </c>
      <c r="F392" s="93" t="s">
        <v>2025</v>
      </c>
      <c r="G392" s="93" t="s">
        <v>628</v>
      </c>
      <c r="H392">
        <v>5</v>
      </c>
      <c r="I392">
        <v>1</v>
      </c>
      <c r="J392">
        <v>1</v>
      </c>
      <c r="K392" s="93" t="s">
        <v>871</v>
      </c>
      <c r="L392" s="93" t="s">
        <v>871</v>
      </c>
      <c r="M392" s="14">
        <v>46164</v>
      </c>
      <c r="N392" s="14">
        <v>46183</v>
      </c>
      <c r="O392" s="14"/>
      <c r="P392" s="14"/>
      <c r="Q392" s="14"/>
      <c r="R392" s="93" t="s">
        <v>883</v>
      </c>
      <c r="S392">
        <v>0</v>
      </c>
      <c r="T392">
        <v>0</v>
      </c>
      <c r="U392">
        <v>0</v>
      </c>
      <c r="V392">
        <v>248</v>
      </c>
      <c r="W392">
        <v>0</v>
      </c>
    </row>
    <row r="393" spans="1:23">
      <c r="A393">
        <v>392</v>
      </c>
      <c r="B393" s="93" t="s">
        <v>859</v>
      </c>
      <c r="C393" s="93" t="s">
        <v>138</v>
      </c>
      <c r="D393" s="93" t="s">
        <v>2026</v>
      </c>
      <c r="E393" s="93" t="s">
        <v>2027</v>
      </c>
      <c r="F393" s="93" t="s">
        <v>2028</v>
      </c>
      <c r="G393" s="93" t="s">
        <v>628</v>
      </c>
      <c r="H393">
        <v>5</v>
      </c>
      <c r="I393">
        <v>1</v>
      </c>
      <c r="J393">
        <v>1</v>
      </c>
      <c r="K393" s="93" t="s">
        <v>871</v>
      </c>
      <c r="L393" s="93" t="s">
        <v>871</v>
      </c>
      <c r="M393" s="14">
        <v>46164</v>
      </c>
      <c r="N393" s="14">
        <v>46183</v>
      </c>
      <c r="O393" s="14"/>
      <c r="P393" s="14"/>
      <c r="Q393" s="14"/>
      <c r="R393" s="93" t="s">
        <v>883</v>
      </c>
      <c r="S393">
        <v>0</v>
      </c>
      <c r="T393">
        <v>0</v>
      </c>
      <c r="U393">
        <v>0</v>
      </c>
      <c r="V393">
        <v>26.77</v>
      </c>
      <c r="W393">
        <v>0</v>
      </c>
    </row>
    <row r="394" spans="1:23">
      <c r="A394">
        <v>393</v>
      </c>
      <c r="B394" s="93" t="s">
        <v>859</v>
      </c>
      <c r="C394" s="93" t="s">
        <v>138</v>
      </c>
      <c r="D394" s="93" t="s">
        <v>2029</v>
      </c>
      <c r="E394" s="93" t="s">
        <v>2030</v>
      </c>
      <c r="F394" s="93" t="s">
        <v>2031</v>
      </c>
      <c r="G394" s="93" t="s">
        <v>628</v>
      </c>
      <c r="H394">
        <v>5</v>
      </c>
      <c r="I394">
        <v>1</v>
      </c>
      <c r="J394">
        <v>1</v>
      </c>
      <c r="K394" s="93" t="s">
        <v>871</v>
      </c>
      <c r="L394" s="93" t="s">
        <v>871</v>
      </c>
      <c r="M394" s="14">
        <v>46164</v>
      </c>
      <c r="N394" s="14">
        <v>46183</v>
      </c>
      <c r="O394" s="14"/>
      <c r="P394" s="14"/>
      <c r="Q394" s="14"/>
      <c r="R394" s="93" t="s">
        <v>883</v>
      </c>
      <c r="S394">
        <v>0</v>
      </c>
      <c r="T394">
        <v>0</v>
      </c>
      <c r="U394">
        <v>0</v>
      </c>
      <c r="V394">
        <v>26.77</v>
      </c>
      <c r="W394">
        <v>0</v>
      </c>
    </row>
    <row r="395" spans="1:23">
      <c r="A395">
        <v>394</v>
      </c>
      <c r="B395" s="93" t="s">
        <v>859</v>
      </c>
      <c r="C395" s="93" t="s">
        <v>138</v>
      </c>
      <c r="D395" s="93" t="s">
        <v>2032</v>
      </c>
      <c r="E395" s="93" t="s">
        <v>2033</v>
      </c>
      <c r="F395" s="93" t="s">
        <v>2034</v>
      </c>
      <c r="G395" s="93" t="s">
        <v>354</v>
      </c>
      <c r="H395">
        <v>0</v>
      </c>
      <c r="I395">
        <v>0</v>
      </c>
      <c r="K395" s="93" t="s">
        <v>871</v>
      </c>
      <c r="L395" s="93" t="s">
        <v>871</v>
      </c>
      <c r="M395" s="14"/>
      <c r="N395" s="14"/>
      <c r="O395" s="14"/>
      <c r="P395" s="14"/>
      <c r="Q395" s="14"/>
      <c r="R395" s="93"/>
      <c r="S395">
        <v>0</v>
      </c>
      <c r="T395">
        <v>0</v>
      </c>
      <c r="U395">
        <v>0</v>
      </c>
      <c r="V395">
        <v>26.77</v>
      </c>
      <c r="W395">
        <v>212.99</v>
      </c>
    </row>
    <row r="396" spans="1:23">
      <c r="A396">
        <v>395</v>
      </c>
      <c r="B396" s="93" t="s">
        <v>859</v>
      </c>
      <c r="C396" s="93" t="s">
        <v>135</v>
      </c>
      <c r="D396" s="93" t="s">
        <v>2035</v>
      </c>
      <c r="E396" s="93" t="s">
        <v>2036</v>
      </c>
      <c r="F396" s="93" t="s">
        <v>2037</v>
      </c>
      <c r="G396" s="93" t="s">
        <v>628</v>
      </c>
      <c r="H396">
        <v>15</v>
      </c>
      <c r="I396">
        <v>1</v>
      </c>
      <c r="J396">
        <v>1</v>
      </c>
      <c r="K396" s="93" t="s">
        <v>876</v>
      </c>
      <c r="L396" s="93" t="s">
        <v>870</v>
      </c>
      <c r="M396" s="14">
        <v>46121</v>
      </c>
      <c r="N396" s="14">
        <v>46121</v>
      </c>
      <c r="O396" s="14"/>
      <c r="P396" s="14"/>
      <c r="Q396" s="14"/>
      <c r="R396" s="93" t="s">
        <v>883</v>
      </c>
      <c r="S396">
        <v>0</v>
      </c>
      <c r="T396">
        <v>0</v>
      </c>
      <c r="U396">
        <v>0</v>
      </c>
      <c r="V396">
        <v>198</v>
      </c>
      <c r="W396">
        <v>0</v>
      </c>
    </row>
    <row r="397" spans="1:23">
      <c r="A397">
        <v>396</v>
      </c>
      <c r="B397" s="93" t="s">
        <v>859</v>
      </c>
      <c r="C397" s="93" t="s">
        <v>135</v>
      </c>
      <c r="D397" s="93" t="s">
        <v>2038</v>
      </c>
      <c r="E397" s="93" t="s">
        <v>2039</v>
      </c>
      <c r="F397" s="93" t="s">
        <v>2040</v>
      </c>
      <c r="G397" s="93" t="s">
        <v>628</v>
      </c>
      <c r="H397">
        <v>15</v>
      </c>
      <c r="I397">
        <v>1</v>
      </c>
      <c r="J397">
        <v>0</v>
      </c>
      <c r="K397" s="93" t="s">
        <v>871</v>
      </c>
      <c r="L397" s="93" t="s">
        <v>871</v>
      </c>
      <c r="M397" s="14">
        <v>46160</v>
      </c>
      <c r="N397" s="14">
        <v>46225</v>
      </c>
      <c r="O397" s="14"/>
      <c r="P397" s="14"/>
      <c r="Q397" s="14"/>
      <c r="R397" s="93" t="s">
        <v>883</v>
      </c>
      <c r="S397">
        <v>0</v>
      </c>
      <c r="T397">
        <v>0</v>
      </c>
      <c r="U397">
        <v>0</v>
      </c>
      <c r="V397">
        <v>17.89</v>
      </c>
      <c r="W397">
        <v>0</v>
      </c>
    </row>
    <row r="398" spans="1:23">
      <c r="A398">
        <v>397</v>
      </c>
      <c r="B398" s="93" t="s">
        <v>859</v>
      </c>
      <c r="C398" s="93" t="s">
        <v>135</v>
      </c>
      <c r="D398" s="93" t="s">
        <v>2041</v>
      </c>
      <c r="E398" s="93" t="s">
        <v>2042</v>
      </c>
      <c r="F398" s="93" t="s">
        <v>2043</v>
      </c>
      <c r="G398" s="93" t="s">
        <v>631</v>
      </c>
      <c r="H398">
        <v>1</v>
      </c>
      <c r="I398">
        <v>1</v>
      </c>
      <c r="J398">
        <v>0.3</v>
      </c>
      <c r="K398" s="93" t="s">
        <v>893</v>
      </c>
      <c r="L398" s="93" t="s">
        <v>1342</v>
      </c>
      <c r="M398" s="14">
        <v>46155</v>
      </c>
      <c r="N398" s="14">
        <v>46174</v>
      </c>
      <c r="O398" s="14"/>
      <c r="P398" s="14"/>
      <c r="Q398" s="14"/>
      <c r="R398" s="93" t="s">
        <v>883</v>
      </c>
      <c r="S398">
        <v>0</v>
      </c>
      <c r="T398">
        <v>0</v>
      </c>
      <c r="U398">
        <v>0</v>
      </c>
      <c r="V398">
        <v>166.78</v>
      </c>
      <c r="W398">
        <v>106.25</v>
      </c>
    </row>
    <row r="399" spans="1:23">
      <c r="A399">
        <v>398</v>
      </c>
      <c r="B399" s="93" t="s">
        <v>859</v>
      </c>
      <c r="C399" s="93" t="s">
        <v>135</v>
      </c>
      <c r="D399" s="93" t="s">
        <v>2044</v>
      </c>
      <c r="E399" s="93" t="s">
        <v>2045</v>
      </c>
      <c r="F399" s="93" t="s">
        <v>2046</v>
      </c>
      <c r="G399" s="93" t="s">
        <v>628</v>
      </c>
      <c r="H399">
        <v>80</v>
      </c>
      <c r="I399">
        <v>1</v>
      </c>
      <c r="J399">
        <v>1</v>
      </c>
      <c r="K399" s="93" t="s">
        <v>876</v>
      </c>
      <c r="L399" s="93" t="s">
        <v>870</v>
      </c>
      <c r="M399" s="14">
        <v>46127</v>
      </c>
      <c r="N399" s="14">
        <v>46127</v>
      </c>
      <c r="O399" s="14"/>
      <c r="P399" s="14"/>
      <c r="Q399" s="14"/>
      <c r="R399" s="93" t="s">
        <v>883</v>
      </c>
      <c r="S399">
        <v>0</v>
      </c>
      <c r="T399">
        <v>0</v>
      </c>
      <c r="U399">
        <v>0</v>
      </c>
      <c r="V399">
        <v>26.4</v>
      </c>
      <c r="W399">
        <v>21</v>
      </c>
    </row>
    <row r="400" spans="1:23">
      <c r="A400">
        <v>399</v>
      </c>
      <c r="B400" s="93" t="s">
        <v>859</v>
      </c>
      <c r="C400" s="93" t="s">
        <v>135</v>
      </c>
      <c r="D400" s="93" t="s">
        <v>2047</v>
      </c>
      <c r="E400" s="93" t="s">
        <v>2048</v>
      </c>
      <c r="F400" s="93" t="s">
        <v>2049</v>
      </c>
      <c r="G400" s="93" t="s">
        <v>634</v>
      </c>
      <c r="H400">
        <v>5</v>
      </c>
      <c r="I400">
        <v>1</v>
      </c>
      <c r="J400">
        <v>1</v>
      </c>
      <c r="K400" s="93" t="s">
        <v>893</v>
      </c>
      <c r="L400" s="93" t="s">
        <v>1342</v>
      </c>
      <c r="M400" s="14">
        <v>46160</v>
      </c>
      <c r="N400" s="14">
        <v>46160</v>
      </c>
      <c r="O400" s="14"/>
      <c r="P400" s="14"/>
      <c r="Q400" s="14"/>
      <c r="R400" s="93" t="s">
        <v>883</v>
      </c>
      <c r="S400">
        <v>0</v>
      </c>
      <c r="T400">
        <v>0</v>
      </c>
      <c r="U400">
        <v>0</v>
      </c>
      <c r="V400">
        <v>26.4</v>
      </c>
      <c r="W400">
        <v>0</v>
      </c>
    </row>
    <row r="401" spans="1:23">
      <c r="A401">
        <v>400</v>
      </c>
      <c r="B401" s="93" t="s">
        <v>859</v>
      </c>
      <c r="C401" s="93" t="s">
        <v>135</v>
      </c>
      <c r="D401" s="93" t="s">
        <v>2050</v>
      </c>
      <c r="E401" s="93" t="s">
        <v>2033</v>
      </c>
      <c r="F401" s="93" t="s">
        <v>2051</v>
      </c>
      <c r="G401" s="93" t="s">
        <v>354</v>
      </c>
      <c r="H401">
        <v>0</v>
      </c>
      <c r="I401">
        <v>0</v>
      </c>
      <c r="K401" s="93" t="s">
        <v>871</v>
      </c>
      <c r="L401" s="93" t="s">
        <v>871</v>
      </c>
      <c r="M401" s="14"/>
      <c r="N401" s="14"/>
      <c r="O401" s="14"/>
      <c r="P401" s="14"/>
      <c r="Q401" s="14"/>
      <c r="R401" s="93"/>
      <c r="S401">
        <v>0</v>
      </c>
      <c r="T401">
        <v>0</v>
      </c>
      <c r="U401">
        <v>0</v>
      </c>
      <c r="V401">
        <v>17.600000000000001</v>
      </c>
      <c r="W401">
        <v>94.5</v>
      </c>
    </row>
    <row r="402" spans="1:23">
      <c r="A402">
        <v>401</v>
      </c>
      <c r="B402" s="93" t="s">
        <v>859</v>
      </c>
      <c r="C402" s="93" t="s">
        <v>795</v>
      </c>
      <c r="D402" s="93" t="s">
        <v>2052</v>
      </c>
      <c r="E402" s="93" t="s">
        <v>2053</v>
      </c>
      <c r="F402" s="93" t="s">
        <v>2054</v>
      </c>
      <c r="G402" s="93" t="s">
        <v>628</v>
      </c>
      <c r="H402">
        <v>31</v>
      </c>
      <c r="I402">
        <v>1</v>
      </c>
      <c r="J402">
        <v>1</v>
      </c>
      <c r="K402" s="93" t="s">
        <v>869</v>
      </c>
      <c r="L402" s="93" t="s">
        <v>870</v>
      </c>
      <c r="M402" s="14">
        <v>46101</v>
      </c>
      <c r="N402" s="14">
        <v>46101</v>
      </c>
      <c r="O402" s="14"/>
      <c r="P402" s="14"/>
      <c r="Q402" s="14"/>
      <c r="R402" s="93" t="s">
        <v>883</v>
      </c>
      <c r="S402">
        <v>0</v>
      </c>
      <c r="T402">
        <v>0</v>
      </c>
      <c r="U402">
        <v>0</v>
      </c>
      <c r="V402">
        <v>26.4</v>
      </c>
      <c r="W402">
        <v>19.75</v>
      </c>
    </row>
    <row r="403" spans="1:23">
      <c r="A403">
        <v>402</v>
      </c>
      <c r="B403" s="93" t="s">
        <v>859</v>
      </c>
      <c r="C403" s="93" t="s">
        <v>795</v>
      </c>
      <c r="D403" s="93" t="s">
        <v>2055</v>
      </c>
      <c r="E403" s="93" t="s">
        <v>2056</v>
      </c>
      <c r="F403" s="93" t="s">
        <v>2057</v>
      </c>
      <c r="G403" s="93" t="s">
        <v>628</v>
      </c>
      <c r="H403">
        <v>20</v>
      </c>
      <c r="I403">
        <v>1</v>
      </c>
      <c r="J403">
        <v>0</v>
      </c>
      <c r="K403" s="93" t="s">
        <v>871</v>
      </c>
      <c r="L403" s="93" t="s">
        <v>871</v>
      </c>
      <c r="M403" s="14">
        <v>46150</v>
      </c>
      <c r="N403" s="14">
        <v>46218</v>
      </c>
      <c r="O403" s="14"/>
      <c r="P403" s="14"/>
      <c r="Q403" s="14"/>
      <c r="R403" s="93" t="s">
        <v>883</v>
      </c>
      <c r="S403">
        <v>0</v>
      </c>
      <c r="T403">
        <v>0</v>
      </c>
      <c r="U403">
        <v>0</v>
      </c>
      <c r="V403">
        <v>26.4</v>
      </c>
      <c r="W403">
        <v>8.5</v>
      </c>
    </row>
    <row r="404" spans="1:23">
      <c r="A404">
        <v>403</v>
      </c>
      <c r="B404" s="93" t="s">
        <v>859</v>
      </c>
      <c r="C404" s="93" t="s">
        <v>795</v>
      </c>
      <c r="D404" s="93" t="s">
        <v>2058</v>
      </c>
      <c r="E404" s="93" t="s">
        <v>2059</v>
      </c>
      <c r="F404" s="93" t="s">
        <v>2060</v>
      </c>
      <c r="G404" s="93" t="s">
        <v>631</v>
      </c>
      <c r="H404">
        <v>1</v>
      </c>
      <c r="I404">
        <v>1</v>
      </c>
      <c r="J404">
        <v>1</v>
      </c>
      <c r="K404" s="93" t="s">
        <v>869</v>
      </c>
      <c r="L404" s="93" t="s">
        <v>870</v>
      </c>
      <c r="M404" s="14">
        <v>46107</v>
      </c>
      <c r="N404" s="14">
        <v>46107</v>
      </c>
      <c r="O404" s="14"/>
      <c r="P404" s="14"/>
      <c r="Q404" s="14"/>
      <c r="R404" s="93" t="s">
        <v>883</v>
      </c>
      <c r="S404">
        <v>0</v>
      </c>
      <c r="T404">
        <v>0</v>
      </c>
      <c r="U404">
        <v>0</v>
      </c>
      <c r="V404">
        <v>17.600000000000001</v>
      </c>
      <c r="W404">
        <v>18.25</v>
      </c>
    </row>
    <row r="405" spans="1:23">
      <c r="A405">
        <v>404</v>
      </c>
      <c r="B405" s="93" t="s">
        <v>859</v>
      </c>
      <c r="C405" s="93" t="s">
        <v>795</v>
      </c>
      <c r="D405" s="93" t="s">
        <v>2061</v>
      </c>
      <c r="E405" s="93" t="s">
        <v>2062</v>
      </c>
      <c r="F405" s="93" t="s">
        <v>873</v>
      </c>
      <c r="G405" s="93" t="s">
        <v>634</v>
      </c>
      <c r="H405">
        <v>5</v>
      </c>
      <c r="I405">
        <v>1</v>
      </c>
      <c r="J405">
        <v>1</v>
      </c>
      <c r="K405" s="93" t="s">
        <v>893</v>
      </c>
      <c r="L405" s="93" t="s">
        <v>1342</v>
      </c>
      <c r="M405" s="14">
        <v>46156</v>
      </c>
      <c r="N405" s="14">
        <v>46175</v>
      </c>
      <c r="O405" s="14"/>
      <c r="P405" s="14"/>
      <c r="Q405" s="14"/>
      <c r="R405" s="93" t="s">
        <v>883</v>
      </c>
      <c r="S405">
        <v>0</v>
      </c>
      <c r="T405">
        <v>0</v>
      </c>
      <c r="U405">
        <v>0</v>
      </c>
      <c r="V405">
        <v>160.1</v>
      </c>
      <c r="W405">
        <v>0</v>
      </c>
    </row>
    <row r="406" spans="1:23">
      <c r="A406">
        <v>405</v>
      </c>
      <c r="B406" s="93" t="s">
        <v>859</v>
      </c>
      <c r="C406" s="93" t="s">
        <v>795</v>
      </c>
      <c r="D406" s="93" t="s">
        <v>2063</v>
      </c>
      <c r="E406" s="93" t="s">
        <v>2064</v>
      </c>
      <c r="F406" s="93" t="s">
        <v>2065</v>
      </c>
      <c r="G406" s="93" t="s">
        <v>634</v>
      </c>
      <c r="H406">
        <v>5</v>
      </c>
      <c r="I406">
        <v>1</v>
      </c>
      <c r="J406">
        <v>0</v>
      </c>
      <c r="K406" s="93" t="s">
        <v>871</v>
      </c>
      <c r="L406" s="93" t="s">
        <v>871</v>
      </c>
      <c r="M406" s="14">
        <v>46143</v>
      </c>
      <c r="N406" s="14">
        <v>46136</v>
      </c>
      <c r="O406" s="14"/>
      <c r="P406" s="14"/>
      <c r="Q406" s="14"/>
      <c r="R406" s="93" t="s">
        <v>883</v>
      </c>
      <c r="S406">
        <v>0</v>
      </c>
      <c r="T406">
        <v>0</v>
      </c>
      <c r="U406">
        <v>0</v>
      </c>
      <c r="V406">
        <v>26.8</v>
      </c>
      <c r="W406">
        <v>0</v>
      </c>
    </row>
    <row r="407" spans="1:23">
      <c r="A407">
        <v>406</v>
      </c>
      <c r="B407" s="93" t="s">
        <v>859</v>
      </c>
      <c r="C407" s="93" t="s">
        <v>795</v>
      </c>
      <c r="D407" s="93" t="s">
        <v>2066</v>
      </c>
      <c r="E407" s="93" t="s">
        <v>2067</v>
      </c>
      <c r="F407" s="93" t="s">
        <v>2068</v>
      </c>
      <c r="G407" s="93" t="s">
        <v>634</v>
      </c>
      <c r="H407">
        <v>5</v>
      </c>
      <c r="I407">
        <v>1</v>
      </c>
      <c r="J407">
        <v>1</v>
      </c>
      <c r="K407" s="93" t="s">
        <v>893</v>
      </c>
      <c r="L407" s="93" t="s">
        <v>1342</v>
      </c>
      <c r="M407" s="14">
        <v>46162</v>
      </c>
      <c r="N407" s="14">
        <v>46181</v>
      </c>
      <c r="O407" s="14"/>
      <c r="P407" s="14"/>
      <c r="Q407" s="14"/>
      <c r="R407" s="93" t="s">
        <v>883</v>
      </c>
      <c r="S407">
        <v>0</v>
      </c>
      <c r="T407">
        <v>0</v>
      </c>
      <c r="U407">
        <v>0</v>
      </c>
      <c r="V407">
        <v>26.8</v>
      </c>
      <c r="W407">
        <v>0</v>
      </c>
    </row>
    <row r="408" spans="1:23">
      <c r="A408">
        <v>407</v>
      </c>
      <c r="B408" s="93" t="s">
        <v>859</v>
      </c>
      <c r="C408" s="93" t="s">
        <v>795</v>
      </c>
      <c r="D408" s="93" t="s">
        <v>2069</v>
      </c>
      <c r="E408" s="93" t="s">
        <v>2033</v>
      </c>
      <c r="F408" s="93" t="s">
        <v>2070</v>
      </c>
      <c r="G408" s="93" t="s">
        <v>354</v>
      </c>
      <c r="H408">
        <v>0</v>
      </c>
      <c r="I408">
        <v>0</v>
      </c>
      <c r="K408" s="93" t="s">
        <v>871</v>
      </c>
      <c r="L408" s="93" t="s">
        <v>871</v>
      </c>
      <c r="M408" s="14"/>
      <c r="N408" s="14"/>
      <c r="O408" s="14"/>
      <c r="P408" s="14"/>
      <c r="Q408" s="14"/>
      <c r="R408" s="93"/>
      <c r="S408">
        <v>0</v>
      </c>
      <c r="T408">
        <v>0</v>
      </c>
      <c r="U408">
        <v>0</v>
      </c>
      <c r="V408">
        <v>26.8</v>
      </c>
      <c r="W408">
        <v>0</v>
      </c>
    </row>
    <row r="409" spans="1:23">
      <c r="A409">
        <v>408</v>
      </c>
      <c r="B409" s="93" t="s">
        <v>859</v>
      </c>
      <c r="C409" s="93" t="s">
        <v>141</v>
      </c>
      <c r="D409" s="93" t="s">
        <v>2071</v>
      </c>
      <c r="E409" s="93" t="s">
        <v>2072</v>
      </c>
      <c r="F409" s="93" t="s">
        <v>2073</v>
      </c>
      <c r="G409" s="93" t="s">
        <v>628</v>
      </c>
      <c r="H409">
        <v>12</v>
      </c>
      <c r="I409">
        <v>1</v>
      </c>
      <c r="J409">
        <v>1</v>
      </c>
      <c r="K409" s="93" t="s">
        <v>893</v>
      </c>
      <c r="L409" s="93" t="s">
        <v>870</v>
      </c>
      <c r="M409" s="14">
        <v>46106</v>
      </c>
      <c r="N409" s="14">
        <v>46106</v>
      </c>
      <c r="O409" s="14"/>
      <c r="P409" s="14"/>
      <c r="Q409" s="14"/>
      <c r="R409" s="93" t="s">
        <v>883</v>
      </c>
      <c r="S409">
        <v>0</v>
      </c>
      <c r="T409">
        <v>0</v>
      </c>
      <c r="U409">
        <v>0</v>
      </c>
      <c r="V409">
        <v>44.7</v>
      </c>
      <c r="W409">
        <v>28.53</v>
      </c>
    </row>
    <row r="410" spans="1:23">
      <c r="A410">
        <v>409</v>
      </c>
      <c r="B410" s="93" t="s">
        <v>859</v>
      </c>
      <c r="C410" s="93" t="s">
        <v>141</v>
      </c>
      <c r="D410" s="93" t="s">
        <v>2074</v>
      </c>
      <c r="E410" s="93" t="s">
        <v>2075</v>
      </c>
      <c r="F410" s="93" t="s">
        <v>2076</v>
      </c>
      <c r="G410" s="93" t="s">
        <v>628</v>
      </c>
      <c r="H410">
        <v>20</v>
      </c>
      <c r="I410">
        <v>1</v>
      </c>
      <c r="J410">
        <v>1</v>
      </c>
      <c r="K410" s="93" t="s">
        <v>893</v>
      </c>
      <c r="L410" s="93" t="s">
        <v>870</v>
      </c>
      <c r="M410" s="14">
        <v>46115</v>
      </c>
      <c r="N410" s="14">
        <v>46115</v>
      </c>
      <c r="O410" s="14"/>
      <c r="P410" s="14"/>
      <c r="Q410" s="14"/>
      <c r="R410" s="93" t="s">
        <v>883</v>
      </c>
      <c r="S410">
        <v>0</v>
      </c>
      <c r="T410">
        <v>0</v>
      </c>
      <c r="U410">
        <v>0</v>
      </c>
      <c r="V410">
        <v>26.8</v>
      </c>
      <c r="W410">
        <v>17.75</v>
      </c>
    </row>
    <row r="411" spans="1:23">
      <c r="A411">
        <v>410</v>
      </c>
      <c r="B411" s="93" t="s">
        <v>859</v>
      </c>
      <c r="C411" s="93" t="s">
        <v>141</v>
      </c>
      <c r="D411" s="93" t="s">
        <v>2077</v>
      </c>
      <c r="E411" s="93" t="s">
        <v>2078</v>
      </c>
      <c r="F411" s="93" t="s">
        <v>2079</v>
      </c>
      <c r="G411" s="93" t="s">
        <v>634</v>
      </c>
      <c r="H411">
        <v>5</v>
      </c>
      <c r="I411">
        <v>1</v>
      </c>
      <c r="J411">
        <v>1</v>
      </c>
      <c r="K411" s="93" t="s">
        <v>893</v>
      </c>
      <c r="L411" s="93" t="s">
        <v>870</v>
      </c>
      <c r="M411" s="14">
        <v>46104</v>
      </c>
      <c r="N411" s="14">
        <v>46104</v>
      </c>
      <c r="O411" s="14"/>
      <c r="P411" s="14"/>
      <c r="Q411" s="14"/>
      <c r="R411" s="93" t="s">
        <v>883</v>
      </c>
      <c r="S411">
        <v>0</v>
      </c>
      <c r="T411">
        <v>0</v>
      </c>
      <c r="U411">
        <v>0</v>
      </c>
      <c r="V411">
        <v>28</v>
      </c>
      <c r="W411">
        <v>19.39</v>
      </c>
    </row>
    <row r="412" spans="1:23">
      <c r="A412">
        <v>411</v>
      </c>
      <c r="B412" s="93" t="s">
        <v>859</v>
      </c>
      <c r="C412" s="93" t="s">
        <v>141</v>
      </c>
      <c r="D412" s="93" t="s">
        <v>2080</v>
      </c>
      <c r="E412" s="93" t="s">
        <v>2081</v>
      </c>
      <c r="F412" s="93" t="s">
        <v>2082</v>
      </c>
      <c r="G412" s="93" t="s">
        <v>634</v>
      </c>
      <c r="H412">
        <v>15</v>
      </c>
      <c r="I412">
        <v>1</v>
      </c>
      <c r="J412">
        <v>1</v>
      </c>
      <c r="K412" s="93" t="s">
        <v>893</v>
      </c>
      <c r="L412" s="93" t="s">
        <v>870</v>
      </c>
      <c r="M412" s="14">
        <v>46104</v>
      </c>
      <c r="N412" s="14">
        <v>46104</v>
      </c>
      <c r="O412" s="14"/>
      <c r="P412" s="14"/>
      <c r="Q412" s="14"/>
      <c r="R412" s="93" t="s">
        <v>883</v>
      </c>
      <c r="S412">
        <v>0</v>
      </c>
      <c r="T412">
        <v>0</v>
      </c>
      <c r="U412">
        <v>0</v>
      </c>
      <c r="V412">
        <v>28</v>
      </c>
      <c r="W412">
        <v>24.91</v>
      </c>
    </row>
    <row r="413" spans="1:23">
      <c r="A413">
        <v>412</v>
      </c>
      <c r="B413" s="93" t="s">
        <v>859</v>
      </c>
      <c r="C413" s="93" t="s">
        <v>141</v>
      </c>
      <c r="D413" s="93" t="s">
        <v>2083</v>
      </c>
      <c r="E413" s="93" t="s">
        <v>2084</v>
      </c>
      <c r="F413" s="93" t="s">
        <v>2085</v>
      </c>
      <c r="G413" s="93" t="s">
        <v>634</v>
      </c>
      <c r="H413">
        <v>5</v>
      </c>
      <c r="I413">
        <v>1</v>
      </c>
      <c r="J413">
        <v>1</v>
      </c>
      <c r="K413" s="93" t="s">
        <v>893</v>
      </c>
      <c r="L413" s="93" t="s">
        <v>870</v>
      </c>
      <c r="M413" s="14">
        <v>46113</v>
      </c>
      <c r="N413" s="14">
        <v>46113</v>
      </c>
      <c r="O413" s="14"/>
      <c r="P413" s="14"/>
      <c r="Q413" s="14"/>
      <c r="R413" s="93" t="s">
        <v>883</v>
      </c>
      <c r="S413">
        <v>0</v>
      </c>
      <c r="T413">
        <v>0</v>
      </c>
      <c r="U413">
        <v>0</v>
      </c>
      <c r="V413">
        <v>28</v>
      </c>
      <c r="W413">
        <v>23.9</v>
      </c>
    </row>
    <row r="414" spans="1:23">
      <c r="A414">
        <v>413</v>
      </c>
      <c r="B414" s="93" t="s">
        <v>859</v>
      </c>
      <c r="C414" s="93" t="s">
        <v>141</v>
      </c>
      <c r="D414" s="93" t="s">
        <v>2086</v>
      </c>
      <c r="E414" s="93" t="s">
        <v>2087</v>
      </c>
      <c r="F414" s="93" t="s">
        <v>2088</v>
      </c>
      <c r="G414" s="93" t="s">
        <v>634</v>
      </c>
      <c r="H414">
        <v>5</v>
      </c>
      <c r="I414">
        <v>1</v>
      </c>
      <c r="J414">
        <v>1</v>
      </c>
      <c r="K414" s="93" t="s">
        <v>893</v>
      </c>
      <c r="L414" s="93" t="s">
        <v>870</v>
      </c>
      <c r="M414" s="14">
        <v>46119</v>
      </c>
      <c r="N414" s="14">
        <v>46119</v>
      </c>
      <c r="O414" s="14"/>
      <c r="P414" s="14"/>
      <c r="Q414" s="14"/>
      <c r="R414" s="93" t="s">
        <v>883</v>
      </c>
      <c r="S414">
        <v>0</v>
      </c>
      <c r="T414">
        <v>0</v>
      </c>
      <c r="U414">
        <v>0</v>
      </c>
      <c r="V414">
        <v>28</v>
      </c>
      <c r="W414">
        <v>21.75</v>
      </c>
    </row>
    <row r="415" spans="1:23">
      <c r="A415">
        <v>414</v>
      </c>
      <c r="B415" s="93" t="s">
        <v>859</v>
      </c>
      <c r="C415" s="93" t="s">
        <v>141</v>
      </c>
      <c r="D415" s="93" t="s">
        <v>2089</v>
      </c>
      <c r="E415" s="93" t="s">
        <v>2090</v>
      </c>
      <c r="F415" s="93" t="s">
        <v>2091</v>
      </c>
      <c r="G415" s="93" t="s">
        <v>634</v>
      </c>
      <c r="H415">
        <v>5</v>
      </c>
      <c r="I415">
        <v>1</v>
      </c>
      <c r="J415">
        <v>1</v>
      </c>
      <c r="K415" s="93" t="s">
        <v>893</v>
      </c>
      <c r="L415" s="93" t="s">
        <v>870</v>
      </c>
      <c r="M415" s="14">
        <v>46119</v>
      </c>
      <c r="N415" s="14">
        <v>46119</v>
      </c>
      <c r="O415" s="14"/>
      <c r="P415" s="14"/>
      <c r="Q415" s="14"/>
      <c r="R415" s="93" t="s">
        <v>883</v>
      </c>
      <c r="S415">
        <v>0</v>
      </c>
      <c r="T415">
        <v>0</v>
      </c>
      <c r="U415">
        <v>0</v>
      </c>
      <c r="V415">
        <v>14.8</v>
      </c>
      <c r="W415">
        <v>17.43</v>
      </c>
    </row>
    <row r="416" spans="1:23">
      <c r="A416">
        <v>415</v>
      </c>
      <c r="B416" s="93" t="s">
        <v>859</v>
      </c>
      <c r="C416" s="93" t="s">
        <v>141</v>
      </c>
      <c r="D416" s="93" t="s">
        <v>2092</v>
      </c>
      <c r="E416" s="93" t="s">
        <v>2093</v>
      </c>
      <c r="F416" s="93" t="s">
        <v>2094</v>
      </c>
      <c r="G416" s="93" t="s">
        <v>634</v>
      </c>
      <c r="H416">
        <v>5</v>
      </c>
      <c r="I416">
        <v>1</v>
      </c>
      <c r="J416">
        <v>1</v>
      </c>
      <c r="K416" s="93" t="s">
        <v>893</v>
      </c>
      <c r="L416" s="93" t="s">
        <v>1342</v>
      </c>
      <c r="M416" s="14">
        <v>46119</v>
      </c>
      <c r="N416" s="14">
        <v>46119</v>
      </c>
      <c r="O416" s="14"/>
      <c r="P416" s="14"/>
      <c r="Q416" s="14"/>
      <c r="R416" s="93" t="s">
        <v>883</v>
      </c>
      <c r="S416">
        <v>0</v>
      </c>
      <c r="T416">
        <v>0</v>
      </c>
      <c r="U416">
        <v>0</v>
      </c>
      <c r="V416">
        <v>13.5</v>
      </c>
      <c r="W416">
        <v>11</v>
      </c>
    </row>
    <row r="417" spans="1:23">
      <c r="A417">
        <v>416</v>
      </c>
      <c r="B417" s="93" t="s">
        <v>859</v>
      </c>
      <c r="C417" s="93" t="s">
        <v>141</v>
      </c>
      <c r="D417" s="93" t="s">
        <v>2095</v>
      </c>
      <c r="E417" s="93" t="s">
        <v>2096</v>
      </c>
      <c r="F417" s="93" t="s">
        <v>2097</v>
      </c>
      <c r="G417" s="93" t="s">
        <v>634</v>
      </c>
      <c r="H417">
        <v>5</v>
      </c>
      <c r="I417">
        <v>1</v>
      </c>
      <c r="J417">
        <v>1</v>
      </c>
      <c r="K417" s="93" t="s">
        <v>893</v>
      </c>
      <c r="L417" s="93" t="s">
        <v>1342</v>
      </c>
      <c r="M417" s="14">
        <v>46119</v>
      </c>
      <c r="N417" s="14">
        <v>46119</v>
      </c>
      <c r="O417" s="14"/>
      <c r="P417" s="14"/>
      <c r="Q417" s="14"/>
      <c r="R417" s="93" t="s">
        <v>883</v>
      </c>
      <c r="S417">
        <v>0</v>
      </c>
      <c r="T417">
        <v>0</v>
      </c>
      <c r="U417">
        <v>0</v>
      </c>
      <c r="V417">
        <v>25.5</v>
      </c>
      <c r="W417">
        <v>5.5</v>
      </c>
    </row>
    <row r="418" spans="1:23">
      <c r="A418">
        <v>417</v>
      </c>
      <c r="B418" s="93" t="s">
        <v>859</v>
      </c>
      <c r="C418" s="93" t="s">
        <v>141</v>
      </c>
      <c r="D418" s="93" t="s">
        <v>2098</v>
      </c>
      <c r="E418" s="93" t="s">
        <v>2099</v>
      </c>
      <c r="F418" s="93" t="s">
        <v>2100</v>
      </c>
      <c r="G418" s="93" t="s">
        <v>631</v>
      </c>
      <c r="H418">
        <v>1</v>
      </c>
      <c r="I418">
        <v>1</v>
      </c>
      <c r="J418">
        <v>1</v>
      </c>
      <c r="K418" s="93" t="s">
        <v>893</v>
      </c>
      <c r="L418" s="93" t="s">
        <v>870</v>
      </c>
      <c r="M418" s="14">
        <v>46115</v>
      </c>
      <c r="N418" s="14">
        <v>46115</v>
      </c>
      <c r="O418" s="14"/>
      <c r="P418" s="14"/>
      <c r="Q418" s="14"/>
      <c r="R418" s="93" t="s">
        <v>883</v>
      </c>
      <c r="S418">
        <v>0</v>
      </c>
      <c r="T418">
        <v>0</v>
      </c>
      <c r="U418">
        <v>0</v>
      </c>
      <c r="V418">
        <v>27</v>
      </c>
      <c r="W418">
        <v>35.42</v>
      </c>
    </row>
    <row r="419" spans="1:23">
      <c r="A419">
        <v>418</v>
      </c>
      <c r="B419" s="93" t="s">
        <v>859</v>
      </c>
      <c r="C419" s="93" t="s">
        <v>141</v>
      </c>
      <c r="D419" s="93" t="s">
        <v>2101</v>
      </c>
      <c r="E419" s="93" t="s">
        <v>2102</v>
      </c>
      <c r="F419" s="93" t="s">
        <v>2103</v>
      </c>
      <c r="G419" s="93" t="s">
        <v>631</v>
      </c>
      <c r="H419">
        <v>1</v>
      </c>
      <c r="I419">
        <v>1</v>
      </c>
      <c r="J419">
        <v>1</v>
      </c>
      <c r="K419" s="93" t="s">
        <v>893</v>
      </c>
      <c r="L419" s="93" t="s">
        <v>870</v>
      </c>
      <c r="M419" s="14">
        <v>46155</v>
      </c>
      <c r="N419" s="14">
        <v>46155</v>
      </c>
      <c r="O419" s="14"/>
      <c r="P419" s="14"/>
      <c r="Q419" s="14"/>
      <c r="R419" s="93" t="s">
        <v>883</v>
      </c>
      <c r="S419">
        <v>0</v>
      </c>
      <c r="T419">
        <v>0</v>
      </c>
      <c r="U419">
        <v>0</v>
      </c>
      <c r="V419">
        <v>47.1</v>
      </c>
      <c r="W419">
        <v>0</v>
      </c>
    </row>
    <row r="420" spans="1:23">
      <c r="A420">
        <v>419</v>
      </c>
      <c r="B420" s="93" t="s">
        <v>859</v>
      </c>
      <c r="C420" s="93" t="s">
        <v>141</v>
      </c>
      <c r="D420" s="93" t="s">
        <v>2104</v>
      </c>
      <c r="E420" s="93" t="s">
        <v>2105</v>
      </c>
      <c r="F420" s="93" t="s">
        <v>2106</v>
      </c>
      <c r="G420" s="93" t="s">
        <v>628</v>
      </c>
      <c r="H420">
        <v>10</v>
      </c>
      <c r="I420">
        <v>1</v>
      </c>
      <c r="J420">
        <v>1</v>
      </c>
      <c r="K420" s="93" t="s">
        <v>893</v>
      </c>
      <c r="L420" s="93" t="s">
        <v>870</v>
      </c>
      <c r="M420" s="14">
        <v>46112</v>
      </c>
      <c r="N420" s="14">
        <v>46112</v>
      </c>
      <c r="O420" s="14"/>
      <c r="P420" s="14"/>
      <c r="Q420" s="14"/>
      <c r="R420" s="93" t="s">
        <v>883</v>
      </c>
      <c r="S420">
        <v>0</v>
      </c>
      <c r="T420">
        <v>0</v>
      </c>
      <c r="U420">
        <v>0</v>
      </c>
      <c r="V420">
        <v>2.8</v>
      </c>
      <c r="W420">
        <v>14.69</v>
      </c>
    </row>
    <row r="421" spans="1:23">
      <c r="A421">
        <v>420</v>
      </c>
      <c r="B421" s="93" t="s">
        <v>859</v>
      </c>
      <c r="C421" s="93" t="s">
        <v>141</v>
      </c>
      <c r="D421" s="93" t="s">
        <v>2107</v>
      </c>
      <c r="E421" s="93" t="s">
        <v>2108</v>
      </c>
      <c r="F421" s="93" t="s">
        <v>2109</v>
      </c>
      <c r="G421" s="93" t="s">
        <v>628</v>
      </c>
      <c r="H421">
        <v>10</v>
      </c>
      <c r="I421">
        <v>1</v>
      </c>
      <c r="J421">
        <v>1</v>
      </c>
      <c r="K421" s="93" t="s">
        <v>893</v>
      </c>
      <c r="L421" s="93" t="s">
        <v>870</v>
      </c>
      <c r="M421" s="14">
        <v>46115</v>
      </c>
      <c r="N421" s="14">
        <v>46115</v>
      </c>
      <c r="O421" s="14"/>
      <c r="P421" s="14"/>
      <c r="Q421" s="14"/>
      <c r="R421" s="93" t="s">
        <v>883</v>
      </c>
      <c r="S421">
        <v>0</v>
      </c>
      <c r="T421">
        <v>0</v>
      </c>
      <c r="U421">
        <v>0</v>
      </c>
      <c r="V421">
        <v>26.8</v>
      </c>
      <c r="W421">
        <v>15.19</v>
      </c>
    </row>
    <row r="422" spans="1:23">
      <c r="A422">
        <v>421</v>
      </c>
      <c r="B422" s="93" t="s">
        <v>859</v>
      </c>
      <c r="C422" s="93" t="s">
        <v>141</v>
      </c>
      <c r="D422" s="93" t="s">
        <v>2110</v>
      </c>
      <c r="E422" s="93" t="s">
        <v>2111</v>
      </c>
      <c r="F422" s="93" t="s">
        <v>2112</v>
      </c>
      <c r="G422" s="93" t="s">
        <v>628</v>
      </c>
      <c r="H422">
        <v>42</v>
      </c>
      <c r="I422">
        <v>1</v>
      </c>
      <c r="J422">
        <v>1</v>
      </c>
      <c r="K422" s="93" t="s">
        <v>893</v>
      </c>
      <c r="L422" s="93" t="s">
        <v>870</v>
      </c>
      <c r="M422" s="14">
        <v>46113</v>
      </c>
      <c r="N422" s="14">
        <v>46113</v>
      </c>
      <c r="O422" s="14"/>
      <c r="P422" s="14"/>
      <c r="Q422" s="14"/>
      <c r="R422" s="93" t="s">
        <v>883</v>
      </c>
      <c r="S422">
        <v>0</v>
      </c>
      <c r="T422">
        <v>0</v>
      </c>
      <c r="U422">
        <v>0</v>
      </c>
      <c r="V422">
        <v>26.9</v>
      </c>
      <c r="W422">
        <v>11.63</v>
      </c>
    </row>
    <row r="423" spans="1:23">
      <c r="A423">
        <v>422</v>
      </c>
      <c r="B423" s="93" t="s">
        <v>859</v>
      </c>
      <c r="C423" s="93" t="s">
        <v>141</v>
      </c>
      <c r="D423" s="93" t="s">
        <v>2113</v>
      </c>
      <c r="E423" s="93" t="s">
        <v>2114</v>
      </c>
      <c r="F423" s="93" t="s">
        <v>2115</v>
      </c>
      <c r="G423" s="93" t="s">
        <v>628</v>
      </c>
      <c r="H423">
        <v>17</v>
      </c>
      <c r="I423">
        <v>1</v>
      </c>
      <c r="J423">
        <v>1</v>
      </c>
      <c r="K423" s="93" t="s">
        <v>893</v>
      </c>
      <c r="L423" s="93" t="s">
        <v>870</v>
      </c>
      <c r="M423" s="14">
        <v>46114</v>
      </c>
      <c r="N423" s="14">
        <v>46114</v>
      </c>
      <c r="O423" s="14"/>
      <c r="P423" s="14"/>
      <c r="Q423" s="14"/>
      <c r="R423" s="93" t="s">
        <v>883</v>
      </c>
      <c r="S423">
        <v>0</v>
      </c>
      <c r="T423">
        <v>0</v>
      </c>
      <c r="U423">
        <v>0</v>
      </c>
      <c r="V423">
        <v>27</v>
      </c>
      <c r="W423">
        <v>12.28</v>
      </c>
    </row>
    <row r="424" spans="1:23">
      <c r="A424">
        <v>423</v>
      </c>
      <c r="B424" s="93" t="s">
        <v>859</v>
      </c>
      <c r="C424" s="93" t="s">
        <v>141</v>
      </c>
      <c r="D424" s="93" t="s">
        <v>2116</v>
      </c>
      <c r="E424" s="93" t="s">
        <v>2117</v>
      </c>
      <c r="F424" s="93" t="s">
        <v>2118</v>
      </c>
      <c r="G424" s="93" t="s">
        <v>628</v>
      </c>
      <c r="H424">
        <v>20</v>
      </c>
      <c r="I424">
        <v>1</v>
      </c>
      <c r="J424">
        <v>1</v>
      </c>
      <c r="K424" s="93" t="s">
        <v>893</v>
      </c>
      <c r="L424" s="93" t="s">
        <v>870</v>
      </c>
      <c r="M424" s="14">
        <v>46114</v>
      </c>
      <c r="N424" s="14">
        <v>46114</v>
      </c>
      <c r="O424" s="14"/>
      <c r="P424" s="14"/>
      <c r="Q424" s="14"/>
      <c r="R424" s="93" t="s">
        <v>883</v>
      </c>
      <c r="S424">
        <v>0</v>
      </c>
      <c r="T424">
        <v>0</v>
      </c>
      <c r="U424">
        <v>0</v>
      </c>
      <c r="V424">
        <v>17.899999999999999</v>
      </c>
      <c r="W424">
        <v>17.52</v>
      </c>
    </row>
    <row r="425" spans="1:23">
      <c r="A425">
        <v>424</v>
      </c>
      <c r="B425" s="93" t="s">
        <v>859</v>
      </c>
      <c r="C425" s="93" t="s">
        <v>141</v>
      </c>
      <c r="D425" s="93" t="s">
        <v>2119</v>
      </c>
      <c r="E425" s="93" t="s">
        <v>2120</v>
      </c>
      <c r="F425" s="93" t="s">
        <v>2121</v>
      </c>
      <c r="G425" s="93" t="s">
        <v>628</v>
      </c>
      <c r="H425">
        <v>20</v>
      </c>
      <c r="I425">
        <v>1</v>
      </c>
      <c r="J425">
        <v>1</v>
      </c>
      <c r="K425" s="93" t="s">
        <v>893</v>
      </c>
      <c r="L425" s="93" t="s">
        <v>870</v>
      </c>
      <c r="M425" s="14">
        <v>46114</v>
      </c>
      <c r="N425" s="14">
        <v>46114</v>
      </c>
      <c r="O425" s="14"/>
      <c r="P425" s="14"/>
      <c r="Q425" s="14"/>
      <c r="R425" s="93" t="s">
        <v>883</v>
      </c>
      <c r="S425">
        <v>0</v>
      </c>
      <c r="T425">
        <v>0</v>
      </c>
      <c r="U425">
        <v>0</v>
      </c>
      <c r="V425">
        <v>18</v>
      </c>
      <c r="W425">
        <v>8.0500000000000007</v>
      </c>
    </row>
    <row r="426" spans="1:23">
      <c r="A426">
        <v>425</v>
      </c>
      <c r="B426" s="93" t="s">
        <v>859</v>
      </c>
      <c r="C426" s="93" t="s">
        <v>141</v>
      </c>
      <c r="D426" s="93" t="s">
        <v>2122</v>
      </c>
      <c r="E426" s="93" t="s">
        <v>2123</v>
      </c>
      <c r="F426" s="93" t="s">
        <v>2124</v>
      </c>
      <c r="G426" s="93" t="s">
        <v>628</v>
      </c>
      <c r="H426">
        <v>20</v>
      </c>
      <c r="I426">
        <v>1</v>
      </c>
      <c r="J426">
        <v>1</v>
      </c>
      <c r="K426" s="93" t="s">
        <v>893</v>
      </c>
      <c r="L426" s="93" t="s">
        <v>870</v>
      </c>
      <c r="M426" s="14">
        <v>46114</v>
      </c>
      <c r="N426" s="14">
        <v>46114</v>
      </c>
      <c r="O426" s="14"/>
      <c r="P426" s="14"/>
      <c r="Q426" s="14"/>
      <c r="R426" s="93" t="s">
        <v>883</v>
      </c>
      <c r="S426">
        <v>0</v>
      </c>
      <c r="T426">
        <v>0</v>
      </c>
      <c r="U426">
        <v>0</v>
      </c>
      <c r="V426">
        <v>18.100000000000001</v>
      </c>
      <c r="W426">
        <v>18.73</v>
      </c>
    </row>
    <row r="427" spans="1:23">
      <c r="A427">
        <v>426</v>
      </c>
      <c r="B427" s="93" t="s">
        <v>859</v>
      </c>
      <c r="C427" s="93" t="s">
        <v>141</v>
      </c>
      <c r="D427" s="93" t="s">
        <v>2125</v>
      </c>
      <c r="E427" s="93" t="s">
        <v>2126</v>
      </c>
      <c r="F427" s="93" t="s">
        <v>2127</v>
      </c>
      <c r="G427" s="93" t="s">
        <v>628</v>
      </c>
      <c r="H427">
        <v>5</v>
      </c>
      <c r="I427">
        <v>1</v>
      </c>
      <c r="J427">
        <v>1</v>
      </c>
      <c r="K427" s="93" t="s">
        <v>893</v>
      </c>
      <c r="L427" s="93" t="s">
        <v>1342</v>
      </c>
      <c r="M427" s="14">
        <v>46125</v>
      </c>
      <c r="N427" s="14">
        <v>46125</v>
      </c>
      <c r="O427" s="14"/>
      <c r="P427" s="14"/>
      <c r="Q427" s="14"/>
      <c r="R427" s="93" t="s">
        <v>883</v>
      </c>
      <c r="S427">
        <v>0</v>
      </c>
      <c r="T427">
        <v>0</v>
      </c>
      <c r="U427">
        <v>0</v>
      </c>
      <c r="V427">
        <v>146.80000000000001</v>
      </c>
      <c r="W427">
        <v>2.25</v>
      </c>
    </row>
    <row r="428" spans="1:23">
      <c r="A428">
        <v>427</v>
      </c>
      <c r="B428" s="93" t="s">
        <v>859</v>
      </c>
      <c r="C428" s="93" t="s">
        <v>141</v>
      </c>
      <c r="D428" s="93" t="s">
        <v>2128</v>
      </c>
      <c r="E428" s="93" t="s">
        <v>2129</v>
      </c>
      <c r="F428" s="93" t="s">
        <v>2130</v>
      </c>
      <c r="G428" s="93" t="s">
        <v>628</v>
      </c>
      <c r="H428">
        <v>5</v>
      </c>
      <c r="I428">
        <v>1</v>
      </c>
      <c r="J428">
        <v>1</v>
      </c>
      <c r="K428" s="93" t="s">
        <v>893</v>
      </c>
      <c r="L428" s="93" t="s">
        <v>1342</v>
      </c>
      <c r="M428" s="14">
        <v>46125</v>
      </c>
      <c r="N428" s="14">
        <v>46125</v>
      </c>
      <c r="O428" s="14"/>
      <c r="P428" s="14"/>
      <c r="Q428" s="14"/>
      <c r="R428" s="93" t="s">
        <v>883</v>
      </c>
      <c r="S428">
        <v>0</v>
      </c>
      <c r="T428">
        <v>0</v>
      </c>
      <c r="U428">
        <v>0</v>
      </c>
      <c r="V428">
        <v>133.44</v>
      </c>
      <c r="W428">
        <v>1</v>
      </c>
    </row>
    <row r="429" spans="1:23">
      <c r="A429">
        <v>428</v>
      </c>
      <c r="B429" s="93" t="s">
        <v>859</v>
      </c>
      <c r="C429" s="93" t="s">
        <v>141</v>
      </c>
      <c r="D429" s="93" t="s">
        <v>2131</v>
      </c>
      <c r="E429" s="93" t="s">
        <v>2132</v>
      </c>
      <c r="F429" s="93" t="s">
        <v>2133</v>
      </c>
      <c r="G429" s="93" t="s">
        <v>628</v>
      </c>
      <c r="H429">
        <v>5</v>
      </c>
      <c r="I429">
        <v>1</v>
      </c>
      <c r="J429">
        <v>1</v>
      </c>
      <c r="K429" s="93" t="s">
        <v>893</v>
      </c>
      <c r="L429" s="93" t="s">
        <v>1342</v>
      </c>
      <c r="M429" s="14">
        <v>46125</v>
      </c>
      <c r="N429" s="14">
        <v>46125</v>
      </c>
      <c r="O429" s="14"/>
      <c r="P429" s="14"/>
      <c r="Q429" s="14"/>
      <c r="R429" s="93" t="s">
        <v>883</v>
      </c>
      <c r="S429">
        <v>0</v>
      </c>
      <c r="T429">
        <v>0</v>
      </c>
      <c r="U429">
        <v>0</v>
      </c>
      <c r="V429">
        <v>10.8</v>
      </c>
      <c r="W429">
        <v>3</v>
      </c>
    </row>
    <row r="430" spans="1:23">
      <c r="A430">
        <v>429</v>
      </c>
      <c r="B430" s="93" t="s">
        <v>859</v>
      </c>
      <c r="C430" s="93" t="s">
        <v>141</v>
      </c>
      <c r="D430" s="93" t="s">
        <v>2134</v>
      </c>
      <c r="E430" s="93" t="s">
        <v>2033</v>
      </c>
      <c r="F430" s="93" t="s">
        <v>2135</v>
      </c>
      <c r="G430" s="93" t="s">
        <v>354</v>
      </c>
      <c r="H430">
        <v>0</v>
      </c>
      <c r="I430">
        <v>0</v>
      </c>
      <c r="K430" s="93" t="s">
        <v>871</v>
      </c>
      <c r="L430" s="93" t="s">
        <v>871</v>
      </c>
      <c r="M430" s="14"/>
      <c r="N430" s="14"/>
      <c r="O430" s="14"/>
      <c r="P430" s="14"/>
      <c r="Q430" s="14"/>
      <c r="R430" s="93"/>
      <c r="S430">
        <v>0</v>
      </c>
      <c r="T430">
        <v>0</v>
      </c>
      <c r="U430">
        <v>0</v>
      </c>
      <c r="V430">
        <v>17.899999999999999</v>
      </c>
      <c r="W430">
        <v>7.75</v>
      </c>
    </row>
    <row r="431" spans="1:23">
      <c r="A431">
        <v>430</v>
      </c>
      <c r="B431" s="93" t="s">
        <v>859</v>
      </c>
      <c r="C431" s="93" t="s">
        <v>2136</v>
      </c>
      <c r="D431" s="93" t="s">
        <v>2137</v>
      </c>
      <c r="E431" s="93" t="s">
        <v>2033</v>
      </c>
      <c r="F431" s="93" t="s">
        <v>2138</v>
      </c>
      <c r="G431" s="93" t="s">
        <v>354</v>
      </c>
      <c r="H431">
        <v>0</v>
      </c>
      <c r="I431">
        <v>0</v>
      </c>
      <c r="K431" s="93" t="s">
        <v>871</v>
      </c>
      <c r="L431" s="93" t="s">
        <v>871</v>
      </c>
      <c r="M431" s="14"/>
      <c r="N431" s="14"/>
      <c r="O431" s="14"/>
      <c r="P431" s="14"/>
      <c r="Q431" s="14"/>
      <c r="R431" s="93"/>
      <c r="S431">
        <v>0</v>
      </c>
      <c r="T431">
        <v>0</v>
      </c>
      <c r="U431">
        <v>0</v>
      </c>
      <c r="V431">
        <v>26.8</v>
      </c>
      <c r="W431">
        <v>251.75</v>
      </c>
    </row>
    <row r="432" spans="1:23">
      <c r="A432">
        <v>431</v>
      </c>
      <c r="B432" s="93" t="s">
        <v>859</v>
      </c>
      <c r="C432" s="93" t="s">
        <v>2139</v>
      </c>
      <c r="D432" s="93" t="s">
        <v>2140</v>
      </c>
      <c r="E432" s="93" t="s">
        <v>2141</v>
      </c>
      <c r="F432" s="93" t="s">
        <v>2142</v>
      </c>
      <c r="G432" s="93" t="s">
        <v>628</v>
      </c>
      <c r="H432">
        <v>20</v>
      </c>
      <c r="I432">
        <v>1</v>
      </c>
      <c r="J432">
        <v>0</v>
      </c>
      <c r="K432" s="93" t="s">
        <v>871</v>
      </c>
      <c r="L432" s="93" t="s">
        <v>871</v>
      </c>
      <c r="M432" s="14">
        <v>46125</v>
      </c>
      <c r="N432" s="14">
        <v>46125</v>
      </c>
      <c r="O432" s="14"/>
      <c r="P432" s="14"/>
      <c r="Q432" s="14"/>
      <c r="R432" s="93" t="s">
        <v>883</v>
      </c>
      <c r="S432">
        <v>0</v>
      </c>
      <c r="T432">
        <v>0</v>
      </c>
      <c r="U432">
        <v>0</v>
      </c>
      <c r="V432">
        <v>40.799999999999997</v>
      </c>
      <c r="W432">
        <v>6</v>
      </c>
    </row>
    <row r="433" spans="1:23">
      <c r="A433">
        <v>432</v>
      </c>
      <c r="B433" s="93" t="s">
        <v>859</v>
      </c>
      <c r="C433" s="93" t="s">
        <v>2139</v>
      </c>
      <c r="D433" s="93" t="s">
        <v>2143</v>
      </c>
      <c r="E433" s="93" t="s">
        <v>2144</v>
      </c>
      <c r="F433" s="93" t="s">
        <v>2145</v>
      </c>
      <c r="G433" s="93" t="s">
        <v>628</v>
      </c>
      <c r="H433">
        <v>5</v>
      </c>
      <c r="I433">
        <v>1</v>
      </c>
      <c r="J433">
        <v>0</v>
      </c>
      <c r="K433" s="93" t="s">
        <v>893</v>
      </c>
      <c r="L433" s="93" t="s">
        <v>1342</v>
      </c>
      <c r="M433" s="14">
        <v>46135</v>
      </c>
      <c r="N433" s="14">
        <v>46135</v>
      </c>
      <c r="O433" s="14"/>
      <c r="P433" s="14"/>
      <c r="Q433" s="14"/>
      <c r="R433" s="93" t="s">
        <v>883</v>
      </c>
      <c r="S433">
        <v>0</v>
      </c>
      <c r="T433">
        <v>0</v>
      </c>
      <c r="U433">
        <v>0</v>
      </c>
      <c r="V433">
        <v>35.700000000000003</v>
      </c>
      <c r="W433">
        <v>0</v>
      </c>
    </row>
    <row r="434" spans="1:23">
      <c r="A434">
        <v>433</v>
      </c>
      <c r="B434" s="93" t="s">
        <v>859</v>
      </c>
      <c r="C434" s="93" t="s">
        <v>2139</v>
      </c>
      <c r="D434" s="93" t="s">
        <v>2146</v>
      </c>
      <c r="E434" s="93" t="s">
        <v>2033</v>
      </c>
      <c r="F434" s="93" t="s">
        <v>2147</v>
      </c>
      <c r="G434" s="93" t="s">
        <v>354</v>
      </c>
      <c r="H434">
        <v>0</v>
      </c>
      <c r="I434">
        <v>0</v>
      </c>
      <c r="K434" s="93" t="s">
        <v>871</v>
      </c>
      <c r="L434" s="93" t="s">
        <v>871</v>
      </c>
      <c r="M434" s="14"/>
      <c r="N434" s="14"/>
      <c r="O434" s="14"/>
      <c r="P434" s="14"/>
      <c r="Q434" s="14"/>
      <c r="R434" s="93"/>
      <c r="S434">
        <v>0</v>
      </c>
      <c r="T434">
        <v>0</v>
      </c>
      <c r="U434">
        <v>0</v>
      </c>
      <c r="V434">
        <v>26.8</v>
      </c>
      <c r="W434">
        <v>0</v>
      </c>
    </row>
    <row r="435" spans="1:23">
      <c r="A435">
        <v>434</v>
      </c>
      <c r="B435" s="93" t="s">
        <v>859</v>
      </c>
      <c r="C435" s="93" t="s">
        <v>74</v>
      </c>
      <c r="D435" s="93" t="s">
        <v>2148</v>
      </c>
      <c r="E435" s="93" t="s">
        <v>2149</v>
      </c>
      <c r="F435" s="93" t="s">
        <v>2150</v>
      </c>
      <c r="G435" s="93" t="s">
        <v>628</v>
      </c>
      <c r="H435">
        <v>5</v>
      </c>
      <c r="I435">
        <v>1</v>
      </c>
      <c r="J435">
        <v>1</v>
      </c>
      <c r="K435" s="93" t="s">
        <v>382</v>
      </c>
      <c r="L435" s="93" t="s">
        <v>1342</v>
      </c>
      <c r="M435" s="14">
        <v>46161</v>
      </c>
      <c r="N435" s="14">
        <v>46178</v>
      </c>
      <c r="O435" s="14"/>
      <c r="P435" s="14"/>
      <c r="Q435" s="14"/>
      <c r="R435" s="93" t="s">
        <v>883</v>
      </c>
      <c r="S435">
        <v>0</v>
      </c>
      <c r="T435">
        <v>0</v>
      </c>
      <c r="U435">
        <v>0</v>
      </c>
      <c r="V435">
        <v>89</v>
      </c>
      <c r="W435">
        <v>15.84</v>
      </c>
    </row>
    <row r="436" spans="1:23">
      <c r="A436">
        <v>435</v>
      </c>
      <c r="B436" s="93" t="s">
        <v>859</v>
      </c>
      <c r="C436" s="93" t="s">
        <v>74</v>
      </c>
      <c r="D436" s="93" t="s">
        <v>2151</v>
      </c>
      <c r="E436" s="93" t="s">
        <v>2152</v>
      </c>
      <c r="F436" s="93" t="s">
        <v>2153</v>
      </c>
      <c r="G436" s="93" t="s">
        <v>628</v>
      </c>
      <c r="H436">
        <v>25</v>
      </c>
      <c r="I436">
        <v>1</v>
      </c>
      <c r="J436">
        <v>0</v>
      </c>
      <c r="K436" s="93" t="s">
        <v>871</v>
      </c>
      <c r="L436" s="93" t="s">
        <v>871</v>
      </c>
      <c r="M436" s="14">
        <v>46132</v>
      </c>
      <c r="N436" s="14">
        <v>46218</v>
      </c>
      <c r="O436" s="14"/>
      <c r="P436" s="14"/>
      <c r="Q436" s="14"/>
      <c r="R436" s="93" t="s">
        <v>883</v>
      </c>
      <c r="S436">
        <v>0</v>
      </c>
      <c r="T436">
        <v>0</v>
      </c>
      <c r="U436">
        <v>0</v>
      </c>
      <c r="V436">
        <v>26.8</v>
      </c>
      <c r="W436">
        <v>0</v>
      </c>
    </row>
    <row r="437" spans="1:23">
      <c r="A437">
        <v>436</v>
      </c>
      <c r="B437" s="93" t="s">
        <v>859</v>
      </c>
      <c r="C437" s="93" t="s">
        <v>74</v>
      </c>
      <c r="D437" s="93" t="s">
        <v>2154</v>
      </c>
      <c r="E437" s="93" t="s">
        <v>2155</v>
      </c>
      <c r="F437" s="93" t="s">
        <v>2156</v>
      </c>
      <c r="G437" s="93" t="s">
        <v>628</v>
      </c>
      <c r="H437">
        <v>0</v>
      </c>
      <c r="I437">
        <v>0</v>
      </c>
      <c r="K437" s="93" t="s">
        <v>871</v>
      </c>
      <c r="L437" s="93" t="s">
        <v>871</v>
      </c>
      <c r="M437" s="14"/>
      <c r="N437" s="14"/>
      <c r="O437" s="14"/>
      <c r="P437" s="14"/>
      <c r="Q437" s="14"/>
      <c r="R437" s="93"/>
      <c r="S437">
        <v>0</v>
      </c>
      <c r="T437">
        <v>0</v>
      </c>
      <c r="U437">
        <v>0</v>
      </c>
      <c r="V437">
        <v>106.8</v>
      </c>
      <c r="W437">
        <v>0</v>
      </c>
    </row>
    <row r="438" spans="1:23">
      <c r="A438">
        <v>437</v>
      </c>
      <c r="B438" s="93" t="s">
        <v>859</v>
      </c>
      <c r="C438" s="93" t="s">
        <v>74</v>
      </c>
      <c r="D438" s="93" t="s">
        <v>2157</v>
      </c>
      <c r="E438" s="93" t="s">
        <v>2158</v>
      </c>
      <c r="F438" s="93" t="s">
        <v>2159</v>
      </c>
      <c r="G438" s="93" t="s">
        <v>631</v>
      </c>
      <c r="H438">
        <v>1</v>
      </c>
      <c r="I438">
        <v>1</v>
      </c>
      <c r="J438">
        <v>1</v>
      </c>
      <c r="K438" s="93" t="s">
        <v>893</v>
      </c>
      <c r="L438" s="93" t="s">
        <v>1342</v>
      </c>
      <c r="M438" s="14">
        <v>46171</v>
      </c>
      <c r="N438" s="14">
        <v>46174</v>
      </c>
      <c r="O438" s="14"/>
      <c r="P438" s="14"/>
      <c r="Q438" s="14"/>
      <c r="R438" s="93" t="s">
        <v>883</v>
      </c>
      <c r="S438">
        <v>0</v>
      </c>
      <c r="T438">
        <v>0</v>
      </c>
      <c r="U438">
        <v>0</v>
      </c>
      <c r="V438">
        <v>33</v>
      </c>
      <c r="W438">
        <v>1.5</v>
      </c>
    </row>
    <row r="439" spans="1:23">
      <c r="A439">
        <v>438</v>
      </c>
      <c r="B439" s="93" t="s">
        <v>859</v>
      </c>
      <c r="C439" s="93" t="s">
        <v>74</v>
      </c>
      <c r="D439" s="93" t="s">
        <v>2160</v>
      </c>
      <c r="E439" s="93" t="s">
        <v>2161</v>
      </c>
      <c r="F439" s="93" t="s">
        <v>2162</v>
      </c>
      <c r="G439" s="93" t="s">
        <v>628</v>
      </c>
      <c r="H439">
        <v>20</v>
      </c>
      <c r="I439">
        <v>1</v>
      </c>
      <c r="J439">
        <v>1</v>
      </c>
      <c r="K439" s="93" t="s">
        <v>893</v>
      </c>
      <c r="L439" s="93" t="s">
        <v>1342</v>
      </c>
      <c r="M439" s="14">
        <v>46171</v>
      </c>
      <c r="N439" s="14">
        <v>46174</v>
      </c>
      <c r="O439" s="14"/>
      <c r="P439" s="14"/>
      <c r="Q439" s="14"/>
      <c r="R439" s="93" t="s">
        <v>883</v>
      </c>
      <c r="S439">
        <v>0</v>
      </c>
      <c r="T439">
        <v>0</v>
      </c>
      <c r="U439">
        <v>0</v>
      </c>
      <c r="V439">
        <v>44.6</v>
      </c>
      <c r="W439">
        <v>0</v>
      </c>
    </row>
    <row r="440" spans="1:23">
      <c r="A440">
        <v>439</v>
      </c>
      <c r="B440" s="93" t="s">
        <v>859</v>
      </c>
      <c r="C440" s="93" t="s">
        <v>74</v>
      </c>
      <c r="D440" s="93" t="s">
        <v>2163</v>
      </c>
      <c r="E440" s="93" t="s">
        <v>2033</v>
      </c>
      <c r="F440" s="93" t="s">
        <v>2164</v>
      </c>
      <c r="G440" s="93" t="s">
        <v>354</v>
      </c>
      <c r="H440">
        <v>0</v>
      </c>
      <c r="I440">
        <v>0</v>
      </c>
      <c r="K440" s="93" t="s">
        <v>871</v>
      </c>
      <c r="L440" s="93" t="s">
        <v>871</v>
      </c>
      <c r="M440" s="14"/>
      <c r="N440" s="14"/>
      <c r="O440" s="14"/>
      <c r="P440" s="14"/>
      <c r="Q440" s="14"/>
      <c r="R440" s="93"/>
      <c r="S440">
        <v>0</v>
      </c>
      <c r="T440">
        <v>0</v>
      </c>
      <c r="U440">
        <v>0</v>
      </c>
      <c r="V440">
        <v>18</v>
      </c>
      <c r="W440">
        <v>58.75</v>
      </c>
    </row>
    <row r="441" spans="1:23">
      <c r="A441">
        <v>440</v>
      </c>
      <c r="B441" s="93" t="s">
        <v>859</v>
      </c>
      <c r="C441" s="93" t="s">
        <v>2165</v>
      </c>
      <c r="D441" s="93" t="s">
        <v>2166</v>
      </c>
      <c r="E441" s="93" t="s">
        <v>2167</v>
      </c>
      <c r="F441" s="93" t="s">
        <v>2168</v>
      </c>
      <c r="G441" s="93" t="s">
        <v>628</v>
      </c>
      <c r="H441">
        <v>20</v>
      </c>
      <c r="I441">
        <v>1</v>
      </c>
      <c r="J441">
        <v>1</v>
      </c>
      <c r="K441" s="93" t="s">
        <v>382</v>
      </c>
      <c r="L441" s="93" t="s">
        <v>1342</v>
      </c>
      <c r="M441" s="14">
        <v>46161</v>
      </c>
      <c r="N441" s="14">
        <v>46178</v>
      </c>
      <c r="O441" s="14"/>
      <c r="P441" s="14"/>
      <c r="Q441" s="14"/>
      <c r="R441" s="93" t="s">
        <v>883</v>
      </c>
      <c r="S441">
        <v>0</v>
      </c>
      <c r="T441">
        <v>0</v>
      </c>
      <c r="U441">
        <v>0</v>
      </c>
      <c r="V441">
        <v>131</v>
      </c>
      <c r="W441">
        <v>0</v>
      </c>
    </row>
    <row r="442" spans="1:23">
      <c r="A442">
        <v>441</v>
      </c>
      <c r="B442" s="93" t="s">
        <v>859</v>
      </c>
      <c r="C442" s="93" t="s">
        <v>2165</v>
      </c>
      <c r="D442" s="93" t="s">
        <v>2169</v>
      </c>
      <c r="E442" s="93" t="s">
        <v>2170</v>
      </c>
      <c r="F442" s="93" t="s">
        <v>2171</v>
      </c>
      <c r="G442" s="93" t="s">
        <v>628</v>
      </c>
      <c r="H442">
        <v>20</v>
      </c>
      <c r="I442">
        <v>1</v>
      </c>
      <c r="J442">
        <v>0</v>
      </c>
      <c r="K442" s="93" t="s">
        <v>871</v>
      </c>
      <c r="L442" s="93" t="s">
        <v>871</v>
      </c>
      <c r="M442" s="14">
        <v>46133</v>
      </c>
      <c r="N442" s="14">
        <v>46218</v>
      </c>
      <c r="O442" s="14"/>
      <c r="P442" s="14"/>
      <c r="Q442" s="14"/>
      <c r="R442" s="93" t="s">
        <v>883</v>
      </c>
      <c r="S442">
        <v>0</v>
      </c>
      <c r="T442">
        <v>0</v>
      </c>
      <c r="U442">
        <v>0</v>
      </c>
      <c r="V442">
        <v>140</v>
      </c>
      <c r="W442">
        <v>0</v>
      </c>
    </row>
    <row r="443" spans="1:23">
      <c r="A443">
        <v>442</v>
      </c>
      <c r="B443" s="93" t="s">
        <v>859</v>
      </c>
      <c r="C443" s="93" t="s">
        <v>2165</v>
      </c>
      <c r="D443" s="93" t="s">
        <v>2172</v>
      </c>
      <c r="E443" s="93" t="s">
        <v>2173</v>
      </c>
      <c r="F443" s="93" t="s">
        <v>2174</v>
      </c>
      <c r="G443" s="93" t="s">
        <v>628</v>
      </c>
      <c r="H443">
        <v>15</v>
      </c>
      <c r="I443">
        <v>1</v>
      </c>
      <c r="J443">
        <v>1</v>
      </c>
      <c r="K443" s="93" t="s">
        <v>893</v>
      </c>
      <c r="L443" s="93" t="s">
        <v>1342</v>
      </c>
      <c r="M443" s="14">
        <v>46163</v>
      </c>
      <c r="N443" s="14">
        <v>46163</v>
      </c>
      <c r="O443" s="14"/>
      <c r="P443" s="14"/>
      <c r="Q443" s="14"/>
      <c r="R443" s="93" t="s">
        <v>883</v>
      </c>
      <c r="S443">
        <v>0</v>
      </c>
      <c r="T443">
        <v>0</v>
      </c>
      <c r="U443">
        <v>0</v>
      </c>
      <c r="V443">
        <v>12</v>
      </c>
      <c r="W443">
        <v>0</v>
      </c>
    </row>
    <row r="444" spans="1:23">
      <c r="A444">
        <v>443</v>
      </c>
      <c r="B444" s="93" t="s">
        <v>859</v>
      </c>
      <c r="C444" s="93" t="s">
        <v>2165</v>
      </c>
      <c r="D444" s="93" t="s">
        <v>2175</v>
      </c>
      <c r="E444" s="93" t="s">
        <v>2033</v>
      </c>
      <c r="F444" s="93" t="s">
        <v>2176</v>
      </c>
      <c r="G444" s="93" t="s">
        <v>354</v>
      </c>
      <c r="H444">
        <v>0</v>
      </c>
      <c r="I444">
        <v>0</v>
      </c>
      <c r="K444" s="93" t="s">
        <v>871</v>
      </c>
      <c r="L444" s="93" t="s">
        <v>871</v>
      </c>
      <c r="M444" s="14"/>
      <c r="N444" s="14"/>
      <c r="O444" s="14"/>
      <c r="P444" s="14"/>
      <c r="Q444" s="14"/>
      <c r="R444" s="93"/>
      <c r="S444">
        <v>0</v>
      </c>
      <c r="T444">
        <v>0</v>
      </c>
      <c r="U444">
        <v>0</v>
      </c>
      <c r="V444">
        <v>80</v>
      </c>
      <c r="W444">
        <v>0</v>
      </c>
    </row>
    <row r="445" spans="1:23">
      <c r="A445">
        <v>444</v>
      </c>
      <c r="B445" s="93" t="s">
        <v>859</v>
      </c>
      <c r="C445" s="93" t="s">
        <v>150</v>
      </c>
      <c r="D445" s="93" t="s">
        <v>2177</v>
      </c>
      <c r="E445" s="93" t="s">
        <v>2033</v>
      </c>
      <c r="F445" s="93" t="s">
        <v>857</v>
      </c>
      <c r="G445" s="93" t="s">
        <v>855</v>
      </c>
      <c r="H445">
        <v>0</v>
      </c>
      <c r="I445">
        <v>0</v>
      </c>
      <c r="K445" s="93"/>
      <c r="L445" s="93"/>
      <c r="M445" s="14"/>
      <c r="N445" s="14"/>
      <c r="O445" s="14"/>
      <c r="P445" s="14"/>
      <c r="Q445" s="14"/>
      <c r="R445" s="93"/>
      <c r="S445">
        <v>0</v>
      </c>
      <c r="T445">
        <v>0</v>
      </c>
      <c r="U445">
        <v>0</v>
      </c>
      <c r="V445">
        <v>30</v>
      </c>
      <c r="W445">
        <v>37.25</v>
      </c>
    </row>
    <row r="446" spans="1:23">
      <c r="A446">
        <v>445</v>
      </c>
      <c r="B446" s="93" t="s">
        <v>859</v>
      </c>
      <c r="C446" s="93" t="s">
        <v>1370</v>
      </c>
      <c r="D446" s="93" t="s">
        <v>2178</v>
      </c>
      <c r="E446" s="93" t="s">
        <v>2033</v>
      </c>
      <c r="F446" s="93" t="s">
        <v>857</v>
      </c>
      <c r="G446" s="93" t="s">
        <v>855</v>
      </c>
      <c r="H446">
        <v>0</v>
      </c>
      <c r="I446">
        <v>0</v>
      </c>
      <c r="K446" s="93"/>
      <c r="L446" s="93"/>
      <c r="M446" s="14"/>
      <c r="N446" s="14"/>
      <c r="O446" s="14"/>
      <c r="P446" s="14"/>
      <c r="Q446" s="14"/>
      <c r="R446" s="93"/>
      <c r="S446">
        <v>0</v>
      </c>
      <c r="T446">
        <v>0</v>
      </c>
      <c r="U446">
        <v>0</v>
      </c>
      <c r="V446">
        <v>30</v>
      </c>
      <c r="W446">
        <v>77.62</v>
      </c>
    </row>
    <row r="447" spans="1:23">
      <c r="A447">
        <v>446</v>
      </c>
      <c r="B447" s="93" t="s">
        <v>859</v>
      </c>
      <c r="C447" s="93" t="s">
        <v>138</v>
      </c>
      <c r="D447" s="93" t="s">
        <v>2179</v>
      </c>
      <c r="E447" s="93" t="s">
        <v>2033</v>
      </c>
      <c r="F447" s="93" t="s">
        <v>857</v>
      </c>
      <c r="G447" s="93" t="s">
        <v>855</v>
      </c>
      <c r="H447">
        <v>0</v>
      </c>
      <c r="I447">
        <v>0</v>
      </c>
      <c r="K447" s="93"/>
      <c r="L447" s="93"/>
      <c r="M447" s="14"/>
      <c r="N447" s="14"/>
      <c r="O447" s="14"/>
      <c r="P447" s="14"/>
      <c r="Q447" s="14"/>
      <c r="R447" s="93"/>
      <c r="S447">
        <v>0</v>
      </c>
      <c r="T447">
        <v>0</v>
      </c>
      <c r="U447">
        <v>0</v>
      </c>
      <c r="V447">
        <v>70</v>
      </c>
      <c r="W447">
        <v>48.25</v>
      </c>
    </row>
    <row r="448" spans="1:23">
      <c r="A448">
        <v>447</v>
      </c>
      <c r="B448" s="93" t="s">
        <v>859</v>
      </c>
      <c r="C448" s="93" t="s">
        <v>135</v>
      </c>
      <c r="D448" s="93" t="s">
        <v>2180</v>
      </c>
      <c r="E448" s="93" t="s">
        <v>2033</v>
      </c>
      <c r="F448" s="93" t="s">
        <v>857</v>
      </c>
      <c r="G448" s="93" t="s">
        <v>855</v>
      </c>
      <c r="H448">
        <v>0</v>
      </c>
      <c r="I448">
        <v>0</v>
      </c>
      <c r="K448" s="93"/>
      <c r="L448" s="93"/>
      <c r="M448" s="14"/>
      <c r="N448" s="14"/>
      <c r="O448" s="14"/>
      <c r="P448" s="14"/>
      <c r="Q448" s="14"/>
      <c r="R448" s="93"/>
      <c r="S448">
        <v>0</v>
      </c>
      <c r="T448">
        <v>0</v>
      </c>
      <c r="U448">
        <v>0</v>
      </c>
      <c r="V448">
        <v>20</v>
      </c>
      <c r="W448">
        <v>330.25</v>
      </c>
    </row>
    <row r="449" spans="1:23">
      <c r="A449">
        <v>448</v>
      </c>
      <c r="B449" s="93" t="s">
        <v>859</v>
      </c>
      <c r="C449" s="93" t="s">
        <v>795</v>
      </c>
      <c r="D449" s="93" t="s">
        <v>2181</v>
      </c>
      <c r="E449" s="93" t="s">
        <v>2033</v>
      </c>
      <c r="F449" s="93" t="s">
        <v>857</v>
      </c>
      <c r="G449" s="93" t="s">
        <v>855</v>
      </c>
      <c r="H449">
        <v>0</v>
      </c>
      <c r="I449">
        <v>0</v>
      </c>
      <c r="K449" s="93"/>
      <c r="L449" s="93"/>
      <c r="M449" s="14"/>
      <c r="N449" s="14"/>
      <c r="O449" s="14"/>
      <c r="P449" s="14"/>
      <c r="Q449" s="14"/>
      <c r="R449" s="93"/>
      <c r="S449">
        <v>0</v>
      </c>
      <c r="T449">
        <v>0</v>
      </c>
      <c r="U449">
        <v>0</v>
      </c>
      <c r="V449">
        <v>24</v>
      </c>
      <c r="W449">
        <v>0</v>
      </c>
    </row>
    <row r="450" spans="1:23">
      <c r="A450">
        <v>449</v>
      </c>
      <c r="B450" s="93" t="s">
        <v>859</v>
      </c>
      <c r="C450" s="93" t="s">
        <v>141</v>
      </c>
      <c r="D450" s="93" t="s">
        <v>2182</v>
      </c>
      <c r="E450" s="93" t="s">
        <v>2033</v>
      </c>
      <c r="F450" s="93" t="s">
        <v>857</v>
      </c>
      <c r="G450" s="93" t="s">
        <v>855</v>
      </c>
      <c r="H450">
        <v>0</v>
      </c>
      <c r="I450">
        <v>0</v>
      </c>
      <c r="K450" s="93"/>
      <c r="L450" s="93"/>
      <c r="M450" s="14"/>
      <c r="N450" s="14"/>
      <c r="O450" s="14"/>
      <c r="P450" s="14"/>
      <c r="Q450" s="14"/>
      <c r="R450" s="93"/>
      <c r="S450">
        <v>0</v>
      </c>
      <c r="T450">
        <v>0</v>
      </c>
      <c r="U450">
        <v>0</v>
      </c>
      <c r="V450">
        <v>24</v>
      </c>
      <c r="W450">
        <v>21.82</v>
      </c>
    </row>
    <row r="451" spans="1:23">
      <c r="A451">
        <v>450</v>
      </c>
      <c r="B451" s="93" t="s">
        <v>859</v>
      </c>
      <c r="C451" s="93" t="s">
        <v>2139</v>
      </c>
      <c r="D451" s="93" t="s">
        <v>2183</v>
      </c>
      <c r="E451" s="93" t="s">
        <v>2033</v>
      </c>
      <c r="F451" s="93" t="s">
        <v>857</v>
      </c>
      <c r="G451" s="93" t="s">
        <v>855</v>
      </c>
      <c r="H451">
        <v>0</v>
      </c>
      <c r="I451">
        <v>0</v>
      </c>
      <c r="K451" s="93"/>
      <c r="L451" s="93"/>
      <c r="M451" s="14"/>
      <c r="N451" s="14"/>
      <c r="O451" s="14"/>
      <c r="P451" s="14"/>
      <c r="Q451" s="14"/>
      <c r="R451" s="93"/>
      <c r="S451">
        <v>0</v>
      </c>
      <c r="T451">
        <v>0</v>
      </c>
      <c r="U451">
        <v>0</v>
      </c>
      <c r="V451">
        <v>440</v>
      </c>
      <c r="W451">
        <v>71.25</v>
      </c>
    </row>
    <row r="452" spans="1:23">
      <c r="A452">
        <v>451</v>
      </c>
      <c r="B452" s="93" t="s">
        <v>859</v>
      </c>
      <c r="C452" s="93" t="s">
        <v>74</v>
      </c>
      <c r="D452" s="93" t="s">
        <v>2184</v>
      </c>
      <c r="E452" s="93" t="s">
        <v>2033</v>
      </c>
      <c r="F452" s="93" t="s">
        <v>857</v>
      </c>
      <c r="G452" s="93" t="s">
        <v>855</v>
      </c>
      <c r="H452">
        <v>0</v>
      </c>
      <c r="I452">
        <v>0</v>
      </c>
      <c r="K452" s="93"/>
      <c r="L452" s="93"/>
      <c r="M452" s="14"/>
      <c r="N452" s="14"/>
      <c r="O452" s="14"/>
      <c r="P452" s="14"/>
      <c r="Q452" s="14"/>
      <c r="R452" s="93"/>
      <c r="S452">
        <v>0</v>
      </c>
      <c r="T452">
        <v>0</v>
      </c>
      <c r="U452">
        <v>0</v>
      </c>
      <c r="V452">
        <v>79.2</v>
      </c>
      <c r="W452">
        <v>446.82</v>
      </c>
    </row>
    <row r="453" spans="1:23">
      <c r="A453">
        <v>452</v>
      </c>
      <c r="B453" s="93" t="s">
        <v>859</v>
      </c>
      <c r="C453" s="93" t="s">
        <v>2165</v>
      </c>
      <c r="D453" s="93" t="s">
        <v>2185</v>
      </c>
      <c r="E453" s="93" t="s">
        <v>2033</v>
      </c>
      <c r="F453" s="93" t="s">
        <v>857</v>
      </c>
      <c r="G453" s="93" t="s">
        <v>855</v>
      </c>
      <c r="H453">
        <v>0</v>
      </c>
      <c r="I453">
        <v>0</v>
      </c>
      <c r="K453" s="93"/>
      <c r="L453" s="93"/>
      <c r="M453" s="14"/>
      <c r="N453" s="14"/>
      <c r="O453" s="14"/>
      <c r="P453" s="14"/>
      <c r="Q453" s="14"/>
      <c r="R453" s="93"/>
      <c r="S453">
        <v>0</v>
      </c>
      <c r="T453">
        <v>0</v>
      </c>
      <c r="U453">
        <v>0</v>
      </c>
      <c r="V453">
        <v>352</v>
      </c>
      <c r="W453">
        <v>0</v>
      </c>
    </row>
    <row r="454" spans="1:23">
      <c r="A454">
        <v>453</v>
      </c>
      <c r="B454" s="93" t="s">
        <v>859</v>
      </c>
      <c r="C454" s="93" t="s">
        <v>2186</v>
      </c>
      <c r="D454" s="93" t="s">
        <v>2187</v>
      </c>
      <c r="E454" s="93" t="s">
        <v>2033</v>
      </c>
      <c r="F454" s="93" t="s">
        <v>2186</v>
      </c>
      <c r="G454" s="93" t="s">
        <v>855</v>
      </c>
      <c r="H454">
        <v>0</v>
      </c>
      <c r="I454">
        <v>0</v>
      </c>
      <c r="K454" s="93"/>
      <c r="L454" s="93"/>
      <c r="M454" s="14"/>
      <c r="N454" s="14"/>
      <c r="O454" s="14"/>
      <c r="P454" s="14"/>
      <c r="Q454" s="14"/>
      <c r="R454" s="93"/>
      <c r="S454">
        <v>0</v>
      </c>
      <c r="T454">
        <v>0</v>
      </c>
      <c r="U454">
        <v>0</v>
      </c>
      <c r="V454">
        <v>266</v>
      </c>
      <c r="W454">
        <v>0</v>
      </c>
    </row>
    <row r="455" spans="1:23">
      <c r="A455">
        <v>454</v>
      </c>
      <c r="B455" s="93" t="s">
        <v>859</v>
      </c>
      <c r="C455" s="93" t="s">
        <v>866</v>
      </c>
      <c r="D455" s="93" t="s">
        <v>2188</v>
      </c>
      <c r="E455" s="93" t="s">
        <v>2033</v>
      </c>
      <c r="F455" s="93" t="s">
        <v>2189</v>
      </c>
      <c r="G455" s="93" t="s">
        <v>855</v>
      </c>
      <c r="H455">
        <v>0</v>
      </c>
      <c r="I455">
        <v>0</v>
      </c>
      <c r="K455" s="93"/>
      <c r="L455" s="93"/>
      <c r="M455" s="14"/>
      <c r="N455" s="14"/>
      <c r="O455" s="14"/>
      <c r="P455" s="14"/>
      <c r="Q455" s="14"/>
      <c r="R455" s="93"/>
      <c r="S455">
        <v>0</v>
      </c>
      <c r="T455">
        <v>0</v>
      </c>
      <c r="U455">
        <v>0</v>
      </c>
      <c r="V455">
        <v>56</v>
      </c>
      <c r="W455">
        <v>231.67</v>
      </c>
    </row>
    <row r="456" spans="1:23">
      <c r="A456">
        <v>455</v>
      </c>
      <c r="B456" s="93" t="s">
        <v>859</v>
      </c>
      <c r="C456" s="93" t="s">
        <v>877</v>
      </c>
      <c r="D456" s="93" t="s">
        <v>2190</v>
      </c>
      <c r="E456" s="93" t="s">
        <v>2033</v>
      </c>
      <c r="F456" s="93" t="s">
        <v>856</v>
      </c>
      <c r="G456" s="93" t="s">
        <v>855</v>
      </c>
      <c r="H456">
        <v>0</v>
      </c>
      <c r="I456">
        <v>0</v>
      </c>
      <c r="K456" s="93"/>
      <c r="L456" s="93"/>
      <c r="M456" s="14"/>
      <c r="N456" s="14"/>
      <c r="O456" s="14"/>
      <c r="P456" s="14"/>
      <c r="Q456" s="14"/>
      <c r="R456" s="93"/>
      <c r="S456">
        <v>0</v>
      </c>
      <c r="T456">
        <v>0</v>
      </c>
      <c r="U456">
        <v>0</v>
      </c>
      <c r="V456">
        <v>8</v>
      </c>
      <c r="W456">
        <v>393</v>
      </c>
    </row>
    <row r="457" spans="1:23">
      <c r="A457">
        <v>456</v>
      </c>
      <c r="B457" s="93" t="s">
        <v>859</v>
      </c>
      <c r="C457" s="93" t="s">
        <v>858</v>
      </c>
      <c r="D457" s="93" t="s">
        <v>2191</v>
      </c>
      <c r="E457" s="93" t="s">
        <v>2033</v>
      </c>
      <c r="F457" s="93" t="s">
        <v>858</v>
      </c>
      <c r="G457" s="93" t="s">
        <v>855</v>
      </c>
      <c r="H457">
        <v>0</v>
      </c>
      <c r="I457">
        <v>1</v>
      </c>
      <c r="J457">
        <v>0.99</v>
      </c>
      <c r="K457" s="93"/>
      <c r="L457" s="93"/>
      <c r="M457" s="14">
        <v>46169</v>
      </c>
      <c r="N457" s="14"/>
      <c r="O457" s="14"/>
      <c r="P457" s="14"/>
      <c r="Q457" s="14"/>
      <c r="R457" s="93"/>
      <c r="S457">
        <v>0</v>
      </c>
      <c r="T457">
        <v>0</v>
      </c>
      <c r="U457">
        <v>0</v>
      </c>
      <c r="V457">
        <v>8</v>
      </c>
      <c r="W457">
        <v>1371.67</v>
      </c>
    </row>
    <row r="458" spans="1:23">
      <c r="A458">
        <v>457</v>
      </c>
      <c r="B458" s="93" t="s">
        <v>859</v>
      </c>
      <c r="C458" s="93" t="s">
        <v>150</v>
      </c>
      <c r="D458" s="93" t="s">
        <v>2192</v>
      </c>
      <c r="E458" s="93" t="s">
        <v>2033</v>
      </c>
      <c r="F458" s="93" t="s">
        <v>2193</v>
      </c>
      <c r="G458" s="93" t="s">
        <v>855</v>
      </c>
      <c r="H458">
        <v>0</v>
      </c>
      <c r="I458">
        <v>0</v>
      </c>
      <c r="K458" s="93"/>
      <c r="L458" s="93"/>
      <c r="M458" s="14"/>
      <c r="N458" s="14"/>
      <c r="O458" s="14"/>
      <c r="P458" s="14"/>
      <c r="Q458" s="14"/>
      <c r="R458" s="93"/>
      <c r="S458">
        <v>0</v>
      </c>
      <c r="T458">
        <v>0</v>
      </c>
      <c r="U458">
        <v>0</v>
      </c>
      <c r="V458">
        <v>8</v>
      </c>
      <c r="W458">
        <v>11.5</v>
      </c>
    </row>
    <row r="459" spans="1:23">
      <c r="A459">
        <v>458</v>
      </c>
      <c r="B459" s="93" t="s">
        <v>859</v>
      </c>
      <c r="C459" s="93" t="s">
        <v>1370</v>
      </c>
      <c r="D459" s="93" t="s">
        <v>2194</v>
      </c>
      <c r="E459" s="93" t="s">
        <v>2033</v>
      </c>
      <c r="F459" s="93" t="s">
        <v>2193</v>
      </c>
      <c r="G459" s="93" t="s">
        <v>855</v>
      </c>
      <c r="H459">
        <v>0</v>
      </c>
      <c r="I459">
        <v>0</v>
      </c>
      <c r="K459" s="93"/>
      <c r="L459" s="93"/>
      <c r="M459" s="14"/>
      <c r="N459" s="14"/>
      <c r="O459" s="14"/>
      <c r="P459" s="14"/>
      <c r="Q459" s="14"/>
      <c r="R459" s="93"/>
      <c r="S459">
        <v>0</v>
      </c>
      <c r="T459">
        <v>0</v>
      </c>
      <c r="U459">
        <v>0</v>
      </c>
      <c r="V459">
        <v>8</v>
      </c>
      <c r="W459">
        <v>0</v>
      </c>
    </row>
    <row r="460" spans="1:23">
      <c r="A460">
        <v>459</v>
      </c>
      <c r="B460" s="93" t="s">
        <v>859</v>
      </c>
      <c r="C460" s="93" t="s">
        <v>138</v>
      </c>
      <c r="D460" s="93" t="s">
        <v>2195</v>
      </c>
      <c r="E460" s="93" t="s">
        <v>2033</v>
      </c>
      <c r="F460" s="93" t="s">
        <v>2193</v>
      </c>
      <c r="G460" s="93" t="s">
        <v>855</v>
      </c>
      <c r="H460">
        <v>0</v>
      </c>
      <c r="I460">
        <v>0</v>
      </c>
      <c r="K460" s="93"/>
      <c r="L460" s="93"/>
      <c r="M460" s="14"/>
      <c r="N460" s="14"/>
      <c r="O460" s="14"/>
      <c r="P460" s="14"/>
      <c r="Q460" s="14"/>
      <c r="R460" s="93"/>
      <c r="S460">
        <v>0</v>
      </c>
      <c r="T460">
        <v>0</v>
      </c>
      <c r="U460">
        <v>0</v>
      </c>
      <c r="V460">
        <v>8</v>
      </c>
      <c r="W460">
        <v>9.17</v>
      </c>
    </row>
    <row r="461" spans="1:23">
      <c r="A461">
        <v>460</v>
      </c>
      <c r="B461" s="93" t="s">
        <v>859</v>
      </c>
      <c r="C461" s="93" t="s">
        <v>135</v>
      </c>
      <c r="D461" s="93" t="s">
        <v>2196</v>
      </c>
      <c r="E461" s="93" t="s">
        <v>2033</v>
      </c>
      <c r="F461" s="93" t="s">
        <v>2193</v>
      </c>
      <c r="G461" s="93" t="s">
        <v>855</v>
      </c>
      <c r="H461">
        <v>0</v>
      </c>
      <c r="I461">
        <v>0</v>
      </c>
      <c r="K461" s="93"/>
      <c r="L461" s="93"/>
      <c r="M461" s="14"/>
      <c r="N461" s="14"/>
      <c r="O461" s="14"/>
      <c r="P461" s="14"/>
      <c r="Q461" s="14"/>
      <c r="R461" s="93"/>
      <c r="S461">
        <v>0</v>
      </c>
      <c r="T461">
        <v>0</v>
      </c>
      <c r="U461">
        <v>0</v>
      </c>
      <c r="V461">
        <v>8</v>
      </c>
      <c r="W461">
        <v>0</v>
      </c>
    </row>
    <row r="462" spans="1:23">
      <c r="A462">
        <v>461</v>
      </c>
      <c r="B462" s="93" t="s">
        <v>859</v>
      </c>
      <c r="C462" s="93" t="s">
        <v>795</v>
      </c>
      <c r="D462" s="93" t="s">
        <v>2197</v>
      </c>
      <c r="E462" s="93" t="s">
        <v>2033</v>
      </c>
      <c r="F462" s="93" t="s">
        <v>2193</v>
      </c>
      <c r="G462" s="93" t="s">
        <v>855</v>
      </c>
      <c r="H462">
        <v>0</v>
      </c>
      <c r="I462">
        <v>0</v>
      </c>
      <c r="K462" s="93"/>
      <c r="L462" s="93"/>
      <c r="M462" s="14"/>
      <c r="N462" s="14"/>
      <c r="O462" s="14"/>
      <c r="P462" s="14"/>
      <c r="Q462" s="14"/>
      <c r="R462" s="93"/>
      <c r="S462">
        <v>0</v>
      </c>
      <c r="T462">
        <v>0</v>
      </c>
      <c r="U462">
        <v>0</v>
      </c>
      <c r="V462">
        <v>8</v>
      </c>
      <c r="W462">
        <v>0</v>
      </c>
    </row>
    <row r="463" spans="1:23">
      <c r="A463">
        <v>462</v>
      </c>
      <c r="B463" s="93" t="s">
        <v>859</v>
      </c>
      <c r="C463" s="93" t="s">
        <v>141</v>
      </c>
      <c r="D463" s="93" t="s">
        <v>2198</v>
      </c>
      <c r="E463" s="93" t="s">
        <v>2033</v>
      </c>
      <c r="F463" s="93" t="s">
        <v>2193</v>
      </c>
      <c r="G463" s="93" t="s">
        <v>855</v>
      </c>
      <c r="H463">
        <v>0</v>
      </c>
      <c r="I463">
        <v>0</v>
      </c>
      <c r="K463" s="93"/>
      <c r="L463" s="93"/>
      <c r="M463" s="14"/>
      <c r="N463" s="14"/>
      <c r="O463" s="14"/>
      <c r="P463" s="14"/>
      <c r="Q463" s="14"/>
      <c r="R463" s="93"/>
      <c r="S463">
        <v>0</v>
      </c>
      <c r="T463">
        <v>0</v>
      </c>
      <c r="U463">
        <v>0</v>
      </c>
      <c r="V463">
        <v>8</v>
      </c>
      <c r="W463">
        <v>0</v>
      </c>
    </row>
    <row r="464" spans="1:23">
      <c r="A464">
        <v>463</v>
      </c>
      <c r="B464" s="93" t="s">
        <v>859</v>
      </c>
      <c r="C464" s="93" t="s">
        <v>2139</v>
      </c>
      <c r="D464" s="93" t="s">
        <v>2199</v>
      </c>
      <c r="E464" s="93" t="s">
        <v>2033</v>
      </c>
      <c r="F464" s="93" t="s">
        <v>2193</v>
      </c>
      <c r="G464" s="93" t="s">
        <v>855</v>
      </c>
      <c r="H464">
        <v>0</v>
      </c>
      <c r="I464">
        <v>0</v>
      </c>
      <c r="K464" s="93"/>
      <c r="L464" s="93"/>
      <c r="M464" s="14"/>
      <c r="N464" s="14"/>
      <c r="O464" s="14"/>
      <c r="P464" s="14"/>
      <c r="Q464" s="14"/>
      <c r="R464" s="93"/>
      <c r="S464">
        <v>0</v>
      </c>
      <c r="T464">
        <v>0</v>
      </c>
      <c r="U464">
        <v>0</v>
      </c>
      <c r="V464">
        <v>3</v>
      </c>
      <c r="W464">
        <v>0.5</v>
      </c>
    </row>
    <row r="465" spans="1:23">
      <c r="A465">
        <v>464</v>
      </c>
      <c r="B465" s="93" t="s">
        <v>859</v>
      </c>
      <c r="C465" s="93" t="s">
        <v>74</v>
      </c>
      <c r="D465" s="93" t="s">
        <v>2200</v>
      </c>
      <c r="E465" s="93" t="s">
        <v>2033</v>
      </c>
      <c r="F465" s="93" t="s">
        <v>2193</v>
      </c>
      <c r="G465" s="93" t="s">
        <v>855</v>
      </c>
      <c r="H465">
        <v>0</v>
      </c>
      <c r="I465">
        <v>0</v>
      </c>
      <c r="K465" s="93"/>
      <c r="L465" s="93"/>
      <c r="M465" s="14"/>
      <c r="N465" s="14"/>
      <c r="O465" s="14"/>
      <c r="P465" s="14"/>
      <c r="Q465" s="14"/>
      <c r="R465" s="93"/>
      <c r="S465">
        <v>0</v>
      </c>
      <c r="T465">
        <v>0</v>
      </c>
      <c r="U465">
        <v>0</v>
      </c>
      <c r="V465">
        <v>30</v>
      </c>
      <c r="W465">
        <v>0</v>
      </c>
    </row>
    <row r="466" spans="1:23">
      <c r="A466">
        <v>465</v>
      </c>
      <c r="B466" s="93" t="s">
        <v>859</v>
      </c>
      <c r="C466" s="93" t="s">
        <v>2165</v>
      </c>
      <c r="D466" s="93" t="s">
        <v>2201</v>
      </c>
      <c r="E466" s="93" t="s">
        <v>2033</v>
      </c>
      <c r="F466" s="93" t="s">
        <v>2193</v>
      </c>
      <c r="G466" s="93" t="s">
        <v>855</v>
      </c>
      <c r="H466">
        <v>0</v>
      </c>
      <c r="I466">
        <v>0</v>
      </c>
      <c r="K466" s="93"/>
      <c r="L466" s="93"/>
      <c r="M466" s="14"/>
      <c r="N466" s="14"/>
      <c r="O466" s="14"/>
      <c r="P466" s="14"/>
      <c r="Q466" s="14"/>
      <c r="R466" s="93"/>
      <c r="S466">
        <v>0</v>
      </c>
      <c r="T466">
        <v>0</v>
      </c>
      <c r="U466">
        <v>0</v>
      </c>
      <c r="V466">
        <v>56</v>
      </c>
      <c r="W466">
        <v>0</v>
      </c>
    </row>
    <row r="467" spans="1:23">
      <c r="A467">
        <v>466</v>
      </c>
      <c r="B467" s="93" t="s">
        <v>859</v>
      </c>
      <c r="C467" s="93" t="s">
        <v>877</v>
      </c>
      <c r="D467" s="93" t="s">
        <v>2202</v>
      </c>
      <c r="E467" s="93" t="s">
        <v>2033</v>
      </c>
      <c r="F467" s="93" t="s">
        <v>2193</v>
      </c>
      <c r="G467" s="93" t="s">
        <v>855</v>
      </c>
      <c r="H467">
        <v>0</v>
      </c>
      <c r="I467">
        <v>0</v>
      </c>
      <c r="K467" s="93"/>
      <c r="L467" s="93"/>
      <c r="M467" s="14"/>
      <c r="N467" s="14"/>
      <c r="O467" s="14"/>
      <c r="P467" s="14"/>
      <c r="Q467" s="14"/>
      <c r="R467" s="93"/>
      <c r="S467">
        <v>0</v>
      </c>
      <c r="T467">
        <v>0</v>
      </c>
      <c r="U467">
        <v>0</v>
      </c>
      <c r="V467">
        <v>8</v>
      </c>
      <c r="W467">
        <v>0</v>
      </c>
    </row>
    <row r="468" spans="1:23">
      <c r="A468">
        <v>467</v>
      </c>
      <c r="B468" s="93" t="s">
        <v>859</v>
      </c>
      <c r="C468" s="93" t="s">
        <v>858</v>
      </c>
      <c r="D468" s="93" t="s">
        <v>2203</v>
      </c>
      <c r="E468" s="93" t="s">
        <v>2033</v>
      </c>
      <c r="F468" s="93" t="s">
        <v>2193</v>
      </c>
      <c r="G468" s="93" t="s">
        <v>855</v>
      </c>
      <c r="H468">
        <v>0</v>
      </c>
      <c r="I468">
        <v>0</v>
      </c>
      <c r="K468" s="93"/>
      <c r="L468" s="93"/>
      <c r="M468" s="14"/>
      <c r="N468" s="14"/>
      <c r="O468" s="14"/>
      <c r="P468" s="14"/>
      <c r="Q468" s="14"/>
      <c r="R468" s="93"/>
      <c r="S468">
        <v>0</v>
      </c>
      <c r="T468">
        <v>0</v>
      </c>
      <c r="U468">
        <v>0</v>
      </c>
      <c r="V468">
        <v>51</v>
      </c>
      <c r="W468">
        <v>0</v>
      </c>
    </row>
    <row r="469" spans="1:23">
      <c r="A469">
        <v>468</v>
      </c>
      <c r="B469" s="93" t="s">
        <v>859</v>
      </c>
      <c r="C469" s="93" t="s">
        <v>150</v>
      </c>
      <c r="D469" s="93" t="s">
        <v>2204</v>
      </c>
      <c r="E469" s="93" t="s">
        <v>2033</v>
      </c>
      <c r="F469" s="93" t="s">
        <v>2205</v>
      </c>
      <c r="G469" s="93" t="s">
        <v>855</v>
      </c>
      <c r="H469">
        <v>0</v>
      </c>
      <c r="I469">
        <v>0</v>
      </c>
      <c r="K469" s="93"/>
      <c r="L469" s="93"/>
      <c r="M469" s="14"/>
      <c r="N469" s="14"/>
      <c r="O469" s="14"/>
      <c r="P469" s="14"/>
      <c r="Q469" s="14"/>
      <c r="R469" s="93"/>
      <c r="S469">
        <v>0</v>
      </c>
      <c r="T469">
        <v>0</v>
      </c>
      <c r="U469">
        <v>0</v>
      </c>
      <c r="V469">
        <v>8</v>
      </c>
      <c r="W469">
        <v>31.5</v>
      </c>
    </row>
    <row r="470" spans="1:23">
      <c r="A470">
        <v>469</v>
      </c>
      <c r="B470" s="93" t="s">
        <v>859</v>
      </c>
      <c r="C470" s="93" t="s">
        <v>1370</v>
      </c>
      <c r="D470" s="93" t="s">
        <v>2206</v>
      </c>
      <c r="E470" s="93" t="s">
        <v>2033</v>
      </c>
      <c r="F470" s="93" t="s">
        <v>2205</v>
      </c>
      <c r="G470" s="93" t="s">
        <v>855</v>
      </c>
      <c r="H470">
        <v>0</v>
      </c>
      <c r="I470">
        <v>0</v>
      </c>
      <c r="K470" s="93"/>
      <c r="L470" s="93"/>
      <c r="M470" s="14"/>
      <c r="N470" s="14"/>
      <c r="O470" s="14"/>
      <c r="P470" s="14"/>
      <c r="Q470" s="14"/>
      <c r="R470" s="93"/>
      <c r="S470">
        <v>0</v>
      </c>
      <c r="T470">
        <v>0</v>
      </c>
      <c r="U470">
        <v>0</v>
      </c>
      <c r="V470">
        <v>8</v>
      </c>
      <c r="W470">
        <v>0</v>
      </c>
    </row>
    <row r="471" spans="1:23">
      <c r="A471">
        <v>470</v>
      </c>
      <c r="B471" s="93" t="s">
        <v>859</v>
      </c>
      <c r="C471" s="93" t="s">
        <v>138</v>
      </c>
      <c r="D471" s="93" t="s">
        <v>2207</v>
      </c>
      <c r="E471" s="93" t="s">
        <v>2033</v>
      </c>
      <c r="F471" s="93" t="s">
        <v>2205</v>
      </c>
      <c r="G471" s="93" t="s">
        <v>855</v>
      </c>
      <c r="H471">
        <v>0</v>
      </c>
      <c r="I471">
        <v>0</v>
      </c>
      <c r="K471" s="93"/>
      <c r="L471" s="93"/>
      <c r="M471" s="14"/>
      <c r="N471" s="14"/>
      <c r="O471" s="14"/>
      <c r="P471" s="14"/>
      <c r="Q471" s="14"/>
      <c r="R471" s="93"/>
      <c r="S471">
        <v>0</v>
      </c>
      <c r="T471">
        <v>0</v>
      </c>
      <c r="U471">
        <v>0</v>
      </c>
      <c r="V471">
        <v>8</v>
      </c>
      <c r="W471">
        <v>25.92</v>
      </c>
    </row>
    <row r="472" spans="1:23">
      <c r="A472">
        <v>471</v>
      </c>
      <c r="B472" s="93" t="s">
        <v>859</v>
      </c>
      <c r="C472" s="93" t="s">
        <v>135</v>
      </c>
      <c r="D472" s="93" t="s">
        <v>2208</v>
      </c>
      <c r="E472" s="93" t="s">
        <v>2033</v>
      </c>
      <c r="F472" s="93" t="s">
        <v>2205</v>
      </c>
      <c r="G472" s="93" t="s">
        <v>855</v>
      </c>
      <c r="H472">
        <v>0</v>
      </c>
      <c r="I472">
        <v>0</v>
      </c>
      <c r="K472" s="93"/>
      <c r="L472" s="93"/>
      <c r="M472" s="14"/>
      <c r="N472" s="14"/>
      <c r="O472" s="14"/>
      <c r="P472" s="14"/>
      <c r="Q472" s="14"/>
      <c r="R472" s="93"/>
      <c r="S472">
        <v>0</v>
      </c>
      <c r="T472">
        <v>0</v>
      </c>
      <c r="U472">
        <v>0</v>
      </c>
      <c r="V472">
        <v>8</v>
      </c>
      <c r="W472">
        <v>7.83</v>
      </c>
    </row>
    <row r="473" spans="1:23">
      <c r="A473">
        <v>472</v>
      </c>
      <c r="B473" s="93" t="s">
        <v>859</v>
      </c>
      <c r="C473" s="93" t="s">
        <v>795</v>
      </c>
      <c r="D473" s="93" t="s">
        <v>2209</v>
      </c>
      <c r="E473" s="93" t="s">
        <v>2033</v>
      </c>
      <c r="F473" s="93" t="s">
        <v>2205</v>
      </c>
      <c r="G473" s="93" t="s">
        <v>855</v>
      </c>
      <c r="H473">
        <v>0</v>
      </c>
      <c r="I473">
        <v>0</v>
      </c>
      <c r="K473" s="93"/>
      <c r="L473" s="93"/>
      <c r="M473" s="14"/>
      <c r="N473" s="14"/>
      <c r="O473" s="14"/>
      <c r="P473" s="14"/>
      <c r="Q473" s="14"/>
      <c r="R473" s="93"/>
      <c r="S473">
        <v>0</v>
      </c>
      <c r="T473">
        <v>0</v>
      </c>
      <c r="U473">
        <v>0</v>
      </c>
      <c r="V473">
        <v>8</v>
      </c>
      <c r="W473">
        <v>0</v>
      </c>
    </row>
    <row r="474" spans="1:23">
      <c r="A474">
        <v>473</v>
      </c>
      <c r="B474" s="93" t="s">
        <v>859</v>
      </c>
      <c r="C474" s="93" t="s">
        <v>141</v>
      </c>
      <c r="D474" s="93" t="s">
        <v>2210</v>
      </c>
      <c r="E474" s="93" t="s">
        <v>2033</v>
      </c>
      <c r="F474" s="93" t="s">
        <v>2205</v>
      </c>
      <c r="G474" s="93" t="s">
        <v>855</v>
      </c>
      <c r="H474">
        <v>0</v>
      </c>
      <c r="I474">
        <v>0</v>
      </c>
      <c r="K474" s="93"/>
      <c r="L474" s="93"/>
      <c r="M474" s="14"/>
      <c r="N474" s="14"/>
      <c r="O474" s="14"/>
      <c r="P474" s="14"/>
      <c r="Q474" s="14"/>
      <c r="R474" s="93"/>
      <c r="S474">
        <v>0</v>
      </c>
      <c r="T474">
        <v>0</v>
      </c>
      <c r="U474">
        <v>0</v>
      </c>
      <c r="V474">
        <v>8</v>
      </c>
      <c r="W474">
        <v>4.6900000000000004</v>
      </c>
    </row>
    <row r="475" spans="1:23">
      <c r="A475">
        <v>474</v>
      </c>
      <c r="B475" s="93" t="s">
        <v>859</v>
      </c>
      <c r="C475" s="93" t="s">
        <v>2139</v>
      </c>
      <c r="D475" s="93" t="s">
        <v>2211</v>
      </c>
      <c r="E475" s="93" t="s">
        <v>2033</v>
      </c>
      <c r="F475" s="93" t="s">
        <v>2205</v>
      </c>
      <c r="G475" s="93" t="s">
        <v>855</v>
      </c>
      <c r="H475">
        <v>0</v>
      </c>
      <c r="I475">
        <v>0</v>
      </c>
      <c r="K475" s="93"/>
      <c r="L475" s="93"/>
      <c r="M475" s="14"/>
      <c r="N475" s="14"/>
      <c r="O475" s="14"/>
      <c r="P475" s="14"/>
      <c r="Q475" s="14"/>
      <c r="R475" s="93"/>
      <c r="S475">
        <v>0</v>
      </c>
      <c r="T475">
        <v>0</v>
      </c>
      <c r="U475">
        <v>0</v>
      </c>
      <c r="V475">
        <v>3</v>
      </c>
      <c r="W475">
        <v>0.5</v>
      </c>
    </row>
    <row r="476" spans="1:23">
      <c r="A476">
        <v>475</v>
      </c>
      <c r="B476" s="93" t="s">
        <v>859</v>
      </c>
      <c r="C476" s="93" t="s">
        <v>74</v>
      </c>
      <c r="D476" s="93" t="s">
        <v>2212</v>
      </c>
      <c r="E476" s="93" t="s">
        <v>2033</v>
      </c>
      <c r="F476" s="93" t="s">
        <v>2205</v>
      </c>
      <c r="G476" s="93" t="s">
        <v>855</v>
      </c>
      <c r="H476">
        <v>0</v>
      </c>
      <c r="I476">
        <v>0</v>
      </c>
      <c r="K476" s="93"/>
      <c r="L476" s="93"/>
      <c r="M476" s="14"/>
      <c r="N476" s="14"/>
      <c r="O476" s="14"/>
      <c r="P476" s="14"/>
      <c r="Q476" s="14"/>
      <c r="R476" s="93"/>
      <c r="S476">
        <v>0</v>
      </c>
      <c r="T476">
        <v>0</v>
      </c>
      <c r="U476">
        <v>0</v>
      </c>
      <c r="V476">
        <v>38</v>
      </c>
      <c r="W476">
        <v>5.99</v>
      </c>
    </row>
    <row r="477" spans="1:23">
      <c r="A477">
        <v>476</v>
      </c>
      <c r="B477" s="93" t="s">
        <v>859</v>
      </c>
      <c r="C477" s="93" t="s">
        <v>2165</v>
      </c>
      <c r="D477" s="93" t="s">
        <v>2213</v>
      </c>
      <c r="E477" s="93" t="s">
        <v>2033</v>
      </c>
      <c r="F477" s="93" t="s">
        <v>2205</v>
      </c>
      <c r="G477" s="93" t="s">
        <v>855</v>
      </c>
      <c r="H477">
        <v>0</v>
      </c>
      <c r="I477">
        <v>0</v>
      </c>
      <c r="K477" s="93"/>
      <c r="L477" s="93"/>
      <c r="M477" s="14"/>
      <c r="N477" s="14"/>
      <c r="O477" s="14"/>
      <c r="P477" s="14"/>
      <c r="Q477" s="14"/>
      <c r="R477" s="93"/>
      <c r="S477">
        <v>0</v>
      </c>
      <c r="T477">
        <v>0</v>
      </c>
      <c r="U477">
        <v>0</v>
      </c>
      <c r="V477">
        <v>30</v>
      </c>
      <c r="W477">
        <v>0</v>
      </c>
    </row>
    <row r="478" spans="1:23">
      <c r="A478">
        <v>477</v>
      </c>
      <c r="B478" s="93" t="s">
        <v>859</v>
      </c>
      <c r="C478" s="93" t="s">
        <v>877</v>
      </c>
      <c r="D478" s="93" t="s">
        <v>2214</v>
      </c>
      <c r="E478" s="93" t="s">
        <v>2033</v>
      </c>
      <c r="F478" s="93" t="s">
        <v>2205</v>
      </c>
      <c r="G478" s="93" t="s">
        <v>855</v>
      </c>
      <c r="H478">
        <v>0</v>
      </c>
      <c r="I478">
        <v>0</v>
      </c>
      <c r="K478" s="93"/>
      <c r="L478" s="93"/>
      <c r="M478" s="14"/>
      <c r="N478" s="14"/>
      <c r="O478" s="14"/>
      <c r="P478" s="14"/>
      <c r="Q478" s="14"/>
      <c r="R478" s="93"/>
      <c r="S478">
        <v>0</v>
      </c>
      <c r="T478">
        <v>0</v>
      </c>
      <c r="U478">
        <v>0</v>
      </c>
      <c r="V478">
        <v>20</v>
      </c>
      <c r="W478">
        <v>7.5</v>
      </c>
    </row>
    <row r="479" spans="1:23">
      <c r="A479">
        <v>478</v>
      </c>
      <c r="B479" s="93" t="s">
        <v>859</v>
      </c>
      <c r="C479" s="93" t="s">
        <v>877</v>
      </c>
      <c r="D479" s="93" t="s">
        <v>2215</v>
      </c>
      <c r="E479" s="93" t="s">
        <v>2216</v>
      </c>
      <c r="F479" s="93" t="s">
        <v>2217</v>
      </c>
      <c r="G479" s="93" t="s">
        <v>628</v>
      </c>
      <c r="H479">
        <v>0</v>
      </c>
      <c r="I479">
        <v>1</v>
      </c>
      <c r="J479">
        <v>0.6</v>
      </c>
      <c r="K479" s="93" t="s">
        <v>893</v>
      </c>
      <c r="L479" s="93" t="s">
        <v>1342</v>
      </c>
      <c r="M479" s="14">
        <v>46161</v>
      </c>
      <c r="N479" s="14">
        <v>46225</v>
      </c>
      <c r="O479" s="14"/>
      <c r="P479" s="14"/>
      <c r="Q479" s="14"/>
      <c r="R479" s="93" t="s">
        <v>883</v>
      </c>
      <c r="S479">
        <v>0</v>
      </c>
      <c r="T479">
        <v>0</v>
      </c>
      <c r="U479">
        <v>0</v>
      </c>
      <c r="V479">
        <v>20</v>
      </c>
      <c r="W479">
        <v>0</v>
      </c>
    </row>
    <row r="480" spans="1:23">
      <c r="A480">
        <v>479</v>
      </c>
      <c r="B480" s="93" t="s">
        <v>859</v>
      </c>
      <c r="C480" s="93" t="s">
        <v>858</v>
      </c>
      <c r="D480" s="93" t="s">
        <v>2218</v>
      </c>
      <c r="E480" s="93" t="s">
        <v>2033</v>
      </c>
      <c r="F480" s="93" t="s">
        <v>2205</v>
      </c>
      <c r="G480" s="93" t="s">
        <v>855</v>
      </c>
      <c r="H480">
        <v>0</v>
      </c>
      <c r="I480">
        <v>0</v>
      </c>
      <c r="K480" s="93"/>
      <c r="L480" s="93"/>
      <c r="M480" s="14"/>
      <c r="N480" s="14"/>
      <c r="O480" s="14"/>
      <c r="P480" s="14"/>
      <c r="Q480" s="14"/>
      <c r="R480" s="93"/>
      <c r="S480">
        <v>0</v>
      </c>
      <c r="T480">
        <v>0</v>
      </c>
      <c r="U480">
        <v>0</v>
      </c>
      <c r="V480">
        <v>30</v>
      </c>
      <c r="W480">
        <v>0</v>
      </c>
    </row>
    <row r="481" spans="1:23">
      <c r="A481">
        <v>480</v>
      </c>
      <c r="B481" s="93" t="s">
        <v>859</v>
      </c>
      <c r="C481" s="93" t="s">
        <v>858</v>
      </c>
      <c r="D481" s="93" t="s">
        <v>2219</v>
      </c>
      <c r="E481" s="93" t="s">
        <v>2220</v>
      </c>
      <c r="F481" s="93" t="s">
        <v>2221</v>
      </c>
      <c r="G481" s="93" t="s">
        <v>628</v>
      </c>
      <c r="H481">
        <v>0</v>
      </c>
      <c r="I481">
        <v>1</v>
      </c>
      <c r="J481">
        <v>1</v>
      </c>
      <c r="K481" s="93" t="s">
        <v>874</v>
      </c>
      <c r="L481" s="93" t="s">
        <v>870</v>
      </c>
      <c r="M481" s="14">
        <v>46062</v>
      </c>
      <c r="N481" s="14">
        <v>46056</v>
      </c>
      <c r="O481" s="14"/>
      <c r="P481" s="14"/>
      <c r="Q481" s="14"/>
      <c r="R481" s="93" t="s">
        <v>883</v>
      </c>
      <c r="S481">
        <v>0</v>
      </c>
      <c r="T481">
        <v>0</v>
      </c>
      <c r="U481">
        <v>0</v>
      </c>
      <c r="V481">
        <v>0</v>
      </c>
      <c r="W481">
        <v>22.75</v>
      </c>
    </row>
    <row r="482" spans="1:23">
      <c r="A482">
        <v>481</v>
      </c>
      <c r="B482" s="93" t="s">
        <v>859</v>
      </c>
      <c r="C482" s="93" t="s">
        <v>858</v>
      </c>
      <c r="D482" s="93" t="s">
        <v>2222</v>
      </c>
      <c r="E482" s="93" t="s">
        <v>2223</v>
      </c>
      <c r="F482" s="93" t="s">
        <v>875</v>
      </c>
      <c r="G482" s="93" t="s">
        <v>628</v>
      </c>
      <c r="H482">
        <v>0</v>
      </c>
      <c r="I482">
        <v>1</v>
      </c>
      <c r="J482">
        <v>1</v>
      </c>
      <c r="K482" s="93" t="s">
        <v>874</v>
      </c>
      <c r="L482" s="93" t="s">
        <v>870</v>
      </c>
      <c r="M482" s="14">
        <v>46062</v>
      </c>
      <c r="N482" s="14">
        <v>46056</v>
      </c>
      <c r="O482" s="14"/>
      <c r="P482" s="14"/>
      <c r="Q482" s="14"/>
      <c r="R482" s="93" t="s">
        <v>883</v>
      </c>
      <c r="S482">
        <v>0</v>
      </c>
      <c r="T482">
        <v>0</v>
      </c>
      <c r="U482">
        <v>0</v>
      </c>
      <c r="V482">
        <v>0</v>
      </c>
      <c r="W482">
        <v>41.83</v>
      </c>
    </row>
    <row r="483" spans="1:23">
      <c r="A483">
        <v>482</v>
      </c>
      <c r="B483" s="93" t="s">
        <v>859</v>
      </c>
      <c r="C483" s="93" t="s">
        <v>858</v>
      </c>
      <c r="D483" s="93" t="s">
        <v>2224</v>
      </c>
      <c r="E483" s="93" t="s">
        <v>2225</v>
      </c>
      <c r="F483" s="93" t="s">
        <v>2226</v>
      </c>
      <c r="G483" s="93" t="s">
        <v>628</v>
      </c>
      <c r="H483">
        <v>0</v>
      </c>
      <c r="I483">
        <v>1</v>
      </c>
      <c r="J483">
        <v>1</v>
      </c>
      <c r="K483" s="93" t="s">
        <v>876</v>
      </c>
      <c r="L483" s="93" t="s">
        <v>870</v>
      </c>
      <c r="M483" s="14">
        <v>46073</v>
      </c>
      <c r="N483" s="14">
        <v>46073</v>
      </c>
      <c r="O483" s="14"/>
      <c r="P483" s="14"/>
      <c r="Q483" s="14"/>
      <c r="R483" s="93" t="s">
        <v>883</v>
      </c>
      <c r="S483">
        <v>0</v>
      </c>
      <c r="T483">
        <v>0</v>
      </c>
      <c r="U483">
        <v>0</v>
      </c>
      <c r="V483">
        <v>0</v>
      </c>
      <c r="W483">
        <v>50.75</v>
      </c>
    </row>
    <row r="484" spans="1:23">
      <c r="A484">
        <v>483</v>
      </c>
      <c r="B484" s="93" t="s">
        <v>859</v>
      </c>
      <c r="C484" s="93" t="s">
        <v>858</v>
      </c>
      <c r="D484" s="93" t="s">
        <v>2227</v>
      </c>
      <c r="E484" s="93" t="s">
        <v>2228</v>
      </c>
      <c r="F484" s="93" t="s">
        <v>2229</v>
      </c>
      <c r="G484" s="93" t="s">
        <v>628</v>
      </c>
      <c r="H484">
        <v>0</v>
      </c>
      <c r="I484">
        <v>1</v>
      </c>
      <c r="J484">
        <v>1</v>
      </c>
      <c r="K484" s="93" t="s">
        <v>876</v>
      </c>
      <c r="L484" s="93" t="s">
        <v>870</v>
      </c>
      <c r="M484" s="14">
        <v>46143</v>
      </c>
      <c r="N484" s="14">
        <v>46143</v>
      </c>
      <c r="O484" s="14"/>
      <c r="P484" s="14"/>
      <c r="Q484" s="14"/>
      <c r="R484" s="93" t="s">
        <v>883</v>
      </c>
      <c r="S484">
        <v>0</v>
      </c>
      <c r="T484">
        <v>0</v>
      </c>
      <c r="U484">
        <v>0</v>
      </c>
      <c r="V484">
        <v>0</v>
      </c>
      <c r="W484">
        <v>0</v>
      </c>
    </row>
    <row r="485" spans="1:23">
      <c r="A485">
        <v>484</v>
      </c>
      <c r="B485" s="93" t="s">
        <v>859</v>
      </c>
      <c r="C485" s="93" t="s">
        <v>858</v>
      </c>
      <c r="D485" s="93" t="s">
        <v>2230</v>
      </c>
      <c r="E485" s="93" t="s">
        <v>2231</v>
      </c>
      <c r="F485" s="93" t="s">
        <v>2232</v>
      </c>
      <c r="G485" s="93" t="s">
        <v>628</v>
      </c>
      <c r="H485">
        <v>0</v>
      </c>
      <c r="I485">
        <v>1</v>
      </c>
      <c r="J485">
        <v>1</v>
      </c>
      <c r="K485" s="93" t="s">
        <v>876</v>
      </c>
      <c r="L485" s="93" t="s">
        <v>870</v>
      </c>
      <c r="M485" s="14">
        <v>46143</v>
      </c>
      <c r="N485" s="14">
        <v>46143</v>
      </c>
      <c r="O485" s="14"/>
      <c r="P485" s="14"/>
      <c r="Q485" s="14"/>
      <c r="R485" s="93" t="s">
        <v>883</v>
      </c>
      <c r="S485">
        <v>0</v>
      </c>
      <c r="T485">
        <v>0</v>
      </c>
      <c r="U485">
        <v>0</v>
      </c>
      <c r="V485">
        <v>0</v>
      </c>
      <c r="W485">
        <v>0</v>
      </c>
    </row>
    <row r="486" spans="1:23">
      <c r="A486">
        <v>485</v>
      </c>
      <c r="B486" s="93" t="s">
        <v>859</v>
      </c>
      <c r="C486" s="93" t="s">
        <v>858</v>
      </c>
      <c r="D486" s="93" t="s">
        <v>2233</v>
      </c>
      <c r="E486" s="93" t="s">
        <v>2234</v>
      </c>
      <c r="F486" s="93" t="s">
        <v>2235</v>
      </c>
      <c r="G486" s="93" t="s">
        <v>628</v>
      </c>
      <c r="H486">
        <v>0</v>
      </c>
      <c r="I486">
        <v>1</v>
      </c>
      <c r="J486">
        <v>1</v>
      </c>
      <c r="K486" s="93" t="s">
        <v>876</v>
      </c>
      <c r="L486" s="93" t="s">
        <v>870</v>
      </c>
      <c r="M486" s="14">
        <v>46143</v>
      </c>
      <c r="N486" s="14">
        <v>46143</v>
      </c>
      <c r="O486" s="14"/>
      <c r="P486" s="14"/>
      <c r="Q486" s="14"/>
      <c r="R486" s="93" t="s">
        <v>883</v>
      </c>
      <c r="S486">
        <v>0</v>
      </c>
      <c r="T486">
        <v>0</v>
      </c>
      <c r="U486">
        <v>0</v>
      </c>
      <c r="V486">
        <v>0</v>
      </c>
      <c r="W486">
        <v>0</v>
      </c>
    </row>
    <row r="487" spans="1:23">
      <c r="A487">
        <v>486</v>
      </c>
      <c r="B487" s="93" t="s">
        <v>859</v>
      </c>
      <c r="C487" s="93" t="s">
        <v>858</v>
      </c>
      <c r="D487" s="93" t="s">
        <v>2236</v>
      </c>
      <c r="E487" s="93" t="s">
        <v>2237</v>
      </c>
      <c r="F487" s="93" t="s">
        <v>2238</v>
      </c>
      <c r="G487" s="93" t="s">
        <v>628</v>
      </c>
      <c r="H487">
        <v>0</v>
      </c>
      <c r="I487">
        <v>1</v>
      </c>
      <c r="J487">
        <v>1</v>
      </c>
      <c r="K487" s="93" t="s">
        <v>876</v>
      </c>
      <c r="L487" s="93" t="s">
        <v>870</v>
      </c>
      <c r="M487" s="14">
        <v>46143</v>
      </c>
      <c r="N487" s="14">
        <v>46143</v>
      </c>
      <c r="O487" s="14"/>
      <c r="P487" s="14"/>
      <c r="Q487" s="14"/>
      <c r="R487" s="93" t="s">
        <v>883</v>
      </c>
      <c r="S487">
        <v>0</v>
      </c>
      <c r="T487">
        <v>0</v>
      </c>
      <c r="U487">
        <v>0</v>
      </c>
      <c r="V487">
        <v>0</v>
      </c>
      <c r="W487">
        <v>0</v>
      </c>
    </row>
    <row r="488" spans="1:23">
      <c r="A488">
        <v>487</v>
      </c>
      <c r="B488" s="93" t="s">
        <v>859</v>
      </c>
      <c r="C488" s="93" t="s">
        <v>858</v>
      </c>
      <c r="D488" s="93" t="s">
        <v>2239</v>
      </c>
      <c r="E488" s="93" t="s">
        <v>2240</v>
      </c>
      <c r="F488" s="93" t="s">
        <v>2241</v>
      </c>
      <c r="G488" s="93" t="s">
        <v>628</v>
      </c>
      <c r="H488">
        <v>0</v>
      </c>
      <c r="I488">
        <v>1</v>
      </c>
      <c r="J488">
        <v>1</v>
      </c>
      <c r="K488" s="93" t="s">
        <v>876</v>
      </c>
      <c r="L488" s="93" t="s">
        <v>870</v>
      </c>
      <c r="M488" s="14">
        <v>46143</v>
      </c>
      <c r="N488" s="14">
        <v>46143</v>
      </c>
      <c r="O488" s="14"/>
      <c r="P488" s="14"/>
      <c r="Q488" s="14"/>
      <c r="R488" s="93" t="s">
        <v>883</v>
      </c>
      <c r="S488">
        <v>0</v>
      </c>
      <c r="T488">
        <v>0</v>
      </c>
      <c r="U488">
        <v>0</v>
      </c>
      <c r="V488">
        <v>0</v>
      </c>
      <c r="W488">
        <v>0</v>
      </c>
    </row>
    <row r="489" spans="1:23">
      <c r="A489">
        <v>488</v>
      </c>
      <c r="B489" s="93" t="s">
        <v>859</v>
      </c>
      <c r="C489" s="93" t="s">
        <v>858</v>
      </c>
      <c r="D489" s="93" t="s">
        <v>2242</v>
      </c>
      <c r="E489" s="93" t="s">
        <v>2243</v>
      </c>
      <c r="F489" s="93" t="s">
        <v>2244</v>
      </c>
      <c r="G489" s="93" t="s">
        <v>628</v>
      </c>
      <c r="H489">
        <v>0</v>
      </c>
      <c r="I489">
        <v>0</v>
      </c>
      <c r="K489" s="93" t="s">
        <v>876</v>
      </c>
      <c r="L489" s="93" t="s">
        <v>870</v>
      </c>
      <c r="M489" s="14">
        <v>46143</v>
      </c>
      <c r="N489" s="14">
        <v>46143</v>
      </c>
      <c r="O489" s="14"/>
      <c r="P489" s="14"/>
      <c r="Q489" s="14"/>
      <c r="R489" s="93"/>
      <c r="S489">
        <v>0</v>
      </c>
      <c r="T489">
        <v>0</v>
      </c>
      <c r="U489">
        <v>0</v>
      </c>
      <c r="V489">
        <v>0</v>
      </c>
      <c r="W489">
        <v>0</v>
      </c>
    </row>
    <row r="490" spans="1:23">
      <c r="A490">
        <v>489</v>
      </c>
      <c r="B490" s="93" t="s">
        <v>859</v>
      </c>
      <c r="C490" s="93" t="s">
        <v>858</v>
      </c>
      <c r="D490" s="93" t="s">
        <v>2245</v>
      </c>
      <c r="E490" s="93" t="s">
        <v>2246</v>
      </c>
      <c r="F490" s="93" t="s">
        <v>2247</v>
      </c>
      <c r="G490" s="93" t="s">
        <v>628</v>
      </c>
      <c r="H490">
        <v>0</v>
      </c>
      <c r="I490">
        <v>1</v>
      </c>
      <c r="J490">
        <v>1</v>
      </c>
      <c r="K490" s="93" t="s">
        <v>876</v>
      </c>
      <c r="L490" s="93" t="s">
        <v>870</v>
      </c>
      <c r="M490" s="14">
        <v>46143</v>
      </c>
      <c r="N490" s="14">
        <v>46143</v>
      </c>
      <c r="O490" s="14"/>
      <c r="P490" s="14"/>
      <c r="Q490" s="14"/>
      <c r="R490" s="93" t="s">
        <v>883</v>
      </c>
      <c r="S490">
        <v>0</v>
      </c>
      <c r="T490">
        <v>0</v>
      </c>
      <c r="U490">
        <v>0</v>
      </c>
      <c r="V490">
        <v>0</v>
      </c>
      <c r="W490">
        <v>0</v>
      </c>
    </row>
    <row r="491" spans="1:23">
      <c r="A491">
        <v>490</v>
      </c>
      <c r="B491" s="93" t="s">
        <v>859</v>
      </c>
      <c r="C491" s="93" t="s">
        <v>858</v>
      </c>
      <c r="D491" s="93" t="s">
        <v>2248</v>
      </c>
      <c r="E491" s="93" t="s">
        <v>2249</v>
      </c>
      <c r="F491" s="93" t="s">
        <v>2250</v>
      </c>
      <c r="G491" s="93" t="s">
        <v>628</v>
      </c>
      <c r="H491">
        <v>0</v>
      </c>
      <c r="I491">
        <v>0</v>
      </c>
      <c r="K491" s="93" t="s">
        <v>876</v>
      </c>
      <c r="L491" s="93" t="s">
        <v>870</v>
      </c>
      <c r="M491" s="14">
        <v>46143</v>
      </c>
      <c r="N491" s="14">
        <v>46143</v>
      </c>
      <c r="O491" s="14"/>
      <c r="P491" s="14"/>
      <c r="Q491" s="14"/>
      <c r="R491" s="93"/>
      <c r="S491">
        <v>0</v>
      </c>
      <c r="T491">
        <v>0</v>
      </c>
      <c r="U491">
        <v>0</v>
      </c>
      <c r="V491">
        <v>0</v>
      </c>
      <c r="W491">
        <v>0</v>
      </c>
    </row>
    <row r="492" spans="1:23">
      <c r="A492">
        <v>491</v>
      </c>
      <c r="B492" s="93" t="s">
        <v>859</v>
      </c>
      <c r="C492" s="93" t="s">
        <v>858</v>
      </c>
      <c r="D492" s="93" t="s">
        <v>2251</v>
      </c>
      <c r="E492" s="93" t="s">
        <v>2252</v>
      </c>
      <c r="F492" s="93" t="s">
        <v>2253</v>
      </c>
      <c r="G492" s="93" t="s">
        <v>628</v>
      </c>
      <c r="H492">
        <v>0</v>
      </c>
      <c r="I492">
        <v>0</v>
      </c>
      <c r="K492" s="93" t="s">
        <v>876</v>
      </c>
      <c r="L492" s="93" t="s">
        <v>870</v>
      </c>
      <c r="M492" s="14">
        <v>46143</v>
      </c>
      <c r="N492" s="14">
        <v>46143</v>
      </c>
      <c r="O492" s="14"/>
      <c r="P492" s="14"/>
      <c r="Q492" s="14"/>
      <c r="R492" s="93"/>
      <c r="S492">
        <v>0</v>
      </c>
      <c r="T492">
        <v>0</v>
      </c>
      <c r="U492">
        <v>0</v>
      </c>
      <c r="V492">
        <v>0</v>
      </c>
      <c r="W492">
        <v>0</v>
      </c>
    </row>
    <row r="493" spans="1:23">
      <c r="A493">
        <v>492</v>
      </c>
      <c r="B493" s="93" t="s">
        <v>859</v>
      </c>
      <c r="C493" s="93" t="s">
        <v>858</v>
      </c>
      <c r="D493" s="93" t="s">
        <v>2254</v>
      </c>
      <c r="E493" s="93" t="s">
        <v>2255</v>
      </c>
      <c r="F493" s="93" t="s">
        <v>2256</v>
      </c>
      <c r="G493" s="93" t="s">
        <v>628</v>
      </c>
      <c r="H493">
        <v>0</v>
      </c>
      <c r="I493">
        <v>0</v>
      </c>
      <c r="K493" s="93" t="s">
        <v>876</v>
      </c>
      <c r="L493" s="93" t="s">
        <v>870</v>
      </c>
      <c r="M493" s="14">
        <v>46143</v>
      </c>
      <c r="N493" s="14">
        <v>46143</v>
      </c>
      <c r="O493" s="14"/>
      <c r="P493" s="14"/>
      <c r="Q493" s="14"/>
      <c r="R493" s="93"/>
      <c r="S493">
        <v>0</v>
      </c>
      <c r="T493">
        <v>0</v>
      </c>
      <c r="U493">
        <v>0</v>
      </c>
      <c r="V493">
        <v>0</v>
      </c>
      <c r="W493">
        <v>0</v>
      </c>
    </row>
    <row r="494" spans="1:23">
      <c r="A494">
        <v>493</v>
      </c>
      <c r="B494" s="93" t="s">
        <v>859</v>
      </c>
      <c r="C494" s="93" t="s">
        <v>858</v>
      </c>
      <c r="D494" s="93" t="s">
        <v>2257</v>
      </c>
      <c r="E494" s="93" t="s">
        <v>2258</v>
      </c>
      <c r="F494" s="93" t="s">
        <v>2259</v>
      </c>
      <c r="G494" s="93" t="s">
        <v>628</v>
      </c>
      <c r="H494">
        <v>0</v>
      </c>
      <c r="I494">
        <v>0</v>
      </c>
      <c r="K494" s="93" t="s">
        <v>876</v>
      </c>
      <c r="L494" s="93" t="s">
        <v>870</v>
      </c>
      <c r="M494" s="14">
        <v>46143</v>
      </c>
      <c r="N494" s="14">
        <v>46143</v>
      </c>
      <c r="O494" s="14"/>
      <c r="P494" s="14"/>
      <c r="Q494" s="14"/>
      <c r="R494" s="93"/>
      <c r="S494">
        <v>0</v>
      </c>
      <c r="T494">
        <v>0</v>
      </c>
      <c r="U494">
        <v>0</v>
      </c>
      <c r="V494">
        <v>0</v>
      </c>
      <c r="W494">
        <v>0</v>
      </c>
    </row>
    <row r="495" spans="1:23">
      <c r="A495">
        <v>494</v>
      </c>
      <c r="B495" s="93" t="s">
        <v>859</v>
      </c>
      <c r="C495" s="93" t="s">
        <v>858</v>
      </c>
      <c r="D495" s="93" t="s">
        <v>2260</v>
      </c>
      <c r="E495" s="93" t="s">
        <v>2261</v>
      </c>
      <c r="F495" s="93" t="s">
        <v>2262</v>
      </c>
      <c r="G495" s="93" t="s">
        <v>628</v>
      </c>
      <c r="H495">
        <v>0</v>
      </c>
      <c r="I495">
        <v>1</v>
      </c>
      <c r="J495">
        <v>1</v>
      </c>
      <c r="K495" s="93" t="s">
        <v>871</v>
      </c>
      <c r="L495" s="93" t="s">
        <v>871</v>
      </c>
      <c r="M495" s="14">
        <v>46143</v>
      </c>
      <c r="N495" s="14"/>
      <c r="O495" s="14"/>
      <c r="P495" s="14"/>
      <c r="Q495" s="14"/>
      <c r="R495" s="93" t="s">
        <v>883</v>
      </c>
      <c r="S495">
        <v>0</v>
      </c>
      <c r="T495">
        <v>0</v>
      </c>
      <c r="U495">
        <v>0</v>
      </c>
      <c r="V495">
        <v>0</v>
      </c>
      <c r="W495">
        <v>0</v>
      </c>
    </row>
    <row r="496" spans="1:23">
      <c r="A496">
        <v>495</v>
      </c>
      <c r="B496" s="93" t="s">
        <v>859</v>
      </c>
      <c r="C496" s="93" t="s">
        <v>858</v>
      </c>
      <c r="D496" s="93" t="s">
        <v>2263</v>
      </c>
      <c r="E496" s="93" t="s">
        <v>2264</v>
      </c>
      <c r="F496" s="93" t="s">
        <v>2265</v>
      </c>
      <c r="G496" s="93" t="s">
        <v>628</v>
      </c>
      <c r="H496">
        <v>0</v>
      </c>
      <c r="I496">
        <v>0</v>
      </c>
      <c r="K496" s="93" t="s">
        <v>871</v>
      </c>
      <c r="L496" s="93" t="s">
        <v>871</v>
      </c>
      <c r="M496" s="14"/>
      <c r="N496" s="14"/>
      <c r="O496" s="14"/>
      <c r="P496" s="14"/>
      <c r="Q496" s="14"/>
      <c r="R496" s="93"/>
      <c r="S496">
        <v>0</v>
      </c>
      <c r="T496">
        <v>0</v>
      </c>
      <c r="U496">
        <v>0</v>
      </c>
      <c r="V496">
        <v>0</v>
      </c>
      <c r="W496">
        <v>0</v>
      </c>
    </row>
    <row r="497" spans="1:23">
      <c r="A497">
        <v>496</v>
      </c>
      <c r="B497" s="93" t="s">
        <v>859</v>
      </c>
      <c r="C497" s="93" t="s">
        <v>858</v>
      </c>
      <c r="D497" s="93" t="s">
        <v>2266</v>
      </c>
      <c r="E497" s="93" t="s">
        <v>2267</v>
      </c>
      <c r="F497" s="93" t="s">
        <v>2268</v>
      </c>
      <c r="G497" s="93" t="s">
        <v>628</v>
      </c>
      <c r="H497">
        <v>0</v>
      </c>
      <c r="I497">
        <v>1</v>
      </c>
      <c r="J497">
        <v>1</v>
      </c>
      <c r="K497" s="93" t="s">
        <v>871</v>
      </c>
      <c r="L497" s="93" t="s">
        <v>871</v>
      </c>
      <c r="M497" s="14">
        <v>46143</v>
      </c>
      <c r="N497" s="14"/>
      <c r="O497" s="14"/>
      <c r="P497" s="14"/>
      <c r="Q497" s="14"/>
      <c r="R497" s="93" t="s">
        <v>883</v>
      </c>
      <c r="S497">
        <v>0</v>
      </c>
      <c r="T497">
        <v>0</v>
      </c>
      <c r="U497">
        <v>0</v>
      </c>
      <c r="V497">
        <v>0</v>
      </c>
      <c r="W497">
        <v>0</v>
      </c>
    </row>
    <row r="498" spans="1:23">
      <c r="A498">
        <v>497</v>
      </c>
      <c r="B498" s="93" t="s">
        <v>859</v>
      </c>
      <c r="C498" s="93" t="s">
        <v>858</v>
      </c>
      <c r="D498" s="93" t="s">
        <v>2269</v>
      </c>
      <c r="E498" s="93" t="s">
        <v>2270</v>
      </c>
      <c r="F498" s="93" t="s">
        <v>2271</v>
      </c>
      <c r="G498" s="93" t="s">
        <v>628</v>
      </c>
      <c r="H498">
        <v>0</v>
      </c>
      <c r="I498">
        <v>1</v>
      </c>
      <c r="J498">
        <v>1</v>
      </c>
      <c r="K498" s="93" t="s">
        <v>871</v>
      </c>
      <c r="L498" s="93" t="s">
        <v>871</v>
      </c>
      <c r="M498" s="14">
        <v>46143</v>
      </c>
      <c r="N498" s="14"/>
      <c r="O498" s="14"/>
      <c r="P498" s="14"/>
      <c r="Q498" s="14"/>
      <c r="R498" s="93" t="s">
        <v>883</v>
      </c>
      <c r="S498">
        <v>0</v>
      </c>
      <c r="T498">
        <v>0</v>
      </c>
      <c r="U498">
        <v>0</v>
      </c>
      <c r="V498">
        <v>0</v>
      </c>
      <c r="W498">
        <v>0</v>
      </c>
    </row>
    <row r="499" spans="1:23">
      <c r="A499">
        <v>498</v>
      </c>
      <c r="B499" s="93" t="s">
        <v>859</v>
      </c>
      <c r="C499" s="93" t="s">
        <v>858</v>
      </c>
      <c r="D499" s="93" t="s">
        <v>2272</v>
      </c>
      <c r="E499" s="93" t="s">
        <v>2273</v>
      </c>
      <c r="F499" s="93" t="s">
        <v>2221</v>
      </c>
      <c r="G499" s="93" t="s">
        <v>628</v>
      </c>
      <c r="H499">
        <v>0</v>
      </c>
      <c r="I499">
        <v>1</v>
      </c>
      <c r="J499">
        <v>1</v>
      </c>
      <c r="K499" s="93" t="s">
        <v>876</v>
      </c>
      <c r="L499" s="93" t="s">
        <v>870</v>
      </c>
      <c r="M499" s="14">
        <v>46062</v>
      </c>
      <c r="N499" s="14"/>
      <c r="O499" s="14"/>
      <c r="P499" s="14"/>
      <c r="Q499" s="14"/>
      <c r="R499" s="93" t="s">
        <v>883</v>
      </c>
      <c r="S499">
        <v>0</v>
      </c>
      <c r="T499">
        <v>0</v>
      </c>
      <c r="U499">
        <v>0</v>
      </c>
      <c r="V499">
        <v>0</v>
      </c>
      <c r="W499">
        <v>0</v>
      </c>
    </row>
    <row r="500" spans="1:23">
      <c r="A500">
        <v>499</v>
      </c>
      <c r="B500" s="93" t="s">
        <v>859</v>
      </c>
      <c r="C500" s="93" t="s">
        <v>858</v>
      </c>
      <c r="D500" s="93" t="s">
        <v>2274</v>
      </c>
      <c r="E500" s="93" t="s">
        <v>2275</v>
      </c>
      <c r="F500" s="93" t="s">
        <v>2276</v>
      </c>
      <c r="G500" s="93" t="s">
        <v>628</v>
      </c>
      <c r="H500">
        <v>0</v>
      </c>
      <c r="I500">
        <v>0</v>
      </c>
      <c r="K500" s="93" t="s">
        <v>874</v>
      </c>
      <c r="L500" s="93"/>
      <c r="M500" s="14"/>
      <c r="N500" s="14"/>
      <c r="O500" s="14"/>
      <c r="P500" s="14"/>
      <c r="Q500" s="14"/>
      <c r="R500" s="93"/>
      <c r="S500">
        <v>0</v>
      </c>
      <c r="T500">
        <v>0</v>
      </c>
      <c r="U500">
        <v>0</v>
      </c>
      <c r="V500">
        <v>0</v>
      </c>
      <c r="W500">
        <v>0</v>
      </c>
    </row>
  </sheetData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47142E-1100-4C7D-9A5D-594899B44AD2}">
  <sheetPr codeName="Planilha27"/>
  <dimension ref="A1:C500"/>
  <sheetViews>
    <sheetView workbookViewId="0"/>
  </sheetViews>
  <sheetFormatPr defaultRowHeight="13.8"/>
  <cols>
    <col min="1" max="1" width="26.3984375" bestFit="1" customWidth="1"/>
    <col min="2" max="2" width="15.5" bestFit="1" customWidth="1"/>
    <col min="3" max="3" width="16.69921875" bestFit="1" customWidth="1"/>
  </cols>
  <sheetData>
    <row r="1" spans="1:3">
      <c r="A1" t="s">
        <v>365</v>
      </c>
      <c r="B1" t="s">
        <v>849</v>
      </c>
      <c r="C1" t="s">
        <v>850</v>
      </c>
    </row>
    <row r="2" spans="1:3">
      <c r="A2" s="93" t="s">
        <v>2190</v>
      </c>
      <c r="B2">
        <v>0</v>
      </c>
      <c r="C2">
        <v>42899.644886363596</v>
      </c>
    </row>
    <row r="3" spans="1:3">
      <c r="A3" s="93" t="s">
        <v>2202</v>
      </c>
      <c r="B3">
        <v>0</v>
      </c>
      <c r="C3">
        <v>0</v>
      </c>
    </row>
    <row r="4" spans="1:3">
      <c r="A4" s="93" t="s">
        <v>2214</v>
      </c>
      <c r="B4">
        <v>1863.6363636363637</v>
      </c>
      <c r="C4">
        <v>812.21590909090901</v>
      </c>
    </row>
    <row r="5" spans="1:3">
      <c r="A5" s="93" t="s">
        <v>2215</v>
      </c>
      <c r="B5">
        <v>1863.6363636363637</v>
      </c>
      <c r="C5">
        <v>0</v>
      </c>
    </row>
    <row r="6" spans="1:3">
      <c r="A6" s="93" t="s">
        <v>2137</v>
      </c>
      <c r="B6">
        <v>344.27272727272725</v>
      </c>
      <c r="C6">
        <v>17108.122954545455</v>
      </c>
    </row>
    <row r="7" spans="1:3">
      <c r="A7" s="93" t="s">
        <v>2184</v>
      </c>
      <c r="B7">
        <v>4981.5</v>
      </c>
      <c r="C7">
        <v>11125.4</v>
      </c>
    </row>
    <row r="8" spans="1:3">
      <c r="A8" s="93" t="s">
        <v>2200</v>
      </c>
      <c r="B8">
        <v>2795.4545454545455</v>
      </c>
      <c r="C8">
        <v>0</v>
      </c>
    </row>
    <row r="9" spans="1:3">
      <c r="A9" s="93" t="s">
        <v>2212</v>
      </c>
      <c r="B9">
        <v>0</v>
      </c>
      <c r="C9">
        <v>684.76590909090896</v>
      </c>
    </row>
    <row r="10" spans="1:3">
      <c r="A10" s="93" t="s">
        <v>2151</v>
      </c>
      <c r="B10">
        <v>2685.636363636364</v>
      </c>
      <c r="C10">
        <v>0</v>
      </c>
    </row>
    <row r="11" spans="1:3">
      <c r="A11" s="93" t="s">
        <v>2148</v>
      </c>
      <c r="B11">
        <v>7361.136363636364</v>
      </c>
      <c r="C11">
        <v>1810.8</v>
      </c>
    </row>
    <row r="12" spans="1:3">
      <c r="A12" s="93" t="s">
        <v>2157</v>
      </c>
      <c r="B12">
        <v>3447.9545454545455</v>
      </c>
      <c r="C12">
        <v>171.47727272727272</v>
      </c>
    </row>
    <row r="13" spans="1:3">
      <c r="A13" s="93" t="s">
        <v>2154</v>
      </c>
      <c r="B13">
        <v>8940.1818181818198</v>
      </c>
      <c r="C13">
        <v>0</v>
      </c>
    </row>
    <row r="14" spans="1:3">
      <c r="A14" s="93" t="s">
        <v>2160</v>
      </c>
      <c r="B14">
        <v>4467.863636363636</v>
      </c>
      <c r="C14">
        <v>0</v>
      </c>
    </row>
    <row r="15" spans="1:3">
      <c r="A15" s="93" t="s">
        <v>2163</v>
      </c>
      <c r="B15">
        <v>1806.818181818182</v>
      </c>
      <c r="C15">
        <v>4461.6477272727279</v>
      </c>
    </row>
    <row r="16" spans="1:3">
      <c r="A16" s="93" t="s">
        <v>2188</v>
      </c>
      <c r="B16">
        <v>0</v>
      </c>
      <c r="C16">
        <v>16019.453977272737</v>
      </c>
    </row>
    <row r="17" spans="1:3">
      <c r="A17" s="93" t="s">
        <v>2182</v>
      </c>
      <c r="B17">
        <v>2950.909090909091</v>
      </c>
      <c r="C17">
        <v>2100.525681818182</v>
      </c>
    </row>
    <row r="18" spans="1:3">
      <c r="A18" s="93" t="s">
        <v>2198</v>
      </c>
      <c r="B18">
        <v>983.63636363636363</v>
      </c>
      <c r="C18">
        <v>0</v>
      </c>
    </row>
    <row r="19" spans="1:3">
      <c r="A19" s="93" t="s">
        <v>2210</v>
      </c>
      <c r="B19">
        <v>983.63636363636363</v>
      </c>
      <c r="C19">
        <v>245.03201704545455</v>
      </c>
    </row>
    <row r="20" spans="1:3">
      <c r="A20" s="93" t="s">
        <v>2074</v>
      </c>
      <c r="B20">
        <v>2685.636363636364</v>
      </c>
      <c r="C20">
        <v>1103.6228693181822</v>
      </c>
    </row>
    <row r="21" spans="1:3">
      <c r="A21" s="93" t="s">
        <v>2083</v>
      </c>
      <c r="B21">
        <v>2833.1818181818185</v>
      </c>
      <c r="C21">
        <v>1498.8982954545452</v>
      </c>
    </row>
    <row r="22" spans="1:3">
      <c r="A22" s="93" t="s">
        <v>2086</v>
      </c>
      <c r="B22">
        <v>2833.1818181818185</v>
      </c>
      <c r="C22">
        <v>1370.1036931818182</v>
      </c>
    </row>
    <row r="23" spans="1:3">
      <c r="A23" s="93" t="s">
        <v>2089</v>
      </c>
      <c r="B23">
        <v>1514.9545454545455</v>
      </c>
      <c r="C23">
        <v>1055.4228409090908</v>
      </c>
    </row>
    <row r="24" spans="1:3">
      <c r="A24" s="93" t="s">
        <v>2092</v>
      </c>
      <c r="B24">
        <v>1355.1136363636365</v>
      </c>
      <c r="C24">
        <v>695.86505681818176</v>
      </c>
    </row>
    <row r="25" spans="1:3">
      <c r="A25" s="93" t="s">
        <v>2095</v>
      </c>
      <c r="B25">
        <v>2525.7954545454545</v>
      </c>
      <c r="C25">
        <v>346.390625</v>
      </c>
    </row>
    <row r="26" spans="1:3">
      <c r="A26" s="93" t="s">
        <v>2071</v>
      </c>
      <c r="B26">
        <v>4480.159090909091</v>
      </c>
      <c r="C26">
        <v>1784.6403125000004</v>
      </c>
    </row>
    <row r="27" spans="1:3">
      <c r="A27" s="93" t="s">
        <v>2098</v>
      </c>
      <c r="B27">
        <v>2710.227272727273</v>
      </c>
      <c r="C27">
        <v>2230.1263068181815</v>
      </c>
    </row>
    <row r="28" spans="1:3">
      <c r="A28" s="93" t="s">
        <v>2101</v>
      </c>
      <c r="B28">
        <v>4286.159090909091</v>
      </c>
      <c r="C28">
        <v>0</v>
      </c>
    </row>
    <row r="29" spans="1:3">
      <c r="A29" s="93" t="s">
        <v>2077</v>
      </c>
      <c r="B29">
        <v>2833.1818181818185</v>
      </c>
      <c r="C29">
        <v>1218.1770454545458</v>
      </c>
    </row>
    <row r="30" spans="1:3">
      <c r="A30" s="93" t="s">
        <v>2080</v>
      </c>
      <c r="B30">
        <v>2833.1818181818185</v>
      </c>
      <c r="C30">
        <v>1497.8638636363639</v>
      </c>
    </row>
    <row r="31" spans="1:3">
      <c r="A31" s="93" t="s">
        <v>2116</v>
      </c>
      <c r="B31">
        <v>1484.5227272727273</v>
      </c>
      <c r="C31">
        <v>1103.2273011363638</v>
      </c>
    </row>
    <row r="32" spans="1:3">
      <c r="A32" s="93" t="s">
        <v>2119</v>
      </c>
      <c r="B32">
        <v>1496.818181818182</v>
      </c>
      <c r="C32">
        <v>503.30227272727268</v>
      </c>
    </row>
    <row r="33" spans="1:3">
      <c r="A33" s="93" t="s">
        <v>2122</v>
      </c>
      <c r="B33">
        <v>1509.1136363636365</v>
      </c>
      <c r="C33">
        <v>964.64480113636353</v>
      </c>
    </row>
    <row r="34" spans="1:3">
      <c r="A34" s="93" t="s">
        <v>2104</v>
      </c>
      <c r="B34">
        <v>344.27272727272725</v>
      </c>
      <c r="C34">
        <v>924.75832386363629</v>
      </c>
    </row>
    <row r="35" spans="1:3">
      <c r="A35" s="93" t="s">
        <v>2107</v>
      </c>
      <c r="B35">
        <v>2685.636363636364</v>
      </c>
      <c r="C35">
        <v>926.8414204545453</v>
      </c>
    </row>
    <row r="36" spans="1:3">
      <c r="A36" s="93" t="s">
        <v>2113</v>
      </c>
      <c r="B36">
        <v>2710.227272727273</v>
      </c>
      <c r="C36">
        <v>720.04372159090906</v>
      </c>
    </row>
    <row r="37" spans="1:3">
      <c r="A37" s="93" t="s">
        <v>2110</v>
      </c>
      <c r="B37">
        <v>2697.9318181818185</v>
      </c>
      <c r="C37">
        <v>709.50559659090902</v>
      </c>
    </row>
    <row r="38" spans="1:3">
      <c r="A38" s="93" t="s">
        <v>2125</v>
      </c>
      <c r="B38">
        <v>12229.272727272728</v>
      </c>
      <c r="C38">
        <v>141.70525568181819</v>
      </c>
    </row>
    <row r="39" spans="1:3">
      <c r="A39" s="93" t="s">
        <v>2128</v>
      </c>
      <c r="B39">
        <v>0</v>
      </c>
      <c r="C39">
        <v>62.980113636363633</v>
      </c>
    </row>
    <row r="40" spans="1:3">
      <c r="A40" s="93" t="s">
        <v>2131</v>
      </c>
      <c r="B40">
        <v>1124.7272727272727</v>
      </c>
      <c r="C40">
        <v>188.94034090909091</v>
      </c>
    </row>
    <row r="41" spans="1:3">
      <c r="A41" s="93" t="s">
        <v>2134</v>
      </c>
      <c r="B41">
        <v>1484.5227272727273</v>
      </c>
      <c r="C41">
        <v>727.7407670454545</v>
      </c>
    </row>
    <row r="42" spans="1:3">
      <c r="A42" s="93" t="s">
        <v>2181</v>
      </c>
      <c r="B42">
        <v>2950.909090909091</v>
      </c>
      <c r="C42">
        <v>0</v>
      </c>
    </row>
    <row r="43" spans="1:3">
      <c r="A43" s="93" t="s">
        <v>2197</v>
      </c>
      <c r="B43">
        <v>983.63636363636363</v>
      </c>
      <c r="C43">
        <v>0</v>
      </c>
    </row>
    <row r="44" spans="1:3">
      <c r="A44" s="93" t="s">
        <v>2209</v>
      </c>
      <c r="B44">
        <v>983.63636363636363</v>
      </c>
      <c r="C44">
        <v>0</v>
      </c>
    </row>
    <row r="45" spans="1:3">
      <c r="A45" s="93" t="s">
        <v>2055</v>
      </c>
      <c r="B45">
        <v>2636.4545454545455</v>
      </c>
      <c r="C45">
        <v>477.40056818181819</v>
      </c>
    </row>
    <row r="46" spans="1:3">
      <c r="A46" s="93" t="s">
        <v>2052</v>
      </c>
      <c r="B46">
        <v>2636.4545454545455</v>
      </c>
      <c r="C46">
        <v>1115.7457386363637</v>
      </c>
    </row>
    <row r="47" spans="1:3">
      <c r="A47" s="93" t="s">
        <v>2058</v>
      </c>
      <c r="B47">
        <v>1447.6363636363637</v>
      </c>
      <c r="C47">
        <v>1031.4985795454545</v>
      </c>
    </row>
    <row r="48" spans="1:3">
      <c r="A48" s="93" t="s">
        <v>2061</v>
      </c>
      <c r="B48">
        <v>13905.931818181818</v>
      </c>
      <c r="C48">
        <v>0</v>
      </c>
    </row>
    <row r="49" spans="1:3">
      <c r="A49" s="93" t="s">
        <v>2063</v>
      </c>
      <c r="B49">
        <v>2685.636363636364</v>
      </c>
      <c r="C49">
        <v>0</v>
      </c>
    </row>
    <row r="50" spans="1:3">
      <c r="A50" s="93" t="s">
        <v>2066</v>
      </c>
      <c r="B50">
        <v>2685.636363636364</v>
      </c>
      <c r="C50">
        <v>0</v>
      </c>
    </row>
    <row r="51" spans="1:3">
      <c r="A51" s="93" t="s">
        <v>2069</v>
      </c>
      <c r="B51">
        <v>2685.636363636364</v>
      </c>
      <c r="C51">
        <v>0</v>
      </c>
    </row>
    <row r="52" spans="1:3">
      <c r="A52" s="93" t="s">
        <v>2183</v>
      </c>
      <c r="B52">
        <v>100650</v>
      </c>
      <c r="C52">
        <v>4129.261363636364</v>
      </c>
    </row>
    <row r="53" spans="1:3">
      <c r="A53" s="93" t="s">
        <v>2199</v>
      </c>
      <c r="B53">
        <v>0</v>
      </c>
      <c r="C53">
        <v>28.977272727272727</v>
      </c>
    </row>
    <row r="54" spans="1:3">
      <c r="A54" s="93" t="s">
        <v>2211</v>
      </c>
      <c r="B54">
        <v>0</v>
      </c>
      <c r="C54">
        <v>28.977272727272727</v>
      </c>
    </row>
    <row r="55" spans="1:3">
      <c r="A55" s="93" t="s">
        <v>2140</v>
      </c>
      <c r="B55">
        <v>4407</v>
      </c>
      <c r="C55">
        <v>347.72727272727275</v>
      </c>
    </row>
    <row r="56" spans="1:3">
      <c r="A56" s="93" t="s">
        <v>2143</v>
      </c>
      <c r="B56">
        <v>2956.75</v>
      </c>
      <c r="C56">
        <v>0</v>
      </c>
    </row>
    <row r="57" spans="1:3">
      <c r="A57" s="93" t="s">
        <v>2146</v>
      </c>
      <c r="B57">
        <v>0</v>
      </c>
      <c r="C57">
        <v>0</v>
      </c>
    </row>
    <row r="58" spans="1:3">
      <c r="A58" s="93" t="s">
        <v>2179</v>
      </c>
      <c r="B58">
        <v>11979.545454545454</v>
      </c>
      <c r="C58">
        <v>3592.2755681818176</v>
      </c>
    </row>
    <row r="59" spans="1:3">
      <c r="A59" s="93" t="s">
        <v>2195</v>
      </c>
      <c r="B59">
        <v>1369.090909090909</v>
      </c>
      <c r="C59">
        <v>1296.825568181818</v>
      </c>
    </row>
    <row r="60" spans="1:3">
      <c r="A60" s="93" t="s">
        <v>2207</v>
      </c>
      <c r="B60">
        <v>1369.090909090909</v>
      </c>
      <c r="C60">
        <v>1444.2545454545455</v>
      </c>
    </row>
    <row r="61" spans="1:3">
      <c r="A61" s="93" t="s">
        <v>1386</v>
      </c>
      <c r="B61">
        <v>122.12301587301585</v>
      </c>
      <c r="C61">
        <v>0</v>
      </c>
    </row>
    <row r="62" spans="1:3">
      <c r="A62" s="93" t="s">
        <v>1383</v>
      </c>
      <c r="B62">
        <v>458.68181818181819</v>
      </c>
      <c r="C62">
        <v>565.84090909090912</v>
      </c>
    </row>
    <row r="63" spans="1:3">
      <c r="A63" s="93" t="s">
        <v>1391</v>
      </c>
      <c r="B63">
        <v>122.12301587301585</v>
      </c>
      <c r="C63">
        <v>747.83522727272714</v>
      </c>
    </row>
    <row r="64" spans="1:3">
      <c r="A64" s="93" t="s">
        <v>1397</v>
      </c>
      <c r="B64">
        <v>122.12301587301585</v>
      </c>
      <c r="C64">
        <v>73.295454545454547</v>
      </c>
    </row>
    <row r="65" spans="1:3">
      <c r="A65" s="93" t="s">
        <v>1403</v>
      </c>
      <c r="B65">
        <v>122.12301587301585</v>
      </c>
      <c r="C65">
        <v>146.59090909090909</v>
      </c>
    </row>
    <row r="66" spans="1:3">
      <c r="A66" s="93" t="s">
        <v>1409</v>
      </c>
      <c r="B66">
        <v>122.12301587301585</v>
      </c>
      <c r="C66">
        <v>73.295454545454547</v>
      </c>
    </row>
    <row r="67" spans="1:3">
      <c r="A67" s="93" t="s">
        <v>1415</v>
      </c>
      <c r="B67">
        <v>122.12301587301585</v>
      </c>
      <c r="C67">
        <v>244.31818181818184</v>
      </c>
    </row>
    <row r="68" spans="1:3">
      <c r="A68" s="93" t="s">
        <v>1421</v>
      </c>
      <c r="B68">
        <v>122.12301587301585</v>
      </c>
      <c r="C68">
        <v>301.73863636363637</v>
      </c>
    </row>
    <row r="69" spans="1:3">
      <c r="A69" s="93" t="s">
        <v>1427</v>
      </c>
      <c r="B69">
        <v>122.12301587301585</v>
      </c>
      <c r="C69">
        <v>755.4204545454545</v>
      </c>
    </row>
    <row r="70" spans="1:3">
      <c r="A70" s="93" t="s">
        <v>1433</v>
      </c>
      <c r="B70">
        <v>122.12301587301585</v>
      </c>
      <c r="C70">
        <v>293.18181818181819</v>
      </c>
    </row>
    <row r="71" spans="1:3">
      <c r="A71" s="93" t="s">
        <v>1439</v>
      </c>
      <c r="B71">
        <v>122.12301587301585</v>
      </c>
      <c r="C71">
        <v>171.02272727272728</v>
      </c>
    </row>
    <row r="72" spans="1:3">
      <c r="A72" s="93" t="s">
        <v>1445</v>
      </c>
      <c r="B72">
        <v>122.12301587301585</v>
      </c>
      <c r="C72">
        <v>273.29545454545456</v>
      </c>
    </row>
    <row r="73" spans="1:3">
      <c r="A73" s="93" t="s">
        <v>1451</v>
      </c>
      <c r="B73">
        <v>122.12301587301585</v>
      </c>
      <c r="C73">
        <v>806.25</v>
      </c>
    </row>
    <row r="74" spans="1:3">
      <c r="A74" s="93" t="s">
        <v>1457</v>
      </c>
      <c r="B74">
        <v>122.12301587301585</v>
      </c>
      <c r="C74">
        <v>0</v>
      </c>
    </row>
    <row r="75" spans="1:3">
      <c r="A75" s="93" t="s">
        <v>1463</v>
      </c>
      <c r="B75">
        <v>122.12301587301585</v>
      </c>
      <c r="C75">
        <v>73.295454545454547</v>
      </c>
    </row>
    <row r="76" spans="1:3">
      <c r="A76" s="93" t="s">
        <v>1469</v>
      </c>
      <c r="B76">
        <v>122.12301587301585</v>
      </c>
      <c r="C76">
        <v>300</v>
      </c>
    </row>
    <row r="77" spans="1:3">
      <c r="A77" s="93" t="s">
        <v>1475</v>
      </c>
      <c r="B77">
        <v>122.12301587301585</v>
      </c>
      <c r="C77">
        <v>97.727272727272734</v>
      </c>
    </row>
    <row r="78" spans="1:3">
      <c r="A78" s="93" t="s">
        <v>1481</v>
      </c>
      <c r="B78">
        <v>122.12301587301585</v>
      </c>
      <c r="C78">
        <v>73.295454545454547</v>
      </c>
    </row>
    <row r="79" spans="1:3">
      <c r="A79" s="93" t="s">
        <v>1487</v>
      </c>
      <c r="B79">
        <v>122.12301587301585</v>
      </c>
      <c r="C79">
        <v>0</v>
      </c>
    </row>
    <row r="80" spans="1:3">
      <c r="A80" s="93" t="s">
        <v>1493</v>
      </c>
      <c r="B80">
        <v>122.12301587301585</v>
      </c>
      <c r="C80">
        <v>469.10227272727269</v>
      </c>
    </row>
    <row r="81" spans="1:3">
      <c r="A81" s="93" t="s">
        <v>1499</v>
      </c>
      <c r="B81">
        <v>122.12301587301585</v>
      </c>
      <c r="C81">
        <v>316.80681818181819</v>
      </c>
    </row>
    <row r="82" spans="1:3">
      <c r="A82" s="93" t="s">
        <v>1505</v>
      </c>
      <c r="B82">
        <v>122.12301587301585</v>
      </c>
      <c r="C82">
        <v>195.45454545454547</v>
      </c>
    </row>
    <row r="83" spans="1:3">
      <c r="A83" s="93" t="s">
        <v>1511</v>
      </c>
      <c r="B83">
        <v>122.12301587301585</v>
      </c>
      <c r="C83">
        <v>0</v>
      </c>
    </row>
    <row r="84" spans="1:3">
      <c r="A84" s="93" t="s">
        <v>1517</v>
      </c>
      <c r="B84">
        <v>122.12301587301585</v>
      </c>
      <c r="C84">
        <v>695.5</v>
      </c>
    </row>
    <row r="85" spans="1:3">
      <c r="A85" s="93" t="s">
        <v>1523</v>
      </c>
      <c r="B85">
        <v>122.12301587301585</v>
      </c>
      <c r="C85">
        <v>377.88636363636363</v>
      </c>
    </row>
    <row r="86" spans="1:3">
      <c r="A86" s="93" t="s">
        <v>1529</v>
      </c>
      <c r="B86">
        <v>122.12301587301585</v>
      </c>
      <c r="C86">
        <v>0</v>
      </c>
    </row>
    <row r="87" spans="1:3">
      <c r="A87" s="93" t="s">
        <v>1535</v>
      </c>
      <c r="B87">
        <v>122.12301587301585</v>
      </c>
      <c r="C87">
        <v>220.52272727272728</v>
      </c>
    </row>
    <row r="88" spans="1:3">
      <c r="A88" s="93" t="s">
        <v>1394</v>
      </c>
      <c r="B88">
        <v>458.68181818181819</v>
      </c>
      <c r="C88">
        <v>0</v>
      </c>
    </row>
    <row r="89" spans="1:3">
      <c r="A89" s="93" t="s">
        <v>1400</v>
      </c>
      <c r="B89">
        <v>458.68181818181819</v>
      </c>
      <c r="C89">
        <v>277.30681818181819</v>
      </c>
    </row>
    <row r="90" spans="1:3">
      <c r="A90" s="93" t="s">
        <v>1406</v>
      </c>
      <c r="B90">
        <v>458.68181818181819</v>
      </c>
      <c r="C90">
        <v>146.59090909090909</v>
      </c>
    </row>
    <row r="91" spans="1:3">
      <c r="A91" s="93" t="s">
        <v>1412</v>
      </c>
      <c r="B91">
        <v>458.68181818181819</v>
      </c>
      <c r="C91">
        <v>195.45454545454547</v>
      </c>
    </row>
    <row r="92" spans="1:3">
      <c r="A92" s="93" t="s">
        <v>1418</v>
      </c>
      <c r="B92">
        <v>458.68181818181819</v>
      </c>
      <c r="C92">
        <v>1060.3636363636363</v>
      </c>
    </row>
    <row r="93" spans="1:3">
      <c r="A93" s="93" t="s">
        <v>1424</v>
      </c>
      <c r="B93">
        <v>458.68181818181819</v>
      </c>
      <c r="C93">
        <v>548.90909090909088</v>
      </c>
    </row>
    <row r="94" spans="1:3">
      <c r="A94" s="93" t="s">
        <v>1430</v>
      </c>
      <c r="B94">
        <v>458.68181818181819</v>
      </c>
      <c r="C94">
        <v>452.2954545454545</v>
      </c>
    </row>
    <row r="95" spans="1:3">
      <c r="A95" s="93" t="s">
        <v>1436</v>
      </c>
      <c r="B95">
        <v>458.68181818181819</v>
      </c>
      <c r="C95">
        <v>501.15909090909088</v>
      </c>
    </row>
    <row r="96" spans="1:3">
      <c r="A96" s="93" t="s">
        <v>1442</v>
      </c>
      <c r="B96">
        <v>458.68181818181819</v>
      </c>
      <c r="C96">
        <v>219.88636363636365</v>
      </c>
    </row>
    <row r="97" spans="1:3">
      <c r="A97" s="93" t="s">
        <v>1448</v>
      </c>
      <c r="B97">
        <v>458.68181818181819</v>
      </c>
      <c r="C97">
        <v>935.22727272727275</v>
      </c>
    </row>
    <row r="98" spans="1:3">
      <c r="A98" s="93" t="s">
        <v>1454</v>
      </c>
      <c r="B98">
        <v>458.68181818181819</v>
      </c>
      <c r="C98">
        <v>1190.9545454545455</v>
      </c>
    </row>
    <row r="99" spans="1:3">
      <c r="A99" s="93" t="s">
        <v>1460</v>
      </c>
      <c r="B99">
        <v>458.68181818181819</v>
      </c>
      <c r="C99">
        <v>0</v>
      </c>
    </row>
    <row r="100" spans="1:3">
      <c r="A100" s="93" t="s">
        <v>1466</v>
      </c>
      <c r="B100">
        <v>458.68181818181819</v>
      </c>
      <c r="C100">
        <v>195.45454545454547</v>
      </c>
    </row>
    <row r="101" spans="1:3">
      <c r="A101" s="93" t="s">
        <v>1472</v>
      </c>
      <c r="B101">
        <v>458.68181818181819</v>
      </c>
      <c r="C101">
        <v>600</v>
      </c>
    </row>
    <row r="102" spans="1:3">
      <c r="A102" s="93" t="s">
        <v>1478</v>
      </c>
      <c r="B102">
        <v>458.68181818181819</v>
      </c>
      <c r="C102">
        <v>122.15909090909092</v>
      </c>
    </row>
    <row r="103" spans="1:3">
      <c r="A103" s="93" t="s">
        <v>1484</v>
      </c>
      <c r="B103">
        <v>458.68181818181819</v>
      </c>
      <c r="C103">
        <v>0</v>
      </c>
    </row>
    <row r="104" spans="1:3">
      <c r="A104" s="93" t="s">
        <v>1490</v>
      </c>
      <c r="B104">
        <v>458.68181818181819</v>
      </c>
      <c r="C104">
        <v>0</v>
      </c>
    </row>
    <row r="105" spans="1:3">
      <c r="A105" s="93" t="s">
        <v>1496</v>
      </c>
      <c r="B105">
        <v>458.68181818181819</v>
      </c>
      <c r="C105">
        <v>0</v>
      </c>
    </row>
    <row r="106" spans="1:3">
      <c r="A106" s="93" t="s">
        <v>1502</v>
      </c>
      <c r="B106">
        <v>458.68181818181819</v>
      </c>
      <c r="C106">
        <v>152.29545454545453</v>
      </c>
    </row>
    <row r="107" spans="1:3">
      <c r="A107" s="93" t="s">
        <v>1508</v>
      </c>
      <c r="B107">
        <v>458.68181818181819</v>
      </c>
      <c r="C107">
        <v>195.45454545454547</v>
      </c>
    </row>
    <row r="108" spans="1:3">
      <c r="A108" s="93" t="s">
        <v>1514</v>
      </c>
      <c r="B108">
        <v>458.68181818181819</v>
      </c>
      <c r="C108">
        <v>0</v>
      </c>
    </row>
    <row r="109" spans="1:3">
      <c r="A109" s="93" t="s">
        <v>1520</v>
      </c>
      <c r="B109">
        <v>458.68181818181819</v>
      </c>
      <c r="C109">
        <v>1228.534090909091</v>
      </c>
    </row>
    <row r="110" spans="1:3">
      <c r="A110" s="93" t="s">
        <v>1526</v>
      </c>
      <c r="B110">
        <v>458.68181818181819</v>
      </c>
      <c r="C110">
        <v>0</v>
      </c>
    </row>
    <row r="111" spans="1:3">
      <c r="A111" s="93" t="s">
        <v>1532</v>
      </c>
      <c r="B111">
        <v>122.12301587301585</v>
      </c>
      <c r="C111">
        <v>0</v>
      </c>
    </row>
    <row r="112" spans="1:3">
      <c r="A112" s="93" t="s">
        <v>1538</v>
      </c>
      <c r="B112">
        <v>122.12301587301585</v>
      </c>
      <c r="C112">
        <v>300</v>
      </c>
    </row>
    <row r="113" spans="1:3">
      <c r="A113" s="93" t="s">
        <v>1913</v>
      </c>
      <c r="B113">
        <v>122.12301587301585</v>
      </c>
      <c r="C113">
        <v>0</v>
      </c>
    </row>
    <row r="114" spans="1:3">
      <c r="A114" s="93" t="s">
        <v>2020</v>
      </c>
      <c r="B114">
        <v>122.12301587301585</v>
      </c>
      <c r="C114">
        <v>0</v>
      </c>
    </row>
    <row r="115" spans="1:3">
      <c r="A115" s="93" t="s">
        <v>1838</v>
      </c>
      <c r="B115">
        <v>122.12301587301585</v>
      </c>
      <c r="C115">
        <v>0</v>
      </c>
    </row>
    <row r="116" spans="1:3">
      <c r="A116" s="93" t="s">
        <v>1541</v>
      </c>
      <c r="B116">
        <v>122.12301587301585</v>
      </c>
      <c r="C116">
        <v>73.295454545454547</v>
      </c>
    </row>
    <row r="117" spans="1:3">
      <c r="A117" s="93" t="s">
        <v>1544</v>
      </c>
      <c r="B117">
        <v>122.12301587301585</v>
      </c>
      <c r="C117">
        <v>24.431818181818183</v>
      </c>
    </row>
    <row r="118" spans="1:3">
      <c r="A118" s="93" t="s">
        <v>1547</v>
      </c>
      <c r="B118">
        <v>122.12301587301585</v>
      </c>
      <c r="C118">
        <v>97.727272727272734</v>
      </c>
    </row>
    <row r="119" spans="1:3">
      <c r="A119" s="93" t="s">
        <v>1550</v>
      </c>
      <c r="B119">
        <v>122.12301587301585</v>
      </c>
      <c r="C119">
        <v>97.727272727272734</v>
      </c>
    </row>
    <row r="120" spans="1:3">
      <c r="A120" s="93" t="s">
        <v>1553</v>
      </c>
      <c r="B120">
        <v>122.12301587301585</v>
      </c>
      <c r="C120">
        <v>97.727272727272734</v>
      </c>
    </row>
    <row r="121" spans="1:3">
      <c r="A121" s="93" t="s">
        <v>1556</v>
      </c>
      <c r="B121">
        <v>122.12301587301585</v>
      </c>
      <c r="C121">
        <v>0</v>
      </c>
    </row>
    <row r="122" spans="1:3">
      <c r="A122" s="93" t="s">
        <v>1559</v>
      </c>
      <c r="B122">
        <v>122.12301587301585</v>
      </c>
      <c r="C122">
        <v>48.86363636363636</v>
      </c>
    </row>
    <row r="123" spans="1:3">
      <c r="A123" s="93" t="s">
        <v>1562</v>
      </c>
      <c r="B123">
        <v>122.12301587301585</v>
      </c>
      <c r="C123">
        <v>0</v>
      </c>
    </row>
    <row r="124" spans="1:3">
      <c r="A124" s="93" t="s">
        <v>1565</v>
      </c>
      <c r="B124">
        <v>122.12301587301585</v>
      </c>
      <c r="C124">
        <v>0</v>
      </c>
    </row>
    <row r="125" spans="1:3">
      <c r="A125" s="93" t="s">
        <v>1568</v>
      </c>
      <c r="B125">
        <v>122.12301587301585</v>
      </c>
      <c r="C125">
        <v>0</v>
      </c>
    </row>
    <row r="126" spans="1:3">
      <c r="A126" s="93" t="s">
        <v>1388</v>
      </c>
      <c r="B126">
        <v>458.68181818181819</v>
      </c>
      <c r="C126">
        <v>4717.454545454546</v>
      </c>
    </row>
    <row r="127" spans="1:3">
      <c r="A127" s="93" t="s">
        <v>2032</v>
      </c>
      <c r="B127">
        <v>2567.2295454545451</v>
      </c>
      <c r="C127">
        <v>27363.840340909093</v>
      </c>
    </row>
    <row r="128" spans="1:3">
      <c r="A128" s="93" t="s">
        <v>2180</v>
      </c>
      <c r="B128">
        <v>2459.090909090909</v>
      </c>
      <c r="C128">
        <v>25147.78693181818</v>
      </c>
    </row>
    <row r="129" spans="1:3">
      <c r="A129" s="93" t="s">
        <v>2196</v>
      </c>
      <c r="B129">
        <v>983.63636363636363</v>
      </c>
      <c r="C129">
        <v>0</v>
      </c>
    </row>
    <row r="130" spans="1:3">
      <c r="A130" s="93" t="s">
        <v>2208</v>
      </c>
      <c r="B130">
        <v>983.63636363636363</v>
      </c>
      <c r="C130">
        <v>596.23670454545447</v>
      </c>
    </row>
    <row r="131" spans="1:3">
      <c r="A131" s="93" t="s">
        <v>2038</v>
      </c>
      <c r="B131">
        <v>1483.2931818181819</v>
      </c>
      <c r="C131">
        <v>0</v>
      </c>
    </row>
    <row r="132" spans="1:3">
      <c r="A132" s="93" t="s">
        <v>2035</v>
      </c>
      <c r="B132">
        <v>19773.409090909088</v>
      </c>
      <c r="C132">
        <v>0</v>
      </c>
    </row>
    <row r="133" spans="1:3">
      <c r="A133" s="93" t="s">
        <v>2041</v>
      </c>
      <c r="B133">
        <v>13790.45</v>
      </c>
      <c r="C133">
        <v>8090.6960227272712</v>
      </c>
    </row>
    <row r="134" spans="1:3">
      <c r="A134" s="93" t="s">
        <v>2044</v>
      </c>
      <c r="B134">
        <v>2636.4545454545455</v>
      </c>
      <c r="C134">
        <v>1599.1022727272725</v>
      </c>
    </row>
    <row r="135" spans="1:3">
      <c r="A135" s="93" t="s">
        <v>2047</v>
      </c>
      <c r="B135">
        <v>2636.4545454545455</v>
      </c>
      <c r="C135">
        <v>0</v>
      </c>
    </row>
    <row r="136" spans="1:3">
      <c r="A136" s="93" t="s">
        <v>2050</v>
      </c>
      <c r="B136">
        <v>1757.6363636363637</v>
      </c>
      <c r="C136">
        <v>7195.9602272727261</v>
      </c>
    </row>
    <row r="137" spans="1:3">
      <c r="A137" s="93" t="s">
        <v>2191</v>
      </c>
      <c r="B137">
        <v>0</v>
      </c>
      <c r="C137">
        <v>196405.79090909101</v>
      </c>
    </row>
    <row r="138" spans="1:3">
      <c r="A138" s="93" t="s">
        <v>2203</v>
      </c>
      <c r="B138">
        <v>0</v>
      </c>
      <c r="C138">
        <v>0</v>
      </c>
    </row>
    <row r="139" spans="1:3">
      <c r="A139" s="93" t="s">
        <v>2218</v>
      </c>
      <c r="B139">
        <v>2795.4545454545455</v>
      </c>
      <c r="C139">
        <v>0</v>
      </c>
    </row>
    <row r="140" spans="1:3">
      <c r="A140" s="93" t="s">
        <v>2219</v>
      </c>
      <c r="B140">
        <v>0</v>
      </c>
      <c r="C140">
        <v>1111.647727272727</v>
      </c>
    </row>
    <row r="141" spans="1:3">
      <c r="A141" s="93" t="s">
        <v>2222</v>
      </c>
      <c r="B141">
        <v>0</v>
      </c>
      <c r="C141">
        <v>2043.965909090909</v>
      </c>
    </row>
    <row r="142" spans="1:3">
      <c r="A142" s="93" t="s">
        <v>2272</v>
      </c>
      <c r="B142">
        <v>0</v>
      </c>
      <c r="C142">
        <v>0</v>
      </c>
    </row>
    <row r="143" spans="1:3">
      <c r="A143" s="93" t="s">
        <v>2227</v>
      </c>
      <c r="B143">
        <v>0</v>
      </c>
      <c r="C143">
        <v>0</v>
      </c>
    </row>
    <row r="144" spans="1:3">
      <c r="A144" s="93" t="s">
        <v>2230</v>
      </c>
      <c r="B144">
        <v>0</v>
      </c>
      <c r="C144">
        <v>0</v>
      </c>
    </row>
    <row r="145" spans="1:3">
      <c r="A145" s="93" t="s">
        <v>2233</v>
      </c>
      <c r="B145">
        <v>0</v>
      </c>
      <c r="C145">
        <v>0</v>
      </c>
    </row>
    <row r="146" spans="1:3">
      <c r="A146" s="93" t="s">
        <v>2236</v>
      </c>
      <c r="B146">
        <v>0</v>
      </c>
      <c r="C146">
        <v>0</v>
      </c>
    </row>
    <row r="147" spans="1:3">
      <c r="A147" s="93" t="s">
        <v>2239</v>
      </c>
      <c r="B147">
        <v>0</v>
      </c>
      <c r="C147">
        <v>0</v>
      </c>
    </row>
    <row r="148" spans="1:3">
      <c r="A148" s="93" t="s">
        <v>2242</v>
      </c>
      <c r="B148">
        <v>0</v>
      </c>
      <c r="C148">
        <v>0</v>
      </c>
    </row>
    <row r="149" spans="1:3">
      <c r="A149" s="93" t="s">
        <v>2245</v>
      </c>
      <c r="B149">
        <v>0</v>
      </c>
      <c r="C149">
        <v>0</v>
      </c>
    </row>
    <row r="150" spans="1:3">
      <c r="A150" s="93" t="s">
        <v>2248</v>
      </c>
      <c r="B150">
        <v>0</v>
      </c>
      <c r="C150">
        <v>0</v>
      </c>
    </row>
    <row r="151" spans="1:3">
      <c r="A151" s="93" t="s">
        <v>2251</v>
      </c>
      <c r="B151">
        <v>0</v>
      </c>
      <c r="C151">
        <v>0</v>
      </c>
    </row>
    <row r="152" spans="1:3">
      <c r="A152" s="93" t="s">
        <v>2254</v>
      </c>
      <c r="B152">
        <v>0</v>
      </c>
      <c r="C152">
        <v>0</v>
      </c>
    </row>
    <row r="153" spans="1:3">
      <c r="A153" s="93" t="s">
        <v>2257</v>
      </c>
      <c r="B153">
        <v>0</v>
      </c>
      <c r="C153">
        <v>0</v>
      </c>
    </row>
    <row r="154" spans="1:3">
      <c r="A154" s="93" t="s">
        <v>2260</v>
      </c>
      <c r="B154">
        <v>0</v>
      </c>
      <c r="C154">
        <v>0</v>
      </c>
    </row>
    <row r="155" spans="1:3">
      <c r="A155" s="93" t="s">
        <v>2263</v>
      </c>
      <c r="B155">
        <v>0</v>
      </c>
      <c r="C155">
        <v>0</v>
      </c>
    </row>
    <row r="156" spans="1:3">
      <c r="A156" s="93" t="s">
        <v>2266</v>
      </c>
      <c r="B156">
        <v>0</v>
      </c>
      <c r="C156">
        <v>0</v>
      </c>
    </row>
    <row r="157" spans="1:3">
      <c r="A157" s="93" t="s">
        <v>2269</v>
      </c>
      <c r="B157">
        <v>0</v>
      </c>
      <c r="C157">
        <v>0</v>
      </c>
    </row>
    <row r="158" spans="1:3">
      <c r="A158" s="93" t="s">
        <v>2274</v>
      </c>
      <c r="B158">
        <v>0</v>
      </c>
      <c r="C158">
        <v>0</v>
      </c>
    </row>
    <row r="159" spans="1:3">
      <c r="A159" s="93" t="s">
        <v>2224</v>
      </c>
      <c r="B159">
        <v>0</v>
      </c>
      <c r="C159">
        <v>2479.829545454545</v>
      </c>
    </row>
    <row r="160" spans="1:3">
      <c r="A160" s="93" t="s">
        <v>2187</v>
      </c>
      <c r="B160">
        <v>24786.363636363636</v>
      </c>
      <c r="C160">
        <v>0</v>
      </c>
    </row>
    <row r="161" spans="1:3">
      <c r="A161" s="93" t="s">
        <v>2177</v>
      </c>
      <c r="B161">
        <v>8386.363636363636</v>
      </c>
      <c r="C161">
        <v>3859.6960227272725</v>
      </c>
    </row>
    <row r="162" spans="1:3">
      <c r="A162" s="93" t="s">
        <v>2192</v>
      </c>
      <c r="B162">
        <v>2236.3636363636365</v>
      </c>
      <c r="C162">
        <v>2275</v>
      </c>
    </row>
    <row r="163" spans="1:3">
      <c r="A163" s="93" t="s">
        <v>2204</v>
      </c>
      <c r="B163">
        <v>2236.3636363636365</v>
      </c>
      <c r="C163">
        <v>3504.7727272727279</v>
      </c>
    </row>
    <row r="164" spans="1:3">
      <c r="A164" s="93" t="s">
        <v>890</v>
      </c>
      <c r="B164">
        <v>1506.1363636363637</v>
      </c>
      <c r="C164">
        <v>6883.8636363636369</v>
      </c>
    </row>
    <row r="165" spans="1:3">
      <c r="A165" s="93" t="s">
        <v>880</v>
      </c>
      <c r="B165">
        <v>2008.1818181818182</v>
      </c>
      <c r="C165">
        <v>45686.477272727279</v>
      </c>
    </row>
    <row r="166" spans="1:3">
      <c r="A166" s="93" t="s">
        <v>887</v>
      </c>
      <c r="B166">
        <v>1506.1363636363637</v>
      </c>
      <c r="C166">
        <v>26029.090909090912</v>
      </c>
    </row>
    <row r="167" spans="1:3">
      <c r="A167" s="93" t="s">
        <v>971</v>
      </c>
      <c r="B167">
        <v>2008.1818181818182</v>
      </c>
      <c r="C167">
        <v>8214.8232954545456</v>
      </c>
    </row>
    <row r="168" spans="1:3">
      <c r="A168" s="93" t="s">
        <v>974</v>
      </c>
      <c r="B168">
        <v>2008.1818181818182</v>
      </c>
      <c r="C168">
        <v>2200.7821022727276</v>
      </c>
    </row>
    <row r="169" spans="1:3">
      <c r="A169" s="93" t="s">
        <v>976</v>
      </c>
      <c r="B169">
        <v>2008.1818181818182</v>
      </c>
      <c r="C169">
        <v>4200.7821022727276</v>
      </c>
    </row>
    <row r="170" spans="1:3">
      <c r="A170" s="93" t="s">
        <v>978</v>
      </c>
      <c r="B170">
        <v>468.25040322580651</v>
      </c>
      <c r="C170">
        <v>2800</v>
      </c>
    </row>
    <row r="171" spans="1:3">
      <c r="A171" s="93" t="s">
        <v>981</v>
      </c>
      <c r="B171">
        <v>468.25040322580651</v>
      </c>
      <c r="C171">
        <v>900</v>
      </c>
    </row>
    <row r="172" spans="1:3">
      <c r="A172" s="93" t="s">
        <v>984</v>
      </c>
      <c r="B172">
        <v>468.25040322580651</v>
      </c>
      <c r="C172">
        <v>800</v>
      </c>
    </row>
    <row r="173" spans="1:3">
      <c r="A173" s="93" t="s">
        <v>1336</v>
      </c>
      <c r="B173">
        <v>3012.2727272727275</v>
      </c>
      <c r="C173">
        <v>0</v>
      </c>
    </row>
    <row r="174" spans="1:3">
      <c r="A174" s="93" t="s">
        <v>1339</v>
      </c>
      <c r="B174">
        <v>2008.1818181818182</v>
      </c>
      <c r="C174">
        <v>0</v>
      </c>
    </row>
    <row r="175" spans="1:3">
      <c r="A175" s="93" t="s">
        <v>884</v>
      </c>
      <c r="B175">
        <v>98400</v>
      </c>
      <c r="C175">
        <v>129556.36363636365</v>
      </c>
    </row>
    <row r="176" spans="1:3">
      <c r="A176" s="93" t="s">
        <v>1333</v>
      </c>
      <c r="B176">
        <v>3012.2727272727275</v>
      </c>
      <c r="C176">
        <v>0</v>
      </c>
    </row>
    <row r="177" spans="1:3">
      <c r="A177" s="93" t="s">
        <v>1343</v>
      </c>
      <c r="B177">
        <v>2008.1818181818182</v>
      </c>
      <c r="C177">
        <v>0</v>
      </c>
    </row>
    <row r="178" spans="1:3">
      <c r="A178" s="93" t="s">
        <v>1346</v>
      </c>
      <c r="B178">
        <v>2008.1818181818182</v>
      </c>
      <c r="C178">
        <v>0</v>
      </c>
    </row>
    <row r="179" spans="1:3">
      <c r="A179" s="93" t="s">
        <v>1349</v>
      </c>
      <c r="B179">
        <v>2008.1818181818182</v>
      </c>
      <c r="C179">
        <v>0</v>
      </c>
    </row>
    <row r="180" spans="1:3">
      <c r="A180" s="93" t="s">
        <v>1352</v>
      </c>
      <c r="B180">
        <v>2008.1818181818182</v>
      </c>
      <c r="C180">
        <v>0</v>
      </c>
    </row>
    <row r="181" spans="1:3">
      <c r="A181" s="93" t="s">
        <v>1355</v>
      </c>
      <c r="B181">
        <v>2008.1818181818182</v>
      </c>
      <c r="C181">
        <v>0</v>
      </c>
    </row>
    <row r="182" spans="1:3">
      <c r="A182" s="93" t="s">
        <v>1358</v>
      </c>
      <c r="B182">
        <v>2008.1818181818182</v>
      </c>
      <c r="C182">
        <v>0</v>
      </c>
    </row>
    <row r="183" spans="1:3">
      <c r="A183" s="93" t="s">
        <v>1361</v>
      </c>
      <c r="B183">
        <v>3124.090909090909</v>
      </c>
      <c r="C183">
        <v>0</v>
      </c>
    </row>
    <row r="184" spans="1:3">
      <c r="A184" s="93" t="s">
        <v>1364</v>
      </c>
      <c r="B184">
        <v>3124.090909090909</v>
      </c>
      <c r="C184">
        <v>0</v>
      </c>
    </row>
    <row r="185" spans="1:3">
      <c r="A185" s="93" t="s">
        <v>1367</v>
      </c>
      <c r="B185">
        <v>3124.090909090909</v>
      </c>
      <c r="C185">
        <v>2075.025568181818</v>
      </c>
    </row>
    <row r="186" spans="1:3">
      <c r="A186" s="93" t="s">
        <v>2178</v>
      </c>
      <c r="B186">
        <v>3688.6363636363635</v>
      </c>
      <c r="C186">
        <v>0</v>
      </c>
    </row>
    <row r="187" spans="1:3">
      <c r="A187" s="93" t="s">
        <v>2194</v>
      </c>
      <c r="B187">
        <v>983.63636363636363</v>
      </c>
      <c r="C187">
        <v>0</v>
      </c>
    </row>
    <row r="188" spans="1:3">
      <c r="A188" s="93" t="s">
        <v>2206</v>
      </c>
      <c r="B188">
        <v>983.63636363636363</v>
      </c>
      <c r="C188">
        <v>0</v>
      </c>
    </row>
    <row r="189" spans="1:3">
      <c r="A189" s="93" t="s">
        <v>1374</v>
      </c>
      <c r="B189">
        <v>1757.6363636363637</v>
      </c>
      <c r="C189">
        <v>0</v>
      </c>
    </row>
    <row r="190" spans="1:3">
      <c r="A190" s="93" t="s">
        <v>1371</v>
      </c>
      <c r="B190">
        <v>2697.9318181818185</v>
      </c>
      <c r="C190">
        <v>0</v>
      </c>
    </row>
    <row r="191" spans="1:3">
      <c r="A191" s="93" t="s">
        <v>1380</v>
      </c>
      <c r="B191">
        <v>2636.4545454545455</v>
      </c>
      <c r="C191">
        <v>0</v>
      </c>
    </row>
    <row r="192" spans="1:3">
      <c r="A192" s="93" t="s">
        <v>1377</v>
      </c>
      <c r="B192">
        <v>1757.6363636363637</v>
      </c>
      <c r="C192">
        <v>0</v>
      </c>
    </row>
    <row r="193" spans="1:3">
      <c r="A193" s="93" t="s">
        <v>2185</v>
      </c>
      <c r="B193">
        <v>0</v>
      </c>
      <c r="C193">
        <v>0</v>
      </c>
    </row>
    <row r="194" spans="1:3">
      <c r="A194" s="93" t="s">
        <v>2201</v>
      </c>
      <c r="B194">
        <v>6456.5909090909099</v>
      </c>
      <c r="C194">
        <v>0</v>
      </c>
    </row>
    <row r="195" spans="1:3">
      <c r="A195" s="93" t="s">
        <v>2213</v>
      </c>
      <c r="B195">
        <v>2795.4545454545455</v>
      </c>
      <c r="C195">
        <v>0</v>
      </c>
    </row>
    <row r="196" spans="1:3">
      <c r="A196" s="93" t="s">
        <v>2169</v>
      </c>
      <c r="B196">
        <v>17213.636363636364</v>
      </c>
      <c r="C196">
        <v>0</v>
      </c>
    </row>
    <row r="197" spans="1:3">
      <c r="A197" s="93" t="s">
        <v>2166</v>
      </c>
      <c r="B197">
        <v>13962.727272727274</v>
      </c>
      <c r="C197">
        <v>0</v>
      </c>
    </row>
    <row r="198" spans="1:3">
      <c r="A198" s="93" t="s">
        <v>2172</v>
      </c>
      <c r="B198">
        <v>1475.4545454545455</v>
      </c>
      <c r="C198">
        <v>0</v>
      </c>
    </row>
    <row r="199" spans="1:3">
      <c r="A199" s="93" t="s">
        <v>2175</v>
      </c>
      <c r="B199">
        <v>9836.363636363636</v>
      </c>
      <c r="C199">
        <v>0</v>
      </c>
    </row>
    <row r="200" spans="1:3">
      <c r="A200" s="93" t="s">
        <v>987</v>
      </c>
      <c r="B200">
        <v>468.25040322580651</v>
      </c>
      <c r="C200">
        <v>9.5480113636363644</v>
      </c>
    </row>
    <row r="201" spans="1:3">
      <c r="A201" s="93" t="s">
        <v>1658</v>
      </c>
      <c r="B201">
        <v>122.12301587301585</v>
      </c>
      <c r="C201">
        <v>64.988636363636374</v>
      </c>
    </row>
    <row r="202" spans="1:3">
      <c r="A202" s="93" t="s">
        <v>1661</v>
      </c>
      <c r="B202">
        <v>122.12301587301585</v>
      </c>
      <c r="C202">
        <v>64.988636363636374</v>
      </c>
    </row>
    <row r="203" spans="1:3">
      <c r="A203" s="93" t="s">
        <v>1856</v>
      </c>
      <c r="B203">
        <v>122.12301587301585</v>
      </c>
      <c r="C203">
        <v>12.215909090909093</v>
      </c>
    </row>
    <row r="204" spans="1:3">
      <c r="A204" s="93" t="s">
        <v>1859</v>
      </c>
      <c r="B204">
        <v>122.12301587301585</v>
      </c>
      <c r="C204">
        <v>162.21590909090909</v>
      </c>
    </row>
    <row r="205" spans="1:3">
      <c r="A205" s="93" t="s">
        <v>1631</v>
      </c>
      <c r="B205">
        <v>122.12301587301585</v>
      </c>
      <c r="C205">
        <v>162.21590909090909</v>
      </c>
    </row>
    <row r="206" spans="1:3">
      <c r="A206" s="93" t="s">
        <v>1652</v>
      </c>
      <c r="B206">
        <v>122.12301587301585</v>
      </c>
      <c r="C206">
        <v>150</v>
      </c>
    </row>
    <row r="207" spans="1:3">
      <c r="A207" s="93" t="s">
        <v>1664</v>
      </c>
      <c r="B207">
        <v>122.12301587301585</v>
      </c>
      <c r="C207">
        <v>214.98863636363637</v>
      </c>
    </row>
    <row r="208" spans="1:3">
      <c r="A208" s="93" t="s">
        <v>1733</v>
      </c>
      <c r="B208">
        <v>122.12301587301585</v>
      </c>
      <c r="C208">
        <v>28.340909090909093</v>
      </c>
    </row>
    <row r="209" spans="1:3">
      <c r="A209" s="93" t="s">
        <v>1667</v>
      </c>
      <c r="B209">
        <v>122.12301587301585</v>
      </c>
      <c r="C209">
        <v>214.98863636363637</v>
      </c>
    </row>
    <row r="210" spans="1:3">
      <c r="A210" s="93" t="s">
        <v>1670</v>
      </c>
      <c r="B210">
        <v>122.12301587301585</v>
      </c>
      <c r="C210">
        <v>64.988636363636374</v>
      </c>
    </row>
    <row r="211" spans="1:3">
      <c r="A211" s="93" t="s">
        <v>1930</v>
      </c>
      <c r="B211">
        <v>122.12301587301585</v>
      </c>
      <c r="C211">
        <v>3.9090909090909096</v>
      </c>
    </row>
    <row r="212" spans="1:3">
      <c r="A212" s="93" t="s">
        <v>1933</v>
      </c>
      <c r="B212">
        <v>122.12301587301585</v>
      </c>
      <c r="C212">
        <v>3.9090909090909096</v>
      </c>
    </row>
    <row r="213" spans="1:3">
      <c r="A213" s="93" t="s">
        <v>1673</v>
      </c>
      <c r="B213">
        <v>122.12301587301585</v>
      </c>
      <c r="C213">
        <v>64.988636363636374</v>
      </c>
    </row>
    <row r="214" spans="1:3">
      <c r="A214" s="93" t="s">
        <v>1676</v>
      </c>
      <c r="B214">
        <v>122.12301587301585</v>
      </c>
      <c r="C214">
        <v>64.988636363636374</v>
      </c>
    </row>
    <row r="215" spans="1:3">
      <c r="A215" s="93" t="s">
        <v>1679</v>
      </c>
      <c r="B215">
        <v>122.12301587301585</v>
      </c>
      <c r="C215">
        <v>64.988636363636374</v>
      </c>
    </row>
    <row r="216" spans="1:3">
      <c r="A216" s="93" t="s">
        <v>1613</v>
      </c>
      <c r="B216">
        <v>122.12301587301585</v>
      </c>
      <c r="C216">
        <v>16.125</v>
      </c>
    </row>
    <row r="217" spans="1:3">
      <c r="A217" s="93" t="s">
        <v>1616</v>
      </c>
      <c r="B217">
        <v>122.12301587301585</v>
      </c>
      <c r="C217">
        <v>16.125</v>
      </c>
    </row>
    <row r="218" spans="1:3">
      <c r="A218" s="93" t="s">
        <v>1619</v>
      </c>
      <c r="B218">
        <v>122.12301587301585</v>
      </c>
      <c r="C218">
        <v>3.9090909090909096</v>
      </c>
    </row>
    <row r="219" spans="1:3">
      <c r="A219" s="93" t="s">
        <v>1634</v>
      </c>
      <c r="B219">
        <v>122.12301587301585</v>
      </c>
      <c r="C219">
        <v>12.215909090909093</v>
      </c>
    </row>
    <row r="220" spans="1:3">
      <c r="A220" s="93" t="s">
        <v>1637</v>
      </c>
      <c r="B220">
        <v>122.12301587301585</v>
      </c>
      <c r="C220">
        <v>162.21590909090909</v>
      </c>
    </row>
    <row r="221" spans="1:3">
      <c r="A221" s="93" t="s">
        <v>1640</v>
      </c>
      <c r="B221">
        <v>122.12301587301585</v>
      </c>
      <c r="C221">
        <v>12.215909090909093</v>
      </c>
    </row>
    <row r="222" spans="1:3">
      <c r="A222" s="93" t="s">
        <v>1643</v>
      </c>
      <c r="B222">
        <v>122.12301587301585</v>
      </c>
      <c r="C222">
        <v>16.125</v>
      </c>
    </row>
    <row r="223" spans="1:3">
      <c r="A223" s="93" t="s">
        <v>1646</v>
      </c>
      <c r="B223">
        <v>122.12301587301585</v>
      </c>
      <c r="C223">
        <v>12.215909090909093</v>
      </c>
    </row>
    <row r="224" spans="1:3">
      <c r="A224" s="93" t="s">
        <v>1649</v>
      </c>
      <c r="B224">
        <v>122.12301587301585</v>
      </c>
      <c r="C224">
        <v>3.9090909090909096</v>
      </c>
    </row>
    <row r="225" spans="1:3">
      <c r="A225" s="93" t="s">
        <v>1763</v>
      </c>
      <c r="B225">
        <v>122.12301587301585</v>
      </c>
      <c r="C225">
        <v>3.9090909090909096</v>
      </c>
    </row>
    <row r="226" spans="1:3">
      <c r="A226" s="93" t="s">
        <v>1811</v>
      </c>
      <c r="B226">
        <v>122.12301587301585</v>
      </c>
      <c r="C226">
        <v>3.9090909090909096</v>
      </c>
    </row>
    <row r="227" spans="1:3">
      <c r="A227" s="93" t="s">
        <v>1874</v>
      </c>
      <c r="B227">
        <v>122.12301587301585</v>
      </c>
      <c r="C227">
        <v>16.125</v>
      </c>
    </row>
    <row r="228" spans="1:3">
      <c r="A228" s="93" t="s">
        <v>1877</v>
      </c>
      <c r="B228">
        <v>122.12301587301585</v>
      </c>
      <c r="C228">
        <v>540.55681818181813</v>
      </c>
    </row>
    <row r="229" spans="1:3">
      <c r="A229" s="93" t="s">
        <v>1921</v>
      </c>
      <c r="B229">
        <v>122.12301587301585</v>
      </c>
      <c r="C229">
        <v>12.215909090909093</v>
      </c>
    </row>
    <row r="230" spans="1:3">
      <c r="A230" s="93" t="s">
        <v>1880</v>
      </c>
      <c r="B230">
        <v>122.12301587301585</v>
      </c>
      <c r="C230">
        <v>12.215909090909093</v>
      </c>
    </row>
    <row r="231" spans="1:3">
      <c r="A231" s="93" t="s">
        <v>1883</v>
      </c>
      <c r="B231">
        <v>122.12301587301585</v>
      </c>
      <c r="C231">
        <v>328.34090909090912</v>
      </c>
    </row>
    <row r="232" spans="1:3">
      <c r="A232" s="93" t="s">
        <v>1918</v>
      </c>
      <c r="B232">
        <v>122.12301587301585</v>
      </c>
      <c r="C232">
        <v>0</v>
      </c>
    </row>
    <row r="233" spans="1:3">
      <c r="A233" s="93" t="s">
        <v>1936</v>
      </c>
      <c r="B233">
        <v>122.12301587301585</v>
      </c>
      <c r="C233">
        <v>40.55681818181818</v>
      </c>
    </row>
    <row r="234" spans="1:3">
      <c r="A234" s="93" t="s">
        <v>1939</v>
      </c>
      <c r="B234">
        <v>122.12301587301585</v>
      </c>
      <c r="C234">
        <v>40.55681818181818</v>
      </c>
    </row>
    <row r="235" spans="1:3">
      <c r="A235" s="93" t="s">
        <v>1942</v>
      </c>
      <c r="B235">
        <v>122.12301587301585</v>
      </c>
      <c r="C235">
        <v>36.647727272727273</v>
      </c>
    </row>
    <row r="236" spans="1:3">
      <c r="A236" s="93" t="s">
        <v>1945</v>
      </c>
      <c r="B236">
        <v>122.12301587301585</v>
      </c>
      <c r="C236">
        <v>40.55681818181818</v>
      </c>
    </row>
    <row r="237" spans="1:3">
      <c r="A237" s="93" t="s">
        <v>1948</v>
      </c>
      <c r="B237">
        <v>122.12301587301585</v>
      </c>
      <c r="C237">
        <v>40.55681818181818</v>
      </c>
    </row>
    <row r="238" spans="1:3">
      <c r="A238" s="93" t="s">
        <v>1951</v>
      </c>
      <c r="B238">
        <v>122.12301587301585</v>
      </c>
      <c r="C238">
        <v>40.55681818181818</v>
      </c>
    </row>
    <row r="239" spans="1:3">
      <c r="A239" s="93" t="s">
        <v>1954</v>
      </c>
      <c r="B239">
        <v>122.12301587301585</v>
      </c>
      <c r="C239">
        <v>40.55681818181818</v>
      </c>
    </row>
    <row r="240" spans="1:3">
      <c r="A240" s="93" t="s">
        <v>1984</v>
      </c>
      <c r="B240">
        <v>122.12301587301585</v>
      </c>
      <c r="C240">
        <v>12.215909090909093</v>
      </c>
    </row>
    <row r="241" spans="1:3">
      <c r="A241" s="93" t="s">
        <v>1981</v>
      </c>
      <c r="B241">
        <v>122.12301587301585</v>
      </c>
      <c r="C241">
        <v>0</v>
      </c>
    </row>
    <row r="242" spans="1:3">
      <c r="A242" s="93" t="s">
        <v>894</v>
      </c>
      <c r="B242">
        <v>1506.1363636363637</v>
      </c>
      <c r="C242">
        <v>1991.5244318181808</v>
      </c>
    </row>
    <row r="243" spans="1:3">
      <c r="A243" s="93" t="s">
        <v>897</v>
      </c>
      <c r="B243">
        <v>1506.1363636363637</v>
      </c>
      <c r="C243">
        <v>1358.4562500000004</v>
      </c>
    </row>
    <row r="244" spans="1:3">
      <c r="A244" s="93" t="s">
        <v>930</v>
      </c>
      <c r="B244">
        <v>962.44318181818176</v>
      </c>
      <c r="C244">
        <v>1443.4065340909092</v>
      </c>
    </row>
    <row r="245" spans="1:3">
      <c r="A245" s="93" t="s">
        <v>933</v>
      </c>
      <c r="B245">
        <v>962.44318181818176</v>
      </c>
      <c r="C245">
        <v>843.40653409090908</v>
      </c>
    </row>
    <row r="246" spans="1:3">
      <c r="A246" s="93" t="s">
        <v>990</v>
      </c>
      <c r="B246">
        <v>468.25040322580651</v>
      </c>
      <c r="C246">
        <v>732.76988636363649</v>
      </c>
    </row>
    <row r="247" spans="1:3">
      <c r="A247" s="93" t="s">
        <v>993</v>
      </c>
      <c r="B247">
        <v>468.25040322580651</v>
      </c>
      <c r="C247">
        <v>920.44034090909099</v>
      </c>
    </row>
    <row r="248" spans="1:3">
      <c r="A248" s="93" t="s">
        <v>996</v>
      </c>
      <c r="B248">
        <v>468.25040322580651</v>
      </c>
      <c r="C248">
        <v>1032.7698863636363</v>
      </c>
    </row>
    <row r="249" spans="1:3">
      <c r="A249" s="93" t="s">
        <v>999</v>
      </c>
      <c r="B249">
        <v>468.25040322580651</v>
      </c>
      <c r="C249">
        <v>920.44034090909099</v>
      </c>
    </row>
    <row r="250" spans="1:3">
      <c r="A250" s="93" t="s">
        <v>1002</v>
      </c>
      <c r="B250">
        <v>468.25040322580651</v>
      </c>
      <c r="C250">
        <v>1570.4403409090908</v>
      </c>
    </row>
    <row r="251" spans="1:3">
      <c r="A251" s="93" t="s">
        <v>1005</v>
      </c>
      <c r="B251">
        <v>468.25040322580651</v>
      </c>
      <c r="C251">
        <v>1442.3579545454545</v>
      </c>
    </row>
    <row r="252" spans="1:3">
      <c r="A252" s="93" t="s">
        <v>1008</v>
      </c>
      <c r="B252">
        <v>468.25040322580651</v>
      </c>
      <c r="C252">
        <v>9.5480113636363644</v>
      </c>
    </row>
    <row r="253" spans="1:3">
      <c r="A253" s="93" t="s">
        <v>1011</v>
      </c>
      <c r="B253">
        <v>468.25040322580651</v>
      </c>
      <c r="C253">
        <v>9.5480113636363644</v>
      </c>
    </row>
    <row r="254" spans="1:3">
      <c r="A254" s="93" t="s">
        <v>1915</v>
      </c>
      <c r="B254">
        <v>122.12301587301585</v>
      </c>
      <c r="C254">
        <v>24.431818181818183</v>
      </c>
    </row>
    <row r="255" spans="1:3">
      <c r="A255" s="93" t="s">
        <v>1655</v>
      </c>
      <c r="B255">
        <v>122.12301587301585</v>
      </c>
      <c r="C255">
        <v>12.215909090909093</v>
      </c>
    </row>
    <row r="256" spans="1:3">
      <c r="A256" s="93" t="s">
        <v>1682</v>
      </c>
      <c r="B256">
        <v>122.12301587301585</v>
      </c>
      <c r="C256">
        <v>0</v>
      </c>
    </row>
    <row r="257" spans="1:3">
      <c r="A257" s="93" t="s">
        <v>1736</v>
      </c>
      <c r="B257">
        <v>122.12301587301585</v>
      </c>
      <c r="C257">
        <v>0</v>
      </c>
    </row>
    <row r="258" spans="1:3">
      <c r="A258" s="93" t="s">
        <v>1766</v>
      </c>
      <c r="B258">
        <v>122.12301587301585</v>
      </c>
      <c r="C258">
        <v>0</v>
      </c>
    </row>
    <row r="259" spans="1:3">
      <c r="A259" s="93" t="s">
        <v>1826</v>
      </c>
      <c r="B259">
        <v>122.12301587301585</v>
      </c>
      <c r="C259">
        <v>0</v>
      </c>
    </row>
    <row r="260" spans="1:3">
      <c r="A260" s="93" t="s">
        <v>1829</v>
      </c>
      <c r="B260">
        <v>122.12301587301585</v>
      </c>
      <c r="C260">
        <v>0</v>
      </c>
    </row>
    <row r="261" spans="1:3">
      <c r="A261" s="93" t="s">
        <v>1886</v>
      </c>
      <c r="B261">
        <v>122.12301587301585</v>
      </c>
      <c r="C261">
        <v>0</v>
      </c>
    </row>
    <row r="262" spans="1:3">
      <c r="A262" s="93" t="s">
        <v>2011</v>
      </c>
      <c r="B262">
        <v>122.12301587301585</v>
      </c>
      <c r="C262">
        <v>0</v>
      </c>
    </row>
    <row r="263" spans="1:3">
      <c r="A263" s="93" t="s">
        <v>900</v>
      </c>
      <c r="B263">
        <v>1506.1363636363637</v>
      </c>
      <c r="C263">
        <v>1509.2116477272727</v>
      </c>
    </row>
    <row r="264" spans="1:3">
      <c r="A264" s="93" t="s">
        <v>1014</v>
      </c>
      <c r="B264">
        <v>468.25040322580651</v>
      </c>
      <c r="C264">
        <v>554.30397727272737</v>
      </c>
    </row>
    <row r="265" spans="1:3">
      <c r="A265" s="93" t="s">
        <v>1017</v>
      </c>
      <c r="B265">
        <v>468.25040322580651</v>
      </c>
      <c r="C265">
        <v>835.27698863636363</v>
      </c>
    </row>
    <row r="266" spans="1:3">
      <c r="A266" s="93" t="s">
        <v>1020</v>
      </c>
      <c r="B266">
        <v>468.25040322580651</v>
      </c>
      <c r="C266">
        <v>741.48181818181808</v>
      </c>
    </row>
    <row r="267" spans="1:3">
      <c r="A267" s="93" t="s">
        <v>1023</v>
      </c>
      <c r="B267">
        <v>468.25040322580651</v>
      </c>
      <c r="C267">
        <v>0</v>
      </c>
    </row>
    <row r="268" spans="1:3">
      <c r="A268" s="93" t="s">
        <v>1739</v>
      </c>
      <c r="B268">
        <v>122.12301587301585</v>
      </c>
      <c r="C268">
        <v>166.125</v>
      </c>
    </row>
    <row r="269" spans="1:3">
      <c r="A269" s="93" t="s">
        <v>1742</v>
      </c>
      <c r="B269">
        <v>122.12301587301585</v>
      </c>
      <c r="C269">
        <v>316.125</v>
      </c>
    </row>
    <row r="270" spans="1:3">
      <c r="A270" s="93" t="s">
        <v>1745</v>
      </c>
      <c r="B270">
        <v>122.12301587301585</v>
      </c>
      <c r="C270">
        <v>166.125</v>
      </c>
    </row>
    <row r="271" spans="1:3">
      <c r="A271" s="93" t="s">
        <v>1748</v>
      </c>
      <c r="B271">
        <v>122.12301587301585</v>
      </c>
      <c r="C271">
        <v>166.125</v>
      </c>
    </row>
    <row r="272" spans="1:3">
      <c r="A272" s="93" t="s">
        <v>1751</v>
      </c>
      <c r="B272">
        <v>122.12301587301585</v>
      </c>
      <c r="C272">
        <v>166.125</v>
      </c>
    </row>
    <row r="273" spans="1:3">
      <c r="A273" s="93" t="s">
        <v>1754</v>
      </c>
      <c r="B273">
        <v>122.12301587301585</v>
      </c>
      <c r="C273">
        <v>466.12500000000006</v>
      </c>
    </row>
    <row r="274" spans="1:3">
      <c r="A274" s="93" t="s">
        <v>1757</v>
      </c>
      <c r="B274">
        <v>122.12301587301585</v>
      </c>
      <c r="C274">
        <v>366.12500000000006</v>
      </c>
    </row>
    <row r="275" spans="1:3">
      <c r="A275" s="93" t="s">
        <v>1760</v>
      </c>
      <c r="B275">
        <v>122.12301587301585</v>
      </c>
      <c r="C275">
        <v>366.12500000000006</v>
      </c>
    </row>
    <row r="276" spans="1:3">
      <c r="A276" s="93" t="s">
        <v>1832</v>
      </c>
      <c r="B276">
        <v>122.12301587301585</v>
      </c>
      <c r="C276">
        <v>0</v>
      </c>
    </row>
    <row r="277" spans="1:3">
      <c r="A277" s="93" t="s">
        <v>1835</v>
      </c>
      <c r="B277">
        <v>122.12301587301585</v>
      </c>
      <c r="C277">
        <v>0</v>
      </c>
    </row>
    <row r="278" spans="1:3">
      <c r="A278" s="93" t="s">
        <v>2014</v>
      </c>
      <c r="B278">
        <v>122.12301587301585</v>
      </c>
      <c r="C278">
        <v>12.215909090909093</v>
      </c>
    </row>
    <row r="279" spans="1:3">
      <c r="A279" s="93" t="s">
        <v>2017</v>
      </c>
      <c r="B279">
        <v>122.12301587301585</v>
      </c>
      <c r="C279">
        <v>0</v>
      </c>
    </row>
    <row r="280" spans="1:3">
      <c r="A280" s="93" t="s">
        <v>1853</v>
      </c>
      <c r="B280">
        <v>122.12301587301585</v>
      </c>
      <c r="C280">
        <v>3.9090909090909096</v>
      </c>
    </row>
    <row r="281" spans="1:3">
      <c r="A281" s="93" t="s">
        <v>903</v>
      </c>
      <c r="B281">
        <v>1506.1363636363637</v>
      </c>
      <c r="C281">
        <v>2270.8142045454542</v>
      </c>
    </row>
    <row r="282" spans="1:3">
      <c r="A282" s="93" t="s">
        <v>936</v>
      </c>
      <c r="B282">
        <v>962.44318181818176</v>
      </c>
      <c r="C282">
        <v>973.99602272727259</v>
      </c>
    </row>
    <row r="283" spans="1:3">
      <c r="A283" s="93" t="s">
        <v>1026</v>
      </c>
      <c r="B283">
        <v>468.25040322580651</v>
      </c>
      <c r="C283">
        <v>713.39943181818171</v>
      </c>
    </row>
    <row r="284" spans="1:3">
      <c r="A284" s="93" t="s">
        <v>1029</v>
      </c>
      <c r="B284">
        <v>468.25040322580651</v>
      </c>
      <c r="C284">
        <v>1769.5642045454545</v>
      </c>
    </row>
    <row r="285" spans="1:3">
      <c r="A285" s="93" t="s">
        <v>1032</v>
      </c>
      <c r="B285">
        <v>468.25040322580651</v>
      </c>
      <c r="C285">
        <v>2143.1934659090912</v>
      </c>
    </row>
    <row r="286" spans="1:3">
      <c r="A286" s="93" t="s">
        <v>1035</v>
      </c>
      <c r="B286">
        <v>468.25040322580651</v>
      </c>
      <c r="C286">
        <v>1843.1934659090909</v>
      </c>
    </row>
    <row r="287" spans="1:3">
      <c r="A287" s="93" t="s">
        <v>1038</v>
      </c>
      <c r="B287">
        <v>468.25040322580651</v>
      </c>
      <c r="C287">
        <v>0</v>
      </c>
    </row>
    <row r="288" spans="1:3">
      <c r="A288" s="93" t="s">
        <v>1041</v>
      </c>
      <c r="B288">
        <v>468.25040322580651</v>
      </c>
      <c r="C288">
        <v>0</v>
      </c>
    </row>
    <row r="289" spans="1:3">
      <c r="A289" s="93" t="s">
        <v>1769</v>
      </c>
      <c r="B289">
        <v>122.12301587301585</v>
      </c>
      <c r="C289">
        <v>12.215909090909093</v>
      </c>
    </row>
    <row r="290" spans="1:3">
      <c r="A290" s="93" t="s">
        <v>1772</v>
      </c>
      <c r="B290">
        <v>122.12301587301585</v>
      </c>
      <c r="C290">
        <v>0</v>
      </c>
    </row>
    <row r="291" spans="1:3">
      <c r="A291" s="93" t="s">
        <v>939</v>
      </c>
      <c r="B291">
        <v>962.44318181818176</v>
      </c>
      <c r="C291">
        <v>1599.450568181818</v>
      </c>
    </row>
    <row r="292" spans="1:3">
      <c r="A292" s="93" t="s">
        <v>1044</v>
      </c>
      <c r="B292">
        <v>468.25040322580651</v>
      </c>
      <c r="C292">
        <v>0</v>
      </c>
    </row>
    <row r="293" spans="1:3">
      <c r="A293" s="93" t="s">
        <v>1047</v>
      </c>
      <c r="B293">
        <v>468.25040322580651</v>
      </c>
      <c r="C293">
        <v>0</v>
      </c>
    </row>
    <row r="294" spans="1:3">
      <c r="A294" s="93" t="s">
        <v>1622</v>
      </c>
      <c r="B294">
        <v>122.12301587301585</v>
      </c>
      <c r="C294">
        <v>12.215909090909093</v>
      </c>
    </row>
    <row r="295" spans="1:3">
      <c r="A295" s="93" t="s">
        <v>1625</v>
      </c>
      <c r="B295">
        <v>122.12301587301585</v>
      </c>
      <c r="C295">
        <v>12.215909090909093</v>
      </c>
    </row>
    <row r="296" spans="1:3">
      <c r="A296" s="93" t="s">
        <v>1628</v>
      </c>
      <c r="B296">
        <v>122.12301587301585</v>
      </c>
      <c r="C296">
        <v>12.215909090909093</v>
      </c>
    </row>
    <row r="297" spans="1:3">
      <c r="A297" s="93" t="s">
        <v>906</v>
      </c>
      <c r="B297">
        <v>1506.1363636363637</v>
      </c>
      <c r="C297">
        <v>1170.0187500000004</v>
      </c>
    </row>
    <row r="298" spans="1:3">
      <c r="A298" s="93" t="s">
        <v>942</v>
      </c>
      <c r="B298">
        <v>962.44318181818176</v>
      </c>
      <c r="C298">
        <v>607.85965909090908</v>
      </c>
    </row>
    <row r="299" spans="1:3">
      <c r="A299" s="93" t="s">
        <v>945</v>
      </c>
      <c r="B299">
        <v>962.44318181818176</v>
      </c>
      <c r="C299">
        <v>574.79147727272721</v>
      </c>
    </row>
    <row r="300" spans="1:3">
      <c r="A300" s="93" t="s">
        <v>1050</v>
      </c>
      <c r="B300">
        <v>468.25040322580651</v>
      </c>
      <c r="C300">
        <v>1189.569886363636</v>
      </c>
    </row>
    <row r="301" spans="1:3">
      <c r="A301" s="93" t="s">
        <v>1053</v>
      </c>
      <c r="B301">
        <v>468.25040322580651</v>
      </c>
      <c r="C301">
        <v>1133.4051136363635</v>
      </c>
    </row>
    <row r="302" spans="1:3">
      <c r="A302" s="93" t="s">
        <v>1056</v>
      </c>
      <c r="B302">
        <v>468.25040322580651</v>
      </c>
      <c r="C302">
        <v>1100.8295454545453</v>
      </c>
    </row>
    <row r="303" spans="1:3">
      <c r="A303" s="93" t="s">
        <v>1059</v>
      </c>
      <c r="B303">
        <v>468.25040322580651</v>
      </c>
      <c r="C303">
        <v>1114.8707386363637</v>
      </c>
    </row>
    <row r="304" spans="1:3">
      <c r="A304" s="93" t="s">
        <v>1062</v>
      </c>
      <c r="B304">
        <v>468.25040322580651</v>
      </c>
      <c r="C304">
        <v>1100.8295454545453</v>
      </c>
    </row>
    <row r="305" spans="1:3">
      <c r="A305" s="93" t="s">
        <v>1065</v>
      </c>
      <c r="B305">
        <v>468.25040322580651</v>
      </c>
      <c r="C305">
        <v>1030.6235795454545</v>
      </c>
    </row>
    <row r="306" spans="1:3">
      <c r="A306" s="93" t="s">
        <v>1068</v>
      </c>
      <c r="B306">
        <v>468.25040322580651</v>
      </c>
      <c r="C306">
        <v>56.164772727272727</v>
      </c>
    </row>
    <row r="307" spans="1:3">
      <c r="A307" s="93" t="s">
        <v>1071</v>
      </c>
      <c r="B307">
        <v>468.25040322580651</v>
      </c>
      <c r="C307">
        <v>56.164772727272727</v>
      </c>
    </row>
    <row r="308" spans="1:3">
      <c r="A308" s="93" t="s">
        <v>1074</v>
      </c>
      <c r="B308">
        <v>468.25040322580651</v>
      </c>
      <c r="C308">
        <v>56.164772727272727</v>
      </c>
    </row>
    <row r="309" spans="1:3">
      <c r="A309" s="93" t="s">
        <v>1077</v>
      </c>
      <c r="B309">
        <v>468.25040322580651</v>
      </c>
      <c r="C309">
        <v>84.247159090909093</v>
      </c>
    </row>
    <row r="310" spans="1:3">
      <c r="A310" s="93" t="s">
        <v>1080</v>
      </c>
      <c r="B310">
        <v>468.25040322580651</v>
      </c>
      <c r="C310">
        <v>84.247159090909093</v>
      </c>
    </row>
    <row r="311" spans="1:3">
      <c r="A311" s="93" t="s">
        <v>1083</v>
      </c>
      <c r="B311">
        <v>468.25040322580651</v>
      </c>
      <c r="C311">
        <v>84.247159090909093</v>
      </c>
    </row>
    <row r="312" spans="1:3">
      <c r="A312" s="93" t="s">
        <v>1086</v>
      </c>
      <c r="B312">
        <v>468.25040322580651</v>
      </c>
      <c r="C312">
        <v>112.32954545454545</v>
      </c>
    </row>
    <row r="313" spans="1:3">
      <c r="A313" s="93" t="s">
        <v>1088</v>
      </c>
      <c r="B313">
        <v>468.25040322580651</v>
      </c>
      <c r="C313">
        <v>112.32954545454545</v>
      </c>
    </row>
    <row r="314" spans="1:3">
      <c r="A314" s="93" t="s">
        <v>1090</v>
      </c>
      <c r="B314">
        <v>468.25040322580651</v>
      </c>
      <c r="C314">
        <v>112.32954545454545</v>
      </c>
    </row>
    <row r="315" spans="1:3">
      <c r="A315" s="93" t="s">
        <v>1092</v>
      </c>
      <c r="B315">
        <v>468.25040322580651</v>
      </c>
      <c r="C315">
        <v>112.32954545454545</v>
      </c>
    </row>
    <row r="316" spans="1:3">
      <c r="A316" s="93" t="s">
        <v>1094</v>
      </c>
      <c r="B316">
        <v>468.25040322580651</v>
      </c>
      <c r="C316">
        <v>112.32954545454545</v>
      </c>
    </row>
    <row r="317" spans="1:3">
      <c r="A317" s="93" t="s">
        <v>1096</v>
      </c>
      <c r="B317">
        <v>468.25040322580651</v>
      </c>
      <c r="C317">
        <v>84.247159090909093</v>
      </c>
    </row>
    <row r="318" spans="1:3">
      <c r="A318" s="93" t="s">
        <v>1098</v>
      </c>
      <c r="B318">
        <v>468.25040322580651</v>
      </c>
      <c r="C318">
        <v>84.247159090909093</v>
      </c>
    </row>
    <row r="319" spans="1:3">
      <c r="A319" s="93" t="s">
        <v>1100</v>
      </c>
      <c r="B319">
        <v>468.25040322580651</v>
      </c>
      <c r="C319">
        <v>168.49431818181819</v>
      </c>
    </row>
    <row r="320" spans="1:3">
      <c r="A320" s="93" t="s">
        <v>1102</v>
      </c>
      <c r="B320">
        <v>468.25040322580651</v>
      </c>
      <c r="C320">
        <v>168.49431818181819</v>
      </c>
    </row>
    <row r="321" spans="1:3">
      <c r="A321" s="93" t="s">
        <v>1104</v>
      </c>
      <c r="B321">
        <v>468.25040322580651</v>
      </c>
      <c r="C321">
        <v>140.41193181818181</v>
      </c>
    </row>
    <row r="322" spans="1:3">
      <c r="A322" s="93" t="s">
        <v>1106</v>
      </c>
      <c r="B322">
        <v>468.25040322580651</v>
      </c>
      <c r="C322">
        <v>168.49431818181819</v>
      </c>
    </row>
    <row r="323" spans="1:3">
      <c r="A323" s="93" t="s">
        <v>1108</v>
      </c>
      <c r="B323">
        <v>468.25040322580651</v>
      </c>
      <c r="C323">
        <v>168.49431818181819</v>
      </c>
    </row>
    <row r="324" spans="1:3">
      <c r="A324" s="93" t="s">
        <v>1110</v>
      </c>
      <c r="B324">
        <v>468.25040322580651</v>
      </c>
      <c r="C324">
        <v>140.41193181818181</v>
      </c>
    </row>
    <row r="325" spans="1:3">
      <c r="A325" s="93" t="s">
        <v>1113</v>
      </c>
      <c r="B325">
        <v>468.25040322580651</v>
      </c>
      <c r="C325">
        <v>56.164772727272727</v>
      </c>
    </row>
    <row r="326" spans="1:3">
      <c r="A326" s="93" t="s">
        <v>1116</v>
      </c>
      <c r="B326">
        <v>468.25040322580651</v>
      </c>
      <c r="C326">
        <v>84.247159090909093</v>
      </c>
    </row>
    <row r="327" spans="1:3">
      <c r="A327" s="93" t="s">
        <v>1119</v>
      </c>
      <c r="B327">
        <v>468.25040322580651</v>
      </c>
      <c r="C327">
        <v>84.247159090909093</v>
      </c>
    </row>
    <row r="328" spans="1:3">
      <c r="A328" s="93" t="s">
        <v>1122</v>
      </c>
      <c r="B328">
        <v>468.25040322580651</v>
      </c>
      <c r="C328">
        <v>84.247159090909093</v>
      </c>
    </row>
    <row r="329" spans="1:3">
      <c r="A329" s="93" t="s">
        <v>1125</v>
      </c>
      <c r="B329">
        <v>468.25040322580651</v>
      </c>
      <c r="C329">
        <v>56.164772727272727</v>
      </c>
    </row>
    <row r="330" spans="1:3">
      <c r="A330" s="93" t="s">
        <v>1128</v>
      </c>
      <c r="B330">
        <v>468.25040322580651</v>
      </c>
      <c r="C330">
        <v>56.164772727272727</v>
      </c>
    </row>
    <row r="331" spans="1:3">
      <c r="A331" s="93" t="s">
        <v>1131</v>
      </c>
      <c r="B331">
        <v>468.25040322580651</v>
      </c>
      <c r="C331">
        <v>56.164772727272727</v>
      </c>
    </row>
    <row r="332" spans="1:3">
      <c r="A332" s="93" t="s">
        <v>1134</v>
      </c>
      <c r="B332">
        <v>468.25040322580651</v>
      </c>
      <c r="C332">
        <v>56.164772727272727</v>
      </c>
    </row>
    <row r="333" spans="1:3">
      <c r="A333" s="93" t="s">
        <v>1137</v>
      </c>
      <c r="B333">
        <v>468.25040322580651</v>
      </c>
      <c r="C333">
        <v>56.164772727272727</v>
      </c>
    </row>
    <row r="334" spans="1:3">
      <c r="A334" s="93" t="s">
        <v>1140</v>
      </c>
      <c r="B334">
        <v>468.25040322580651</v>
      </c>
      <c r="C334">
        <v>56.164772727272727</v>
      </c>
    </row>
    <row r="335" spans="1:3">
      <c r="A335" s="93" t="s">
        <v>1143</v>
      </c>
      <c r="B335">
        <v>468.25040322580651</v>
      </c>
      <c r="C335">
        <v>56.164772727272727</v>
      </c>
    </row>
    <row r="336" spans="1:3">
      <c r="A336" s="93" t="s">
        <v>1146</v>
      </c>
      <c r="B336">
        <v>468.25040322580651</v>
      </c>
      <c r="C336">
        <v>56.164772727272727</v>
      </c>
    </row>
    <row r="337" spans="1:3">
      <c r="A337" s="93" t="s">
        <v>1149</v>
      </c>
      <c r="B337">
        <v>468.25040322580651</v>
      </c>
      <c r="C337">
        <v>56.164772727272727</v>
      </c>
    </row>
    <row r="338" spans="1:3">
      <c r="A338" s="93" t="s">
        <v>1152</v>
      </c>
      <c r="B338">
        <v>468.25040322580651</v>
      </c>
      <c r="C338">
        <v>56.164772727272727</v>
      </c>
    </row>
    <row r="339" spans="1:3">
      <c r="A339" s="93" t="s">
        <v>1155</v>
      </c>
      <c r="B339">
        <v>468.25040322580651</v>
      </c>
      <c r="C339">
        <v>140.41193181818181</v>
      </c>
    </row>
    <row r="340" spans="1:3">
      <c r="A340" s="93" t="s">
        <v>1158</v>
      </c>
      <c r="B340">
        <v>468.25040322580651</v>
      </c>
      <c r="C340">
        <v>140.41193181818181</v>
      </c>
    </row>
    <row r="341" spans="1:3">
      <c r="A341" s="93" t="s">
        <v>1161</v>
      </c>
      <c r="B341">
        <v>468.25040322580651</v>
      </c>
      <c r="C341">
        <v>140.41193181818181</v>
      </c>
    </row>
    <row r="342" spans="1:3">
      <c r="A342" s="93" t="s">
        <v>1164</v>
      </c>
      <c r="B342">
        <v>468.25040322580651</v>
      </c>
      <c r="C342">
        <v>140.41193181818181</v>
      </c>
    </row>
    <row r="343" spans="1:3">
      <c r="A343" s="93" t="s">
        <v>1167</v>
      </c>
      <c r="B343">
        <v>468.25040322580651</v>
      </c>
      <c r="C343">
        <v>112.32954545454545</v>
      </c>
    </row>
    <row r="344" spans="1:3">
      <c r="A344" s="93" t="s">
        <v>1170</v>
      </c>
      <c r="B344">
        <v>468.25040322580651</v>
      </c>
      <c r="C344">
        <v>140.41193181818181</v>
      </c>
    </row>
    <row r="345" spans="1:3">
      <c r="A345" s="93" t="s">
        <v>1173</v>
      </c>
      <c r="B345">
        <v>468.25040322580651</v>
      </c>
      <c r="C345">
        <v>168.49431818181819</v>
      </c>
    </row>
    <row r="346" spans="1:3">
      <c r="A346" s="93" t="s">
        <v>1176</v>
      </c>
      <c r="B346">
        <v>468.25040322580651</v>
      </c>
      <c r="C346">
        <v>168.49431818181819</v>
      </c>
    </row>
    <row r="347" spans="1:3">
      <c r="A347" s="93" t="s">
        <v>1179</v>
      </c>
      <c r="B347">
        <v>468.25040322580651</v>
      </c>
      <c r="C347">
        <v>168.49431818181819</v>
      </c>
    </row>
    <row r="348" spans="1:3">
      <c r="A348" s="93" t="s">
        <v>1182</v>
      </c>
      <c r="B348">
        <v>468.25040322580651</v>
      </c>
      <c r="C348">
        <v>168.49431818181819</v>
      </c>
    </row>
    <row r="349" spans="1:3">
      <c r="A349" s="93" t="s">
        <v>1184</v>
      </c>
      <c r="B349">
        <v>468.25040322580651</v>
      </c>
      <c r="C349">
        <v>168.49431818181819</v>
      </c>
    </row>
    <row r="350" spans="1:3">
      <c r="A350" s="93" t="s">
        <v>1186</v>
      </c>
      <c r="B350">
        <v>468.25040322580651</v>
      </c>
      <c r="C350">
        <v>168.49431818181819</v>
      </c>
    </row>
    <row r="351" spans="1:3">
      <c r="A351" s="93" t="s">
        <v>1188</v>
      </c>
      <c r="B351">
        <v>468.25040322580651</v>
      </c>
      <c r="C351">
        <v>168.49431818181819</v>
      </c>
    </row>
    <row r="352" spans="1:3">
      <c r="A352" s="93" t="s">
        <v>1190</v>
      </c>
      <c r="B352">
        <v>468.25040322580651</v>
      </c>
      <c r="C352">
        <v>168.49431818181819</v>
      </c>
    </row>
    <row r="353" spans="1:3">
      <c r="A353" s="93" t="s">
        <v>1192</v>
      </c>
      <c r="B353">
        <v>468.25040322580651</v>
      </c>
      <c r="C353">
        <v>168.49431818181819</v>
      </c>
    </row>
    <row r="354" spans="1:3">
      <c r="A354" s="93" t="s">
        <v>1194</v>
      </c>
      <c r="B354">
        <v>468.25040322580651</v>
      </c>
      <c r="C354">
        <v>196.57670454545456</v>
      </c>
    </row>
    <row r="355" spans="1:3">
      <c r="A355" s="93" t="s">
        <v>1196</v>
      </c>
      <c r="B355">
        <v>468.25040322580651</v>
      </c>
      <c r="C355">
        <v>224.65909090909093</v>
      </c>
    </row>
    <row r="356" spans="1:3">
      <c r="A356" s="93" t="s">
        <v>1198</v>
      </c>
      <c r="B356">
        <v>468.25040322580651</v>
      </c>
      <c r="C356">
        <v>140.41193181818181</v>
      </c>
    </row>
    <row r="357" spans="1:3">
      <c r="A357" s="93" t="s">
        <v>1200</v>
      </c>
      <c r="B357">
        <v>468.25040322580651</v>
      </c>
      <c r="C357">
        <v>140.41193181818181</v>
      </c>
    </row>
    <row r="358" spans="1:3">
      <c r="A358" s="93" t="s">
        <v>1202</v>
      </c>
      <c r="B358">
        <v>468.25040322580651</v>
      </c>
      <c r="C358">
        <v>112.32954545454545</v>
      </c>
    </row>
    <row r="359" spans="1:3">
      <c r="A359" s="93" t="s">
        <v>1204</v>
      </c>
      <c r="B359">
        <v>468.25040322580651</v>
      </c>
      <c r="C359">
        <v>140.41193181818181</v>
      </c>
    </row>
    <row r="360" spans="1:3">
      <c r="A360" s="93" t="s">
        <v>1206</v>
      </c>
      <c r="B360">
        <v>468.25040322580651</v>
      </c>
      <c r="C360">
        <v>196.57670454545453</v>
      </c>
    </row>
    <row r="361" spans="1:3">
      <c r="A361" s="93" t="s">
        <v>1209</v>
      </c>
      <c r="B361">
        <v>468.25040322580651</v>
      </c>
      <c r="C361">
        <v>224.65909090909091</v>
      </c>
    </row>
    <row r="362" spans="1:3">
      <c r="A362" s="93" t="s">
        <v>1212</v>
      </c>
      <c r="B362">
        <v>468.25040322580651</v>
      </c>
      <c r="C362">
        <v>168.49431818181819</v>
      </c>
    </row>
    <row r="363" spans="1:3">
      <c r="A363" s="93" t="s">
        <v>1215</v>
      </c>
      <c r="B363">
        <v>468.25040322580651</v>
      </c>
      <c r="C363">
        <v>140.41193181818181</v>
      </c>
    </row>
    <row r="364" spans="1:3">
      <c r="A364" s="93" t="s">
        <v>1218</v>
      </c>
      <c r="B364">
        <v>468.25040322580651</v>
      </c>
      <c r="C364">
        <v>168.49431818181819</v>
      </c>
    </row>
    <row r="365" spans="1:3">
      <c r="A365" s="93" t="s">
        <v>1221</v>
      </c>
      <c r="B365">
        <v>468.25040322580651</v>
      </c>
      <c r="C365">
        <v>168.49431818181819</v>
      </c>
    </row>
    <row r="366" spans="1:3">
      <c r="A366" s="93" t="s">
        <v>1224</v>
      </c>
      <c r="B366">
        <v>468.25040322580651</v>
      </c>
      <c r="C366">
        <v>140.41193181818181</v>
      </c>
    </row>
    <row r="367" spans="1:3">
      <c r="A367" s="93" t="s">
        <v>1227</v>
      </c>
      <c r="B367">
        <v>468.25040322580651</v>
      </c>
      <c r="C367">
        <v>140.41193181818181</v>
      </c>
    </row>
    <row r="368" spans="1:3">
      <c r="A368" s="93" t="s">
        <v>1230</v>
      </c>
      <c r="B368">
        <v>468.25040322580651</v>
      </c>
      <c r="C368">
        <v>168.49431818181819</v>
      </c>
    </row>
    <row r="369" spans="1:3">
      <c r="A369" s="93" t="s">
        <v>1233</v>
      </c>
      <c r="B369">
        <v>468.25040322580651</v>
      </c>
      <c r="C369">
        <v>168.49431818181819</v>
      </c>
    </row>
    <row r="370" spans="1:3">
      <c r="A370" s="93" t="s">
        <v>1236</v>
      </c>
      <c r="B370">
        <v>468.25040322580651</v>
      </c>
      <c r="C370">
        <v>168.49431818181819</v>
      </c>
    </row>
    <row r="371" spans="1:3">
      <c r="A371" s="93" t="s">
        <v>1239</v>
      </c>
      <c r="B371">
        <v>468.25040322580651</v>
      </c>
      <c r="C371">
        <v>168.49431818181819</v>
      </c>
    </row>
    <row r="372" spans="1:3">
      <c r="A372" s="93" t="s">
        <v>1775</v>
      </c>
      <c r="B372">
        <v>122.12301587301585</v>
      </c>
      <c r="C372">
        <v>12.215909090909093</v>
      </c>
    </row>
    <row r="373" spans="1:3">
      <c r="A373" s="93" t="s">
        <v>1778</v>
      </c>
      <c r="B373">
        <v>122.12301587301585</v>
      </c>
      <c r="C373">
        <v>0</v>
      </c>
    </row>
    <row r="374" spans="1:3">
      <c r="A374" s="93" t="s">
        <v>1781</v>
      </c>
      <c r="B374">
        <v>122.12301587301585</v>
      </c>
      <c r="C374">
        <v>0</v>
      </c>
    </row>
    <row r="375" spans="1:3">
      <c r="A375" s="93" t="s">
        <v>1784</v>
      </c>
      <c r="B375">
        <v>122.12301587301585</v>
      </c>
      <c r="C375">
        <v>0</v>
      </c>
    </row>
    <row r="376" spans="1:3">
      <c r="A376" s="93" t="s">
        <v>1787</v>
      </c>
      <c r="B376">
        <v>122.12301587301585</v>
      </c>
      <c r="C376">
        <v>0</v>
      </c>
    </row>
    <row r="377" spans="1:3">
      <c r="A377" s="93" t="s">
        <v>1790</v>
      </c>
      <c r="B377">
        <v>122.12301587301585</v>
      </c>
      <c r="C377">
        <v>0</v>
      </c>
    </row>
    <row r="378" spans="1:3">
      <c r="A378" s="93" t="s">
        <v>948</v>
      </c>
      <c r="B378">
        <v>962.44318181818176</v>
      </c>
      <c r="C378">
        <v>787.31079545454543</v>
      </c>
    </row>
    <row r="379" spans="1:3">
      <c r="A379" s="93" t="s">
        <v>951</v>
      </c>
      <c r="B379">
        <v>962.44318181818176</v>
      </c>
      <c r="C379">
        <v>593.88750000000005</v>
      </c>
    </row>
    <row r="380" spans="1:3">
      <c r="A380" s="93" t="s">
        <v>1685</v>
      </c>
      <c r="B380">
        <v>122.12301587301585</v>
      </c>
      <c r="C380">
        <v>36.647727272727273</v>
      </c>
    </row>
    <row r="381" spans="1:3">
      <c r="A381" s="93" t="s">
        <v>1688</v>
      </c>
      <c r="B381">
        <v>122.12301587301585</v>
      </c>
      <c r="C381">
        <v>36.647727272727273</v>
      </c>
    </row>
    <row r="382" spans="1:3">
      <c r="A382" s="93" t="s">
        <v>1691</v>
      </c>
      <c r="B382">
        <v>122.12301587301585</v>
      </c>
      <c r="C382">
        <v>20.522727272727273</v>
      </c>
    </row>
    <row r="383" spans="1:3">
      <c r="A383" s="93" t="s">
        <v>1694</v>
      </c>
      <c r="B383">
        <v>122.12301587301585</v>
      </c>
      <c r="C383">
        <v>20.522727272727273</v>
      </c>
    </row>
    <row r="384" spans="1:3">
      <c r="A384" s="93" t="s">
        <v>1697</v>
      </c>
      <c r="B384">
        <v>122.12301587301585</v>
      </c>
      <c r="C384">
        <v>20.522727272727273</v>
      </c>
    </row>
    <row r="385" spans="1:3">
      <c r="A385" s="93" t="s">
        <v>1700</v>
      </c>
      <c r="B385">
        <v>122.12301587301585</v>
      </c>
      <c r="C385">
        <v>20.522727272727273</v>
      </c>
    </row>
    <row r="386" spans="1:3">
      <c r="A386" s="93" t="s">
        <v>1703</v>
      </c>
      <c r="B386">
        <v>122.12301587301585</v>
      </c>
      <c r="C386">
        <v>20.522727272727273</v>
      </c>
    </row>
    <row r="387" spans="1:3">
      <c r="A387" s="93" t="s">
        <v>1706</v>
      </c>
      <c r="B387">
        <v>122.12301587301585</v>
      </c>
      <c r="C387">
        <v>20.522727272727273</v>
      </c>
    </row>
    <row r="388" spans="1:3">
      <c r="A388" s="93" t="s">
        <v>1709</v>
      </c>
      <c r="B388">
        <v>122.12301587301585</v>
      </c>
      <c r="C388">
        <v>20.522727272727273</v>
      </c>
    </row>
    <row r="389" spans="1:3">
      <c r="A389" s="93" t="s">
        <v>1712</v>
      </c>
      <c r="B389">
        <v>122.12301587301585</v>
      </c>
      <c r="C389">
        <v>20.522727272727273</v>
      </c>
    </row>
    <row r="390" spans="1:3">
      <c r="A390" s="93" t="s">
        <v>1715</v>
      </c>
      <c r="B390">
        <v>122.12301587301585</v>
      </c>
      <c r="C390">
        <v>20.522727272727273</v>
      </c>
    </row>
    <row r="391" spans="1:3">
      <c r="A391" s="93" t="s">
        <v>1718</v>
      </c>
      <c r="B391">
        <v>122.12301587301585</v>
      </c>
      <c r="C391">
        <v>20.522727272727273</v>
      </c>
    </row>
    <row r="392" spans="1:3">
      <c r="A392" s="93" t="s">
        <v>1793</v>
      </c>
      <c r="B392">
        <v>122.12301587301585</v>
      </c>
      <c r="C392">
        <v>8.3068181818181834</v>
      </c>
    </row>
    <row r="393" spans="1:3">
      <c r="A393" s="93" t="s">
        <v>1796</v>
      </c>
      <c r="B393">
        <v>122.12301587301585</v>
      </c>
      <c r="C393">
        <v>0</v>
      </c>
    </row>
    <row r="394" spans="1:3">
      <c r="A394" s="93" t="s">
        <v>1799</v>
      </c>
      <c r="B394">
        <v>122.12301587301585</v>
      </c>
      <c r="C394">
        <v>0</v>
      </c>
    </row>
    <row r="395" spans="1:3">
      <c r="A395" s="93" t="s">
        <v>1862</v>
      </c>
      <c r="B395">
        <v>122.12301587301585</v>
      </c>
      <c r="C395">
        <v>462.21590909090912</v>
      </c>
    </row>
    <row r="396" spans="1:3">
      <c r="A396" s="93" t="s">
        <v>1865</v>
      </c>
      <c r="B396">
        <v>122.12301587301585</v>
      </c>
      <c r="C396">
        <v>312.21590909090907</v>
      </c>
    </row>
    <row r="397" spans="1:3">
      <c r="A397" s="93" t="s">
        <v>1868</v>
      </c>
      <c r="B397">
        <v>122.12301587301585</v>
      </c>
      <c r="C397">
        <v>312.21590909090907</v>
      </c>
    </row>
    <row r="398" spans="1:3">
      <c r="A398" s="93" t="s">
        <v>1889</v>
      </c>
      <c r="B398">
        <v>122.12301587301585</v>
      </c>
      <c r="C398">
        <v>212.21590909090909</v>
      </c>
    </row>
    <row r="399" spans="1:3">
      <c r="A399" s="93" t="s">
        <v>1901</v>
      </c>
      <c r="B399">
        <v>122.12301587301585</v>
      </c>
      <c r="C399">
        <v>12.215909090909092</v>
      </c>
    </row>
    <row r="400" spans="1:3">
      <c r="A400" s="93" t="s">
        <v>1904</v>
      </c>
      <c r="B400">
        <v>122.12301587301585</v>
      </c>
      <c r="C400">
        <v>12.215909090909092</v>
      </c>
    </row>
    <row r="401" spans="1:3">
      <c r="A401" s="93" t="s">
        <v>1892</v>
      </c>
      <c r="B401">
        <v>122.12301587301585</v>
      </c>
      <c r="C401">
        <v>212.21590909090909</v>
      </c>
    </row>
    <row r="402" spans="1:3">
      <c r="A402" s="93" t="s">
        <v>1895</v>
      </c>
      <c r="B402">
        <v>122.12301587301585</v>
      </c>
      <c r="C402">
        <v>12.215909090909092</v>
      </c>
    </row>
    <row r="403" spans="1:3">
      <c r="A403" s="93" t="s">
        <v>1898</v>
      </c>
      <c r="B403">
        <v>122.12301587301585</v>
      </c>
      <c r="C403">
        <v>12.215909090909092</v>
      </c>
    </row>
    <row r="404" spans="1:3">
      <c r="A404" s="93" t="s">
        <v>1957</v>
      </c>
      <c r="B404">
        <v>122.12301587301585</v>
      </c>
      <c r="C404">
        <v>12.215909090909092</v>
      </c>
    </row>
    <row r="405" spans="1:3">
      <c r="A405" s="93" t="s">
        <v>1960</v>
      </c>
      <c r="B405">
        <v>122.12301587301585</v>
      </c>
      <c r="C405">
        <v>12.215909090909092</v>
      </c>
    </row>
    <row r="406" spans="1:3">
      <c r="A406" s="93" t="s">
        <v>1963</v>
      </c>
      <c r="B406">
        <v>122.12301587301585</v>
      </c>
      <c r="C406">
        <v>12.215909090909092</v>
      </c>
    </row>
    <row r="407" spans="1:3">
      <c r="A407" s="93" t="s">
        <v>1966</v>
      </c>
      <c r="B407">
        <v>122.12301587301585</v>
      </c>
      <c r="C407">
        <v>12.215909090909092</v>
      </c>
    </row>
    <row r="408" spans="1:3">
      <c r="A408" s="93" t="s">
        <v>1969</v>
      </c>
      <c r="B408">
        <v>122.12301587301585</v>
      </c>
      <c r="C408">
        <v>12.215909090909092</v>
      </c>
    </row>
    <row r="409" spans="1:3">
      <c r="A409" s="93" t="s">
        <v>1972</v>
      </c>
      <c r="B409">
        <v>122.12301587301585</v>
      </c>
      <c r="C409">
        <v>12.215909090909092</v>
      </c>
    </row>
    <row r="410" spans="1:3">
      <c r="A410" s="93" t="s">
        <v>1987</v>
      </c>
      <c r="B410">
        <v>122.12301587301585</v>
      </c>
      <c r="C410">
        <v>12.215909090909092</v>
      </c>
    </row>
    <row r="411" spans="1:3">
      <c r="A411" s="93" t="s">
        <v>1990</v>
      </c>
      <c r="B411">
        <v>122.12301587301585</v>
      </c>
      <c r="C411">
        <v>12.215909090909092</v>
      </c>
    </row>
    <row r="412" spans="1:3">
      <c r="A412" s="93" t="s">
        <v>1993</v>
      </c>
      <c r="B412">
        <v>122.12301587301585</v>
      </c>
      <c r="C412">
        <v>12.215909090909092</v>
      </c>
    </row>
    <row r="413" spans="1:3">
      <c r="A413" s="93" t="s">
        <v>1996</v>
      </c>
      <c r="B413">
        <v>122.12301587301585</v>
      </c>
      <c r="C413">
        <v>12.215909090909092</v>
      </c>
    </row>
    <row r="414" spans="1:3">
      <c r="A414" s="93" t="s">
        <v>1999</v>
      </c>
      <c r="B414">
        <v>122.12301587301585</v>
      </c>
      <c r="C414">
        <v>12.215909090909092</v>
      </c>
    </row>
    <row r="415" spans="1:3">
      <c r="A415" s="93" t="s">
        <v>2002</v>
      </c>
      <c r="B415">
        <v>122.12301587301585</v>
      </c>
      <c r="C415">
        <v>12.215909090909092</v>
      </c>
    </row>
    <row r="416" spans="1:3">
      <c r="A416" s="93" t="s">
        <v>909</v>
      </c>
      <c r="B416">
        <v>1506.1363636363637</v>
      </c>
      <c r="C416">
        <v>2219.2116477272725</v>
      </c>
    </row>
    <row r="417" spans="1:3">
      <c r="A417" s="93" t="s">
        <v>954</v>
      </c>
      <c r="B417">
        <v>962.44318181818176</v>
      </c>
      <c r="C417">
        <v>804.95738636363637</v>
      </c>
    </row>
    <row r="418" spans="1:3">
      <c r="A418" s="93" t="s">
        <v>957</v>
      </c>
      <c r="B418">
        <v>962.44318181818176</v>
      </c>
      <c r="C418">
        <v>838.02556818181824</v>
      </c>
    </row>
    <row r="419" spans="1:3">
      <c r="A419" s="93" t="s">
        <v>1242</v>
      </c>
      <c r="B419">
        <v>468.25040322580651</v>
      </c>
      <c r="C419">
        <v>765.07102272727263</v>
      </c>
    </row>
    <row r="420" spans="1:3">
      <c r="A420" s="93" t="s">
        <v>1245</v>
      </c>
      <c r="B420">
        <v>468.25040322580651</v>
      </c>
      <c r="C420">
        <v>1593.1534090909092</v>
      </c>
    </row>
    <row r="421" spans="1:3">
      <c r="A421" s="93" t="s">
        <v>1248</v>
      </c>
      <c r="B421">
        <v>468.25040322580651</v>
      </c>
      <c r="C421">
        <v>0</v>
      </c>
    </row>
    <row r="422" spans="1:3">
      <c r="A422" s="93" t="s">
        <v>1251</v>
      </c>
      <c r="B422">
        <v>468.25040322580651</v>
      </c>
      <c r="C422">
        <v>0</v>
      </c>
    </row>
    <row r="423" spans="1:3">
      <c r="A423" s="93" t="s">
        <v>1254</v>
      </c>
      <c r="B423">
        <v>468.25040322580651</v>
      </c>
      <c r="C423">
        <v>0</v>
      </c>
    </row>
    <row r="424" spans="1:3">
      <c r="A424" s="93" t="s">
        <v>1257</v>
      </c>
      <c r="B424">
        <v>468.25040322580651</v>
      </c>
      <c r="C424">
        <v>0</v>
      </c>
    </row>
    <row r="425" spans="1:3">
      <c r="A425" s="93" t="s">
        <v>1260</v>
      </c>
      <c r="B425">
        <v>468.25040322580651</v>
      </c>
      <c r="C425">
        <v>0</v>
      </c>
    </row>
    <row r="426" spans="1:3">
      <c r="A426" s="93" t="s">
        <v>1263</v>
      </c>
      <c r="B426">
        <v>468.25040322580651</v>
      </c>
      <c r="C426">
        <v>0</v>
      </c>
    </row>
    <row r="427" spans="1:3">
      <c r="A427" s="93" t="s">
        <v>1266</v>
      </c>
      <c r="B427">
        <v>468.25040322580651</v>
      </c>
      <c r="C427">
        <v>0</v>
      </c>
    </row>
    <row r="428" spans="1:3">
      <c r="A428" s="93" t="s">
        <v>1721</v>
      </c>
      <c r="B428">
        <v>122.12301587301585</v>
      </c>
      <c r="C428">
        <v>12.215909090909092</v>
      </c>
    </row>
    <row r="429" spans="1:3">
      <c r="A429" s="93" t="s">
        <v>1724</v>
      </c>
      <c r="B429">
        <v>122.12301587301585</v>
      </c>
      <c r="C429">
        <v>12.215909090909092</v>
      </c>
    </row>
    <row r="430" spans="1:3">
      <c r="A430" s="93" t="s">
        <v>1727</v>
      </c>
      <c r="B430">
        <v>122.12301587301585</v>
      </c>
      <c r="C430">
        <v>12.215909090909092</v>
      </c>
    </row>
    <row r="431" spans="1:3">
      <c r="A431" s="93" t="s">
        <v>1730</v>
      </c>
      <c r="B431">
        <v>122.12301587301585</v>
      </c>
      <c r="C431">
        <v>12.215909090909092</v>
      </c>
    </row>
    <row r="432" spans="1:3">
      <c r="A432" s="93" t="s">
        <v>1802</v>
      </c>
      <c r="B432">
        <v>122.12301587301585</v>
      </c>
      <c r="C432">
        <v>8.3068181818181834</v>
      </c>
    </row>
    <row r="433" spans="1:3">
      <c r="A433" s="93" t="s">
        <v>1871</v>
      </c>
      <c r="B433">
        <v>122.12301587301585</v>
      </c>
      <c r="C433">
        <v>208.30681818181819</v>
      </c>
    </row>
    <row r="434" spans="1:3">
      <c r="A434" s="93" t="s">
        <v>1907</v>
      </c>
      <c r="B434">
        <v>122.12301587301585</v>
      </c>
      <c r="C434">
        <v>12.215909090909092</v>
      </c>
    </row>
    <row r="435" spans="1:3">
      <c r="A435" s="93" t="s">
        <v>1910</v>
      </c>
      <c r="B435">
        <v>122.12301587301585</v>
      </c>
      <c r="C435">
        <v>12.215909090909092</v>
      </c>
    </row>
    <row r="436" spans="1:3">
      <c r="A436" s="93" t="s">
        <v>1975</v>
      </c>
      <c r="B436">
        <v>122.12301587301585</v>
      </c>
      <c r="C436">
        <v>12.215909090909092</v>
      </c>
    </row>
    <row r="437" spans="1:3">
      <c r="A437" s="93" t="s">
        <v>1978</v>
      </c>
      <c r="B437">
        <v>122.12301587301585</v>
      </c>
      <c r="C437">
        <v>12.215909090909092</v>
      </c>
    </row>
    <row r="438" spans="1:3">
      <c r="A438" s="93" t="s">
        <v>2005</v>
      </c>
      <c r="B438">
        <v>122.12301587301585</v>
      </c>
      <c r="C438">
        <v>12.215909090909092</v>
      </c>
    </row>
    <row r="439" spans="1:3">
      <c r="A439" s="93" t="s">
        <v>2008</v>
      </c>
      <c r="B439">
        <v>122.12301587301585</v>
      </c>
      <c r="C439">
        <v>12.215909090909092</v>
      </c>
    </row>
    <row r="440" spans="1:3">
      <c r="A440" s="93" t="s">
        <v>912</v>
      </c>
      <c r="B440">
        <v>1506.1363636363637</v>
      </c>
      <c r="C440">
        <v>1888.5298295454545</v>
      </c>
    </row>
    <row r="441" spans="1:3">
      <c r="A441" s="93" t="s">
        <v>915</v>
      </c>
      <c r="B441">
        <v>1506.1363636363637</v>
      </c>
      <c r="C441">
        <v>245.51846590909093</v>
      </c>
    </row>
    <row r="442" spans="1:3">
      <c r="A442" s="93" t="s">
        <v>1269</v>
      </c>
      <c r="B442">
        <v>468.25040322580651</v>
      </c>
      <c r="C442">
        <v>1422.9474431818182</v>
      </c>
    </row>
    <row r="443" spans="1:3">
      <c r="A443" s="93" t="s">
        <v>1272</v>
      </c>
      <c r="B443">
        <v>468.25040322580651</v>
      </c>
      <c r="C443">
        <v>1722.9474431818182</v>
      </c>
    </row>
    <row r="444" spans="1:3">
      <c r="A444" s="93" t="s">
        <v>1275</v>
      </c>
      <c r="B444">
        <v>468.25040322580651</v>
      </c>
      <c r="C444">
        <v>0</v>
      </c>
    </row>
    <row r="445" spans="1:3">
      <c r="A445" s="93" t="s">
        <v>959</v>
      </c>
      <c r="B445">
        <v>962.44318181818176</v>
      </c>
      <c r="C445">
        <v>14.041193181818182</v>
      </c>
    </row>
    <row r="446" spans="1:3">
      <c r="A446" s="93" t="s">
        <v>962</v>
      </c>
      <c r="B446">
        <v>962.44318181818176</v>
      </c>
      <c r="C446">
        <v>14.041193181818182</v>
      </c>
    </row>
    <row r="447" spans="1:3">
      <c r="A447" s="93" t="s">
        <v>965</v>
      </c>
      <c r="B447">
        <v>962.44318181818176</v>
      </c>
      <c r="C447">
        <v>14.041193181818182</v>
      </c>
    </row>
    <row r="448" spans="1:3">
      <c r="A448" s="93" t="s">
        <v>968</v>
      </c>
      <c r="B448">
        <v>962.44318181818176</v>
      </c>
      <c r="C448">
        <v>14.041193181818182</v>
      </c>
    </row>
    <row r="449" spans="1:3">
      <c r="A449" s="93" t="s">
        <v>1571</v>
      </c>
      <c r="B449">
        <v>122.12301587301585</v>
      </c>
      <c r="C449">
        <v>0</v>
      </c>
    </row>
    <row r="450" spans="1:3">
      <c r="A450" s="93" t="s">
        <v>1574</v>
      </c>
      <c r="B450">
        <v>122.12301587301585</v>
      </c>
      <c r="C450">
        <v>0</v>
      </c>
    </row>
    <row r="451" spans="1:3">
      <c r="A451" s="93" t="s">
        <v>1577</v>
      </c>
      <c r="B451">
        <v>122.12301587301585</v>
      </c>
      <c r="C451">
        <v>0</v>
      </c>
    </row>
    <row r="452" spans="1:3">
      <c r="A452" s="93" t="s">
        <v>1580</v>
      </c>
      <c r="B452">
        <v>122.12301587301585</v>
      </c>
      <c r="C452">
        <v>0</v>
      </c>
    </row>
    <row r="453" spans="1:3">
      <c r="A453" s="93" t="s">
        <v>1583</v>
      </c>
      <c r="B453">
        <v>122.12301587301585</v>
      </c>
      <c r="C453">
        <v>0</v>
      </c>
    </row>
    <row r="454" spans="1:3">
      <c r="A454" s="93" t="s">
        <v>1595</v>
      </c>
      <c r="B454">
        <v>122.12301587301585</v>
      </c>
      <c r="C454">
        <v>0</v>
      </c>
    </row>
    <row r="455" spans="1:3">
      <c r="A455" s="93" t="s">
        <v>1598</v>
      </c>
      <c r="B455">
        <v>122.12301587301585</v>
      </c>
      <c r="C455">
        <v>0</v>
      </c>
    </row>
    <row r="456" spans="1:3">
      <c r="A456" s="93" t="s">
        <v>1601</v>
      </c>
      <c r="B456">
        <v>122.12301587301585</v>
      </c>
      <c r="C456">
        <v>0</v>
      </c>
    </row>
    <row r="457" spans="1:3">
      <c r="A457" s="93" t="s">
        <v>1604</v>
      </c>
      <c r="B457">
        <v>122.12301587301585</v>
      </c>
      <c r="C457">
        <v>0</v>
      </c>
    </row>
    <row r="458" spans="1:3">
      <c r="A458" s="93" t="s">
        <v>2023</v>
      </c>
      <c r="B458">
        <v>25657.727272727272</v>
      </c>
      <c r="C458">
        <v>0</v>
      </c>
    </row>
    <row r="459" spans="1:3">
      <c r="A459" s="93" t="s">
        <v>2026</v>
      </c>
      <c r="B459">
        <v>2567.2295454545451</v>
      </c>
      <c r="C459">
        <v>0</v>
      </c>
    </row>
    <row r="460" spans="1:3">
      <c r="A460" s="93" t="s">
        <v>2029</v>
      </c>
      <c r="B460">
        <v>2815.4113636363636</v>
      </c>
      <c r="C460">
        <v>0</v>
      </c>
    </row>
    <row r="461" spans="1:3">
      <c r="A461" s="93" t="s">
        <v>1805</v>
      </c>
      <c r="B461">
        <v>122.12301587301585</v>
      </c>
      <c r="C461">
        <v>144.95454545454547</v>
      </c>
    </row>
    <row r="462" spans="1:3">
      <c r="A462" s="93" t="s">
        <v>1808</v>
      </c>
      <c r="B462">
        <v>122.12301587301585</v>
      </c>
      <c r="C462">
        <v>36.647727272727273</v>
      </c>
    </row>
    <row r="463" spans="1:3">
      <c r="A463" s="93" t="s">
        <v>918</v>
      </c>
      <c r="B463">
        <v>1506.1363636363637</v>
      </c>
      <c r="C463">
        <v>1251.3920454545453</v>
      </c>
    </row>
    <row r="464" spans="1:3">
      <c r="A464" s="93" t="s">
        <v>1278</v>
      </c>
      <c r="B464">
        <v>468.25040322580651</v>
      </c>
      <c r="C464">
        <v>2184.0980113636351</v>
      </c>
    </row>
    <row r="465" spans="1:3">
      <c r="A465" s="93" t="s">
        <v>1281</v>
      </c>
      <c r="B465">
        <v>468.25040322580651</v>
      </c>
      <c r="C465">
        <v>1127.9332386363637</v>
      </c>
    </row>
    <row r="466" spans="1:3">
      <c r="A466" s="93" t="s">
        <v>1814</v>
      </c>
      <c r="B466">
        <v>122.12301587301585</v>
      </c>
      <c r="C466">
        <v>144.95454545454547</v>
      </c>
    </row>
    <row r="467" spans="1:3">
      <c r="A467" s="93" t="s">
        <v>1817</v>
      </c>
      <c r="B467">
        <v>122.12301587301585</v>
      </c>
      <c r="C467">
        <v>144.95454545454547</v>
      </c>
    </row>
    <row r="468" spans="1:3">
      <c r="A468" s="93" t="s">
        <v>1820</v>
      </c>
      <c r="B468">
        <v>122.12301587301585</v>
      </c>
      <c r="C468">
        <v>24.431818181818183</v>
      </c>
    </row>
    <row r="469" spans="1:3">
      <c r="A469" s="93" t="s">
        <v>1823</v>
      </c>
      <c r="B469">
        <v>122.12301587301585</v>
      </c>
      <c r="C469">
        <v>24.431818181818183</v>
      </c>
    </row>
    <row r="470" spans="1:3">
      <c r="A470" s="93" t="s">
        <v>921</v>
      </c>
      <c r="B470">
        <v>1506.1363636363637</v>
      </c>
      <c r="C470">
        <v>1066.9389204545457</v>
      </c>
    </row>
    <row r="471" spans="1:3">
      <c r="A471" s="93" t="s">
        <v>1284</v>
      </c>
      <c r="B471">
        <v>468.25040322580651</v>
      </c>
      <c r="C471">
        <v>1165.071022727273</v>
      </c>
    </row>
    <row r="472" spans="1:3">
      <c r="A472" s="93" t="s">
        <v>1287</v>
      </c>
      <c r="B472">
        <v>468.25040322580651</v>
      </c>
      <c r="C472">
        <v>393.15340909090912</v>
      </c>
    </row>
    <row r="473" spans="1:3">
      <c r="A473" s="93" t="s">
        <v>1289</v>
      </c>
      <c r="B473">
        <v>468.25040322580651</v>
      </c>
      <c r="C473">
        <v>0</v>
      </c>
    </row>
    <row r="474" spans="1:3">
      <c r="A474" s="93" t="s">
        <v>1292</v>
      </c>
      <c r="B474">
        <v>468.25040322580651</v>
      </c>
      <c r="C474">
        <v>0</v>
      </c>
    </row>
    <row r="475" spans="1:3">
      <c r="A475" s="93" t="s">
        <v>1586</v>
      </c>
      <c r="B475">
        <v>122.12301587301585</v>
      </c>
      <c r="C475">
        <v>132.73863636363637</v>
      </c>
    </row>
    <row r="476" spans="1:3">
      <c r="A476" s="93" t="s">
        <v>1589</v>
      </c>
      <c r="B476">
        <v>122.12301587301585</v>
      </c>
      <c r="C476">
        <v>132.73863636363637</v>
      </c>
    </row>
    <row r="477" spans="1:3">
      <c r="A477" s="93" t="s">
        <v>1607</v>
      </c>
      <c r="B477">
        <v>122.12301587301585</v>
      </c>
      <c r="C477">
        <v>132.73863636363637</v>
      </c>
    </row>
    <row r="478" spans="1:3">
      <c r="A478" s="93" t="s">
        <v>1610</v>
      </c>
      <c r="B478">
        <v>122.12301587301585</v>
      </c>
      <c r="C478">
        <v>132.73863636363637</v>
      </c>
    </row>
    <row r="479" spans="1:3">
      <c r="A479" s="93" t="s">
        <v>1841</v>
      </c>
      <c r="B479">
        <v>122.12301587301585</v>
      </c>
      <c r="C479">
        <v>132.73863636363637</v>
      </c>
    </row>
    <row r="480" spans="1:3">
      <c r="A480" s="93" t="s">
        <v>1844</v>
      </c>
      <c r="B480">
        <v>122.12301587301585</v>
      </c>
      <c r="C480">
        <v>100</v>
      </c>
    </row>
    <row r="481" spans="1:3">
      <c r="A481" s="93" t="s">
        <v>1847</v>
      </c>
      <c r="B481">
        <v>122.12301587301585</v>
      </c>
      <c r="C481">
        <v>0</v>
      </c>
    </row>
    <row r="482" spans="1:3">
      <c r="A482" s="93" t="s">
        <v>1850</v>
      </c>
      <c r="B482">
        <v>122.12301587301585</v>
      </c>
      <c r="C482">
        <v>0</v>
      </c>
    </row>
    <row r="483" spans="1:3">
      <c r="A483" s="93" t="s">
        <v>924</v>
      </c>
      <c r="B483">
        <v>1506.1363636363637</v>
      </c>
      <c r="C483">
        <v>638.85653409090924</v>
      </c>
    </row>
    <row r="484" spans="1:3">
      <c r="A484" s="93" t="s">
        <v>1294</v>
      </c>
      <c r="B484">
        <v>468.25040322580651</v>
      </c>
      <c r="C484">
        <v>1279.4389204545455</v>
      </c>
    </row>
    <row r="485" spans="1:3">
      <c r="A485" s="93" t="s">
        <v>1297</v>
      </c>
      <c r="B485">
        <v>468.25040322580651</v>
      </c>
      <c r="C485">
        <v>830.82386363636363</v>
      </c>
    </row>
    <row r="486" spans="1:3">
      <c r="A486" s="93" t="s">
        <v>1300</v>
      </c>
      <c r="B486">
        <v>468.25040322580651</v>
      </c>
      <c r="C486">
        <v>0</v>
      </c>
    </row>
    <row r="487" spans="1:3">
      <c r="A487" s="93" t="s">
        <v>1303</v>
      </c>
      <c r="B487">
        <v>468.25040322580651</v>
      </c>
      <c r="C487">
        <v>0</v>
      </c>
    </row>
    <row r="488" spans="1:3">
      <c r="A488" s="93" t="s">
        <v>1592</v>
      </c>
      <c r="B488">
        <v>122.12301587301585</v>
      </c>
      <c r="C488">
        <v>132.73863636363637</v>
      </c>
    </row>
    <row r="489" spans="1:3">
      <c r="A489" s="93" t="s">
        <v>1924</v>
      </c>
      <c r="B489">
        <v>122.12301587301585</v>
      </c>
      <c r="C489">
        <v>32.738636363636367</v>
      </c>
    </row>
    <row r="490" spans="1:3">
      <c r="A490" s="93" t="s">
        <v>1927</v>
      </c>
      <c r="B490">
        <v>122.12301587301585</v>
      </c>
      <c r="C490">
        <v>32.738636363636367</v>
      </c>
    </row>
    <row r="491" spans="1:3">
      <c r="A491" s="93" t="s">
        <v>927</v>
      </c>
      <c r="B491">
        <v>1506.1363636363637</v>
      </c>
      <c r="C491">
        <v>1472.009943181818</v>
      </c>
    </row>
    <row r="492" spans="1:3">
      <c r="A492" s="93" t="s">
        <v>1306</v>
      </c>
      <c r="B492">
        <v>468.25040322580651</v>
      </c>
      <c r="C492">
        <v>1122.9474431818182</v>
      </c>
    </row>
    <row r="493" spans="1:3">
      <c r="A493" s="93" t="s">
        <v>1309</v>
      </c>
      <c r="B493">
        <v>468.25040322580651</v>
      </c>
      <c r="C493">
        <v>1680.8238636363633</v>
      </c>
    </row>
    <row r="494" spans="1:3">
      <c r="A494" s="93" t="s">
        <v>1312</v>
      </c>
      <c r="B494">
        <v>468.25040322580651</v>
      </c>
      <c r="C494">
        <v>614.04119318181813</v>
      </c>
    </row>
    <row r="495" spans="1:3">
      <c r="A495" s="93" t="s">
        <v>1315</v>
      </c>
      <c r="B495">
        <v>468.25040322580651</v>
      </c>
      <c r="C495">
        <v>700</v>
      </c>
    </row>
    <row r="496" spans="1:3">
      <c r="A496" s="93" t="s">
        <v>1318</v>
      </c>
      <c r="B496">
        <v>468.25040322580651</v>
      </c>
      <c r="C496">
        <v>28.082386363636363</v>
      </c>
    </row>
    <row r="497" spans="1:3">
      <c r="A497" s="93" t="s">
        <v>1321</v>
      </c>
      <c r="B497">
        <v>468.25040322580651</v>
      </c>
      <c r="C497">
        <v>824.65909090909088</v>
      </c>
    </row>
    <row r="498" spans="1:3">
      <c r="A498" s="93" t="s">
        <v>1324</v>
      </c>
      <c r="B498">
        <v>2008.1818181818182</v>
      </c>
      <c r="C498">
        <v>684.24715909090912</v>
      </c>
    </row>
    <row r="499" spans="1:3">
      <c r="A499" s="93" t="s">
        <v>1327</v>
      </c>
      <c r="B499">
        <v>2008.1818181818182</v>
      </c>
      <c r="C499">
        <v>0</v>
      </c>
    </row>
    <row r="500" spans="1:3">
      <c r="A500" s="93" t="s">
        <v>1330</v>
      </c>
      <c r="B500">
        <v>2008.1818181818182</v>
      </c>
      <c r="C500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300E9-451C-4F88-BFD8-322468C98C36}">
  <sheetPr codeName="Planilha18"/>
  <dimension ref="A1:B500"/>
  <sheetViews>
    <sheetView workbookViewId="0">
      <selection activeCell="C1" sqref="C1:S3"/>
    </sheetView>
  </sheetViews>
  <sheetFormatPr defaultRowHeight="13.8"/>
  <cols>
    <col min="1" max="1" width="26.3984375" bestFit="1" customWidth="1"/>
    <col min="2" max="2" width="24.09765625" bestFit="1" customWidth="1"/>
  </cols>
  <sheetData>
    <row r="1" spans="1:2">
      <c r="A1" t="s">
        <v>365</v>
      </c>
      <c r="B1" t="s">
        <v>829</v>
      </c>
    </row>
    <row r="2" spans="1:2">
      <c r="A2" s="93" t="s">
        <v>880</v>
      </c>
      <c r="B2">
        <v>201.5</v>
      </c>
    </row>
    <row r="3" spans="1:2">
      <c r="A3" s="93" t="s">
        <v>884</v>
      </c>
      <c r="B3">
        <v>527.5</v>
      </c>
    </row>
    <row r="4" spans="1:2">
      <c r="A4" s="93" t="s">
        <v>887</v>
      </c>
      <c r="B4">
        <v>110</v>
      </c>
    </row>
    <row r="5" spans="1:2">
      <c r="A5" s="93" t="s">
        <v>890</v>
      </c>
      <c r="B5">
        <v>48.5</v>
      </c>
    </row>
    <row r="6" spans="1:2">
      <c r="A6" s="93" t="s">
        <v>894</v>
      </c>
      <c r="B6">
        <v>27.58</v>
      </c>
    </row>
    <row r="7" spans="1:2">
      <c r="A7" s="93" t="s">
        <v>897</v>
      </c>
      <c r="B7">
        <v>21.08</v>
      </c>
    </row>
    <row r="8" spans="1:2">
      <c r="A8" s="93" t="s">
        <v>900</v>
      </c>
      <c r="B8">
        <v>23.25</v>
      </c>
    </row>
    <row r="9" spans="1:2">
      <c r="A9" s="93" t="s">
        <v>903</v>
      </c>
      <c r="B9">
        <v>28.58</v>
      </c>
    </row>
    <row r="10" spans="1:2">
      <c r="A10" s="93" t="s">
        <v>906</v>
      </c>
      <c r="B10">
        <v>18.079999999999998</v>
      </c>
    </row>
    <row r="11" spans="1:2">
      <c r="A11" s="93" t="s">
        <v>909</v>
      </c>
      <c r="B11">
        <v>27.75</v>
      </c>
    </row>
    <row r="12" spans="1:2">
      <c r="A12" s="93" t="s">
        <v>912</v>
      </c>
      <c r="B12">
        <v>22.75</v>
      </c>
    </row>
    <row r="13" spans="1:2">
      <c r="A13" s="93" t="s">
        <v>915</v>
      </c>
      <c r="B13">
        <v>3.75</v>
      </c>
    </row>
    <row r="14" spans="1:2">
      <c r="A14" s="93" t="s">
        <v>918</v>
      </c>
      <c r="B14">
        <v>16</v>
      </c>
    </row>
    <row r="15" spans="1:2">
      <c r="A15" s="93" t="s">
        <v>921</v>
      </c>
      <c r="B15">
        <v>14.25</v>
      </c>
    </row>
    <row r="16" spans="1:2">
      <c r="A16" s="93" t="s">
        <v>924</v>
      </c>
      <c r="B16">
        <v>9.75</v>
      </c>
    </row>
    <row r="17" spans="1:2">
      <c r="A17" s="93" t="s">
        <v>927</v>
      </c>
      <c r="B17">
        <v>17.25</v>
      </c>
    </row>
    <row r="18" spans="1:2">
      <c r="A18" s="93" t="s">
        <v>930</v>
      </c>
      <c r="B18">
        <v>19.329999999999998</v>
      </c>
    </row>
    <row r="19" spans="1:2">
      <c r="A19" s="93" t="s">
        <v>933</v>
      </c>
      <c r="B19">
        <v>13.33</v>
      </c>
    </row>
    <row r="20" spans="1:2">
      <c r="A20" s="93" t="s">
        <v>936</v>
      </c>
      <c r="B20">
        <v>13.58</v>
      </c>
    </row>
    <row r="21" spans="1:2">
      <c r="A21" s="93" t="s">
        <v>939</v>
      </c>
      <c r="B21">
        <v>21.08</v>
      </c>
    </row>
    <row r="22" spans="1:2">
      <c r="A22" s="93" t="s">
        <v>942</v>
      </c>
      <c r="B22">
        <v>9.58</v>
      </c>
    </row>
    <row r="23" spans="1:2">
      <c r="A23" s="93" t="s">
        <v>945</v>
      </c>
      <c r="B23">
        <v>9.08</v>
      </c>
    </row>
    <row r="24" spans="1:2">
      <c r="A24" s="93" t="s">
        <v>948</v>
      </c>
      <c r="B24">
        <v>12.42</v>
      </c>
    </row>
    <row r="25" spans="1:2">
      <c r="A25" s="93" t="s">
        <v>951</v>
      </c>
      <c r="B25">
        <v>9.42</v>
      </c>
    </row>
    <row r="26" spans="1:2">
      <c r="A26" s="93" t="s">
        <v>954</v>
      </c>
      <c r="B26">
        <v>10.5</v>
      </c>
    </row>
    <row r="27" spans="1:2">
      <c r="A27" s="93" t="s">
        <v>957</v>
      </c>
      <c r="B27">
        <v>11</v>
      </c>
    </row>
    <row r="28" spans="1:2">
      <c r="A28" s="93" t="s">
        <v>959</v>
      </c>
      <c r="B28">
        <v>0.25</v>
      </c>
    </row>
    <row r="29" spans="1:2">
      <c r="A29" s="93" t="s">
        <v>962</v>
      </c>
      <c r="B29">
        <v>0.25</v>
      </c>
    </row>
    <row r="30" spans="1:2">
      <c r="A30" s="93" t="s">
        <v>965</v>
      </c>
      <c r="B30">
        <v>0.25</v>
      </c>
    </row>
    <row r="31" spans="1:2">
      <c r="A31" s="93" t="s">
        <v>968</v>
      </c>
      <c r="B31">
        <v>0.25</v>
      </c>
    </row>
    <row r="32" spans="1:2">
      <c r="A32" s="93" t="s">
        <v>971</v>
      </c>
      <c r="B32">
        <v>35.67</v>
      </c>
    </row>
    <row r="33" spans="1:2">
      <c r="A33" s="93" t="s">
        <v>974</v>
      </c>
      <c r="B33">
        <v>11.42</v>
      </c>
    </row>
    <row r="34" spans="1:2">
      <c r="A34" s="93" t="s">
        <v>976</v>
      </c>
      <c r="B34">
        <v>19.420000000000002</v>
      </c>
    </row>
    <row r="35" spans="1:2">
      <c r="A35" s="93" t="s">
        <v>978</v>
      </c>
      <c r="B35">
        <v>16</v>
      </c>
    </row>
    <row r="36" spans="1:2">
      <c r="A36" s="93" t="s">
        <v>981</v>
      </c>
      <c r="B36">
        <v>9</v>
      </c>
    </row>
    <row r="37" spans="1:2">
      <c r="A37" s="93" t="s">
        <v>984</v>
      </c>
      <c r="B37">
        <v>8</v>
      </c>
    </row>
    <row r="38" spans="1:2">
      <c r="A38" s="93" t="s">
        <v>987</v>
      </c>
      <c r="B38">
        <v>0.17</v>
      </c>
    </row>
    <row r="39" spans="1:2">
      <c r="A39" s="93" t="s">
        <v>990</v>
      </c>
      <c r="B39">
        <v>12</v>
      </c>
    </row>
    <row r="40" spans="1:2">
      <c r="A40" s="93" t="s">
        <v>993</v>
      </c>
      <c r="B40">
        <v>13</v>
      </c>
    </row>
    <row r="41" spans="1:2">
      <c r="A41" s="93" t="s">
        <v>996</v>
      </c>
      <c r="B41">
        <v>15</v>
      </c>
    </row>
    <row r="42" spans="1:2">
      <c r="A42" s="93" t="s">
        <v>999</v>
      </c>
      <c r="B42">
        <v>13</v>
      </c>
    </row>
    <row r="43" spans="1:2">
      <c r="A43" s="93" t="s">
        <v>1002</v>
      </c>
      <c r="B43">
        <v>19.5</v>
      </c>
    </row>
    <row r="44" spans="1:2">
      <c r="A44" s="93" t="s">
        <v>1005</v>
      </c>
      <c r="B44">
        <v>18</v>
      </c>
    </row>
    <row r="45" spans="1:2">
      <c r="A45" s="93" t="s">
        <v>1008</v>
      </c>
      <c r="B45">
        <v>0.17</v>
      </c>
    </row>
    <row r="46" spans="1:2">
      <c r="A46" s="93" t="s">
        <v>1011</v>
      </c>
      <c r="B46">
        <v>0.17</v>
      </c>
    </row>
    <row r="47" spans="1:2">
      <c r="A47" s="93" t="s">
        <v>1014</v>
      </c>
      <c r="B47">
        <v>9</v>
      </c>
    </row>
    <row r="48" spans="1:2">
      <c r="A48" s="93" t="s">
        <v>1017</v>
      </c>
      <c r="B48">
        <v>11.75</v>
      </c>
    </row>
    <row r="49" spans="1:2">
      <c r="A49" s="93" t="s">
        <v>1020</v>
      </c>
      <c r="B49">
        <v>10.08</v>
      </c>
    </row>
    <row r="50" spans="1:2">
      <c r="A50" s="93" t="s">
        <v>1023</v>
      </c>
      <c r="B50">
        <v>0</v>
      </c>
    </row>
    <row r="51" spans="1:2">
      <c r="A51" s="93" t="s">
        <v>1026</v>
      </c>
      <c r="B51">
        <v>9.58</v>
      </c>
    </row>
    <row r="52" spans="1:2">
      <c r="A52" s="93" t="s">
        <v>1029</v>
      </c>
      <c r="B52">
        <v>20.58</v>
      </c>
    </row>
    <row r="53" spans="1:2">
      <c r="A53" s="93" t="s">
        <v>1032</v>
      </c>
      <c r="B53">
        <v>23.33</v>
      </c>
    </row>
    <row r="54" spans="1:2">
      <c r="A54" s="93" t="s">
        <v>1035</v>
      </c>
      <c r="B54">
        <v>20.329999999999998</v>
      </c>
    </row>
    <row r="55" spans="1:2">
      <c r="A55" s="93" t="s">
        <v>1038</v>
      </c>
      <c r="B55">
        <v>0</v>
      </c>
    </row>
    <row r="56" spans="1:2">
      <c r="A56" s="93" t="s">
        <v>1041</v>
      </c>
      <c r="B56">
        <v>0</v>
      </c>
    </row>
    <row r="57" spans="1:2">
      <c r="A57" s="93" t="s">
        <v>1044</v>
      </c>
      <c r="B57">
        <v>0</v>
      </c>
    </row>
    <row r="58" spans="1:2">
      <c r="A58" s="93" t="s">
        <v>1047</v>
      </c>
      <c r="B58">
        <v>0</v>
      </c>
    </row>
    <row r="59" spans="1:2">
      <c r="A59" s="93" t="s">
        <v>1050</v>
      </c>
      <c r="B59">
        <v>21.18</v>
      </c>
    </row>
    <row r="60" spans="1:2">
      <c r="A60" s="93" t="s">
        <v>1053</v>
      </c>
      <c r="B60">
        <v>20.18</v>
      </c>
    </row>
    <row r="61" spans="1:2">
      <c r="A61" s="93" t="s">
        <v>1056</v>
      </c>
      <c r="B61">
        <v>19.600000000000001</v>
      </c>
    </row>
    <row r="62" spans="1:2">
      <c r="A62" s="93" t="s">
        <v>1059</v>
      </c>
      <c r="B62">
        <v>19.850000000000001</v>
      </c>
    </row>
    <row r="63" spans="1:2">
      <c r="A63" s="93" t="s">
        <v>1062</v>
      </c>
      <c r="B63">
        <v>19.600000000000001</v>
      </c>
    </row>
    <row r="64" spans="1:2">
      <c r="A64" s="93" t="s">
        <v>1065</v>
      </c>
      <c r="B64">
        <v>18.350000000000001</v>
      </c>
    </row>
    <row r="65" spans="1:2">
      <c r="A65" s="93" t="s">
        <v>1068</v>
      </c>
      <c r="B65">
        <v>1</v>
      </c>
    </row>
    <row r="66" spans="1:2">
      <c r="A66" s="93" t="s">
        <v>1071</v>
      </c>
      <c r="B66">
        <v>1</v>
      </c>
    </row>
    <row r="67" spans="1:2">
      <c r="A67" s="93" t="s">
        <v>1074</v>
      </c>
      <c r="B67">
        <v>1</v>
      </c>
    </row>
    <row r="68" spans="1:2">
      <c r="A68" s="93" t="s">
        <v>1077</v>
      </c>
      <c r="B68">
        <v>1.5</v>
      </c>
    </row>
    <row r="69" spans="1:2">
      <c r="A69" s="93" t="s">
        <v>1080</v>
      </c>
      <c r="B69">
        <v>1.5</v>
      </c>
    </row>
    <row r="70" spans="1:2">
      <c r="A70" s="93" t="s">
        <v>1083</v>
      </c>
      <c r="B70">
        <v>1.5</v>
      </c>
    </row>
    <row r="71" spans="1:2">
      <c r="A71" s="93" t="s">
        <v>1086</v>
      </c>
      <c r="B71">
        <v>2</v>
      </c>
    </row>
    <row r="72" spans="1:2">
      <c r="A72" s="93" t="s">
        <v>1088</v>
      </c>
      <c r="B72">
        <v>2</v>
      </c>
    </row>
    <row r="73" spans="1:2">
      <c r="A73" s="93" t="s">
        <v>1090</v>
      </c>
      <c r="B73">
        <v>2</v>
      </c>
    </row>
    <row r="74" spans="1:2">
      <c r="A74" s="93" t="s">
        <v>1092</v>
      </c>
      <c r="B74">
        <v>2</v>
      </c>
    </row>
    <row r="75" spans="1:2">
      <c r="A75" s="93" t="s">
        <v>1094</v>
      </c>
      <c r="B75">
        <v>2</v>
      </c>
    </row>
    <row r="76" spans="1:2">
      <c r="A76" s="93" t="s">
        <v>1096</v>
      </c>
      <c r="B76">
        <v>1.5</v>
      </c>
    </row>
    <row r="77" spans="1:2">
      <c r="A77" s="93" t="s">
        <v>1098</v>
      </c>
      <c r="B77">
        <v>1.5</v>
      </c>
    </row>
    <row r="78" spans="1:2">
      <c r="A78" s="93" t="s">
        <v>1100</v>
      </c>
      <c r="B78">
        <v>3</v>
      </c>
    </row>
    <row r="79" spans="1:2">
      <c r="A79" s="93" t="s">
        <v>1102</v>
      </c>
      <c r="B79">
        <v>3</v>
      </c>
    </row>
    <row r="80" spans="1:2">
      <c r="A80" s="93" t="s">
        <v>1104</v>
      </c>
      <c r="B80">
        <v>2.5</v>
      </c>
    </row>
    <row r="81" spans="1:2">
      <c r="A81" s="93" t="s">
        <v>1106</v>
      </c>
      <c r="B81">
        <v>3</v>
      </c>
    </row>
    <row r="82" spans="1:2">
      <c r="A82" s="93" t="s">
        <v>1108</v>
      </c>
      <c r="B82">
        <v>3</v>
      </c>
    </row>
    <row r="83" spans="1:2">
      <c r="A83" s="93" t="s">
        <v>1110</v>
      </c>
      <c r="B83">
        <v>2.5</v>
      </c>
    </row>
    <row r="84" spans="1:2">
      <c r="A84" s="93" t="s">
        <v>1113</v>
      </c>
      <c r="B84">
        <v>1</v>
      </c>
    </row>
    <row r="85" spans="1:2">
      <c r="A85" s="93" t="s">
        <v>1116</v>
      </c>
      <c r="B85">
        <v>1.5</v>
      </c>
    </row>
    <row r="86" spans="1:2">
      <c r="A86" s="93" t="s">
        <v>1119</v>
      </c>
      <c r="B86">
        <v>1.5</v>
      </c>
    </row>
    <row r="87" spans="1:2">
      <c r="A87" s="93" t="s">
        <v>1122</v>
      </c>
      <c r="B87">
        <v>1.5</v>
      </c>
    </row>
    <row r="88" spans="1:2">
      <c r="A88" s="93" t="s">
        <v>1125</v>
      </c>
      <c r="B88">
        <v>1</v>
      </c>
    </row>
    <row r="89" spans="1:2">
      <c r="A89" s="93" t="s">
        <v>1128</v>
      </c>
      <c r="B89">
        <v>1</v>
      </c>
    </row>
    <row r="90" spans="1:2">
      <c r="A90" s="93" t="s">
        <v>1131</v>
      </c>
      <c r="B90">
        <v>1</v>
      </c>
    </row>
    <row r="91" spans="1:2">
      <c r="A91" s="93" t="s">
        <v>1134</v>
      </c>
      <c r="B91">
        <v>1</v>
      </c>
    </row>
    <row r="92" spans="1:2">
      <c r="A92" s="93" t="s">
        <v>1137</v>
      </c>
      <c r="B92">
        <v>1</v>
      </c>
    </row>
    <row r="93" spans="1:2">
      <c r="A93" s="93" t="s">
        <v>1140</v>
      </c>
      <c r="B93">
        <v>1</v>
      </c>
    </row>
    <row r="94" spans="1:2">
      <c r="A94" s="93" t="s">
        <v>1143</v>
      </c>
      <c r="B94">
        <v>1</v>
      </c>
    </row>
    <row r="95" spans="1:2">
      <c r="A95" s="93" t="s">
        <v>1146</v>
      </c>
      <c r="B95">
        <v>1</v>
      </c>
    </row>
    <row r="96" spans="1:2">
      <c r="A96" s="93" t="s">
        <v>1149</v>
      </c>
      <c r="B96">
        <v>1</v>
      </c>
    </row>
    <row r="97" spans="1:2">
      <c r="A97" s="93" t="s">
        <v>1152</v>
      </c>
      <c r="B97">
        <v>1</v>
      </c>
    </row>
    <row r="98" spans="1:2">
      <c r="A98" s="93" t="s">
        <v>1155</v>
      </c>
      <c r="B98">
        <v>2.5</v>
      </c>
    </row>
    <row r="99" spans="1:2">
      <c r="A99" s="93" t="s">
        <v>1158</v>
      </c>
      <c r="B99">
        <v>2.5</v>
      </c>
    </row>
    <row r="100" spans="1:2">
      <c r="A100" s="93" t="s">
        <v>1161</v>
      </c>
      <c r="B100">
        <v>2.5</v>
      </c>
    </row>
    <row r="101" spans="1:2">
      <c r="A101" s="93" t="s">
        <v>1164</v>
      </c>
      <c r="B101">
        <v>2.5</v>
      </c>
    </row>
    <row r="102" spans="1:2">
      <c r="A102" s="93" t="s">
        <v>1167</v>
      </c>
      <c r="B102">
        <v>2</v>
      </c>
    </row>
    <row r="103" spans="1:2">
      <c r="A103" s="93" t="s">
        <v>1170</v>
      </c>
      <c r="B103">
        <v>2.5</v>
      </c>
    </row>
    <row r="104" spans="1:2">
      <c r="A104" s="93" t="s">
        <v>1173</v>
      </c>
      <c r="B104">
        <v>3</v>
      </c>
    </row>
    <row r="105" spans="1:2">
      <c r="A105" s="93" t="s">
        <v>1176</v>
      </c>
      <c r="B105">
        <v>3</v>
      </c>
    </row>
    <row r="106" spans="1:2">
      <c r="A106" s="93" t="s">
        <v>1179</v>
      </c>
      <c r="B106">
        <v>3</v>
      </c>
    </row>
    <row r="107" spans="1:2">
      <c r="A107" s="93" t="s">
        <v>1182</v>
      </c>
      <c r="B107">
        <v>3</v>
      </c>
    </row>
    <row r="108" spans="1:2">
      <c r="A108" s="93" t="s">
        <v>1184</v>
      </c>
      <c r="B108">
        <v>3</v>
      </c>
    </row>
    <row r="109" spans="1:2">
      <c r="A109" s="93" t="s">
        <v>1186</v>
      </c>
      <c r="B109">
        <v>3</v>
      </c>
    </row>
    <row r="110" spans="1:2">
      <c r="A110" s="93" t="s">
        <v>1188</v>
      </c>
      <c r="B110">
        <v>3</v>
      </c>
    </row>
    <row r="111" spans="1:2">
      <c r="A111" s="93" t="s">
        <v>1190</v>
      </c>
      <c r="B111">
        <v>3</v>
      </c>
    </row>
    <row r="112" spans="1:2">
      <c r="A112" s="93" t="s">
        <v>1192</v>
      </c>
      <c r="B112">
        <v>3</v>
      </c>
    </row>
    <row r="113" spans="1:2">
      <c r="A113" s="93" t="s">
        <v>1194</v>
      </c>
      <c r="B113">
        <v>3.5</v>
      </c>
    </row>
    <row r="114" spans="1:2">
      <c r="A114" s="93" t="s">
        <v>1196</v>
      </c>
      <c r="B114">
        <v>4</v>
      </c>
    </row>
    <row r="115" spans="1:2">
      <c r="A115" s="93" t="s">
        <v>1198</v>
      </c>
      <c r="B115">
        <v>2.5</v>
      </c>
    </row>
    <row r="116" spans="1:2">
      <c r="A116" s="93" t="s">
        <v>1200</v>
      </c>
      <c r="B116">
        <v>2.5</v>
      </c>
    </row>
    <row r="117" spans="1:2">
      <c r="A117" s="93" t="s">
        <v>1202</v>
      </c>
      <c r="B117">
        <v>2</v>
      </c>
    </row>
    <row r="118" spans="1:2">
      <c r="A118" s="93" t="s">
        <v>1204</v>
      </c>
      <c r="B118">
        <v>2.5</v>
      </c>
    </row>
    <row r="119" spans="1:2">
      <c r="A119" s="93" t="s">
        <v>1206</v>
      </c>
      <c r="B119">
        <v>3.5</v>
      </c>
    </row>
    <row r="120" spans="1:2">
      <c r="A120" s="93" t="s">
        <v>1209</v>
      </c>
      <c r="B120">
        <v>4</v>
      </c>
    </row>
    <row r="121" spans="1:2">
      <c r="A121" s="93" t="s">
        <v>1212</v>
      </c>
      <c r="B121">
        <v>3</v>
      </c>
    </row>
    <row r="122" spans="1:2">
      <c r="A122" s="93" t="s">
        <v>1215</v>
      </c>
      <c r="B122">
        <v>2.5</v>
      </c>
    </row>
    <row r="123" spans="1:2">
      <c r="A123" s="93" t="s">
        <v>1218</v>
      </c>
      <c r="B123">
        <v>3</v>
      </c>
    </row>
    <row r="124" spans="1:2">
      <c r="A124" s="93" t="s">
        <v>1221</v>
      </c>
      <c r="B124">
        <v>3</v>
      </c>
    </row>
    <row r="125" spans="1:2">
      <c r="A125" s="93" t="s">
        <v>1224</v>
      </c>
      <c r="B125">
        <v>2.5</v>
      </c>
    </row>
    <row r="126" spans="1:2">
      <c r="A126" s="93" t="s">
        <v>1227</v>
      </c>
      <c r="B126">
        <v>2.5</v>
      </c>
    </row>
    <row r="127" spans="1:2">
      <c r="A127" s="93" t="s">
        <v>1230</v>
      </c>
      <c r="B127">
        <v>3</v>
      </c>
    </row>
    <row r="128" spans="1:2">
      <c r="A128" s="93" t="s">
        <v>1233</v>
      </c>
      <c r="B128">
        <v>3</v>
      </c>
    </row>
    <row r="129" spans="1:2">
      <c r="A129" s="93" t="s">
        <v>1236</v>
      </c>
      <c r="B129">
        <v>3</v>
      </c>
    </row>
    <row r="130" spans="1:2">
      <c r="A130" s="93" t="s">
        <v>1239</v>
      </c>
      <c r="B130">
        <v>3</v>
      </c>
    </row>
    <row r="131" spans="1:2">
      <c r="A131" s="93" t="s">
        <v>1242</v>
      </c>
      <c r="B131">
        <v>10.5</v>
      </c>
    </row>
    <row r="132" spans="1:2">
      <c r="A132" s="93" t="s">
        <v>1245</v>
      </c>
      <c r="B132">
        <v>19</v>
      </c>
    </row>
    <row r="133" spans="1:2">
      <c r="A133" s="93" t="s">
        <v>1248</v>
      </c>
      <c r="B133">
        <v>0</v>
      </c>
    </row>
    <row r="134" spans="1:2">
      <c r="A134" s="93" t="s">
        <v>1251</v>
      </c>
      <c r="B134">
        <v>0</v>
      </c>
    </row>
    <row r="135" spans="1:2">
      <c r="A135" s="93" t="s">
        <v>1254</v>
      </c>
      <c r="B135">
        <v>0</v>
      </c>
    </row>
    <row r="136" spans="1:2">
      <c r="A136" s="93" t="s">
        <v>1257</v>
      </c>
      <c r="B136">
        <v>0</v>
      </c>
    </row>
    <row r="137" spans="1:2">
      <c r="A137" s="93" t="s">
        <v>1260</v>
      </c>
      <c r="B137">
        <v>0</v>
      </c>
    </row>
    <row r="138" spans="1:2">
      <c r="A138" s="93" t="s">
        <v>1263</v>
      </c>
      <c r="B138">
        <v>0</v>
      </c>
    </row>
    <row r="139" spans="1:2">
      <c r="A139" s="93" t="s">
        <v>1266</v>
      </c>
      <c r="B139">
        <v>0</v>
      </c>
    </row>
    <row r="140" spans="1:2">
      <c r="A140" s="93" t="s">
        <v>1269</v>
      </c>
      <c r="B140">
        <v>16.75</v>
      </c>
    </row>
    <row r="141" spans="1:2">
      <c r="A141" s="93" t="s">
        <v>1272</v>
      </c>
      <c r="B141">
        <v>19.75</v>
      </c>
    </row>
    <row r="142" spans="1:2">
      <c r="A142" s="93" t="s">
        <v>1275</v>
      </c>
      <c r="B142">
        <v>0</v>
      </c>
    </row>
    <row r="143" spans="1:2">
      <c r="A143" s="93" t="s">
        <v>1278</v>
      </c>
      <c r="B143">
        <v>24.75</v>
      </c>
    </row>
    <row r="144" spans="1:2">
      <c r="A144" s="93" t="s">
        <v>1281</v>
      </c>
      <c r="B144">
        <v>13.75</v>
      </c>
    </row>
    <row r="145" spans="1:2">
      <c r="A145" s="93" t="s">
        <v>1284</v>
      </c>
      <c r="B145">
        <v>14.5</v>
      </c>
    </row>
    <row r="146" spans="1:2">
      <c r="A146" s="93" t="s">
        <v>1287</v>
      </c>
      <c r="B146">
        <v>7</v>
      </c>
    </row>
    <row r="147" spans="1:2">
      <c r="A147" s="93" t="s">
        <v>1289</v>
      </c>
      <c r="B147">
        <v>0</v>
      </c>
    </row>
    <row r="148" spans="1:2">
      <c r="A148" s="93" t="s">
        <v>1292</v>
      </c>
      <c r="B148">
        <v>0</v>
      </c>
    </row>
    <row r="149" spans="1:2">
      <c r="A149" s="93" t="s">
        <v>1294</v>
      </c>
      <c r="B149">
        <v>15.25</v>
      </c>
    </row>
    <row r="150" spans="1:2">
      <c r="A150" s="93" t="s">
        <v>1297</v>
      </c>
      <c r="B150">
        <v>10.5</v>
      </c>
    </row>
    <row r="151" spans="1:2">
      <c r="A151" s="93" t="s">
        <v>1300</v>
      </c>
      <c r="B151">
        <v>0</v>
      </c>
    </row>
    <row r="152" spans="1:2">
      <c r="A152" s="93" t="s">
        <v>1303</v>
      </c>
      <c r="B152">
        <v>0</v>
      </c>
    </row>
    <row r="153" spans="1:2">
      <c r="A153" s="93" t="s">
        <v>1306</v>
      </c>
      <c r="B153">
        <v>13.75</v>
      </c>
    </row>
    <row r="154" spans="1:2">
      <c r="A154" s="93" t="s">
        <v>1309</v>
      </c>
      <c r="B154">
        <v>19</v>
      </c>
    </row>
    <row r="155" spans="1:2">
      <c r="A155" s="93" t="s">
        <v>1312</v>
      </c>
      <c r="B155">
        <v>6.25</v>
      </c>
    </row>
    <row r="156" spans="1:2">
      <c r="A156" s="93" t="s">
        <v>1315</v>
      </c>
      <c r="B156">
        <v>7</v>
      </c>
    </row>
    <row r="157" spans="1:2">
      <c r="A157" s="93" t="s">
        <v>1318</v>
      </c>
      <c r="B157">
        <v>0.5</v>
      </c>
    </row>
    <row r="158" spans="1:2">
      <c r="A158" s="93" t="s">
        <v>1321</v>
      </c>
      <c r="B158">
        <v>10</v>
      </c>
    </row>
    <row r="159" spans="1:2">
      <c r="A159" s="93" t="s">
        <v>1324</v>
      </c>
      <c r="B159">
        <v>7.5</v>
      </c>
    </row>
    <row r="160" spans="1:2">
      <c r="A160" s="93" t="s">
        <v>1327</v>
      </c>
      <c r="B160">
        <v>0</v>
      </c>
    </row>
    <row r="161" spans="1:2">
      <c r="A161" s="93" t="s">
        <v>1330</v>
      </c>
      <c r="B161">
        <v>0</v>
      </c>
    </row>
    <row r="162" spans="1:2">
      <c r="A162" s="93" t="s">
        <v>1333</v>
      </c>
      <c r="B162">
        <v>0</v>
      </c>
    </row>
    <row r="163" spans="1:2">
      <c r="A163" s="93" t="s">
        <v>1336</v>
      </c>
      <c r="B163">
        <v>0</v>
      </c>
    </row>
    <row r="164" spans="1:2">
      <c r="A164" s="93" t="s">
        <v>1339</v>
      </c>
      <c r="B164">
        <v>0</v>
      </c>
    </row>
    <row r="165" spans="1:2">
      <c r="A165" s="93" t="s">
        <v>1343</v>
      </c>
      <c r="B165">
        <v>0</v>
      </c>
    </row>
    <row r="166" spans="1:2">
      <c r="A166" s="93" t="s">
        <v>1346</v>
      </c>
      <c r="B166">
        <v>0</v>
      </c>
    </row>
    <row r="167" spans="1:2">
      <c r="A167" s="93" t="s">
        <v>1349</v>
      </c>
      <c r="B167">
        <v>0</v>
      </c>
    </row>
    <row r="168" spans="1:2">
      <c r="A168" s="93" t="s">
        <v>1352</v>
      </c>
      <c r="B168">
        <v>0</v>
      </c>
    </row>
    <row r="169" spans="1:2">
      <c r="A169" s="93" t="s">
        <v>1355</v>
      </c>
      <c r="B169">
        <v>0</v>
      </c>
    </row>
    <row r="170" spans="1:2">
      <c r="A170" s="93" t="s">
        <v>1358</v>
      </c>
      <c r="B170">
        <v>0</v>
      </c>
    </row>
    <row r="171" spans="1:2">
      <c r="A171" s="93" t="s">
        <v>1361</v>
      </c>
      <c r="B171">
        <v>0</v>
      </c>
    </row>
    <row r="172" spans="1:2">
      <c r="A172" s="93" t="s">
        <v>1364</v>
      </c>
      <c r="B172">
        <v>0</v>
      </c>
    </row>
    <row r="173" spans="1:2">
      <c r="A173" s="93" t="s">
        <v>1367</v>
      </c>
      <c r="B173">
        <v>27.25</v>
      </c>
    </row>
    <row r="174" spans="1:2">
      <c r="A174" s="93" t="s">
        <v>1371</v>
      </c>
      <c r="B174">
        <v>0</v>
      </c>
    </row>
    <row r="175" spans="1:2">
      <c r="A175" s="93" t="s">
        <v>1374</v>
      </c>
      <c r="B175">
        <v>0</v>
      </c>
    </row>
    <row r="176" spans="1:2">
      <c r="A176" s="93" t="s">
        <v>1377</v>
      </c>
      <c r="B176">
        <v>0</v>
      </c>
    </row>
    <row r="177" spans="1:2">
      <c r="A177" s="93" t="s">
        <v>1380</v>
      </c>
      <c r="B177">
        <v>0</v>
      </c>
    </row>
    <row r="178" spans="1:2">
      <c r="A178" s="93" t="s">
        <v>1383</v>
      </c>
      <c r="B178">
        <v>11.58</v>
      </c>
    </row>
    <row r="179" spans="1:2">
      <c r="A179" s="93" t="s">
        <v>1386</v>
      </c>
      <c r="B179">
        <v>0</v>
      </c>
    </row>
    <row r="180" spans="1:2">
      <c r="A180" s="93" t="s">
        <v>1388</v>
      </c>
      <c r="B180">
        <v>80.58</v>
      </c>
    </row>
    <row r="181" spans="1:2">
      <c r="A181" s="93" t="s">
        <v>1391</v>
      </c>
      <c r="B181">
        <v>10</v>
      </c>
    </row>
    <row r="182" spans="1:2">
      <c r="A182" s="93" t="s">
        <v>1394</v>
      </c>
      <c r="B182">
        <v>0</v>
      </c>
    </row>
    <row r="183" spans="1:2">
      <c r="A183" s="93" t="s">
        <v>1397</v>
      </c>
      <c r="B183">
        <v>1.5</v>
      </c>
    </row>
    <row r="184" spans="1:2">
      <c r="A184" s="93" t="s">
        <v>1400</v>
      </c>
      <c r="B184">
        <v>4</v>
      </c>
    </row>
    <row r="185" spans="1:2">
      <c r="A185" s="93" t="s">
        <v>1403</v>
      </c>
      <c r="B185">
        <v>3</v>
      </c>
    </row>
    <row r="186" spans="1:2">
      <c r="A186" s="93" t="s">
        <v>1406</v>
      </c>
      <c r="B186">
        <v>3</v>
      </c>
    </row>
    <row r="187" spans="1:2">
      <c r="A187" s="93" t="s">
        <v>1409</v>
      </c>
      <c r="B187">
        <v>1.5</v>
      </c>
    </row>
    <row r="188" spans="1:2">
      <c r="A188" s="93" t="s">
        <v>1412</v>
      </c>
      <c r="B188">
        <v>4</v>
      </c>
    </row>
    <row r="189" spans="1:2">
      <c r="A189" s="93" t="s">
        <v>1415</v>
      </c>
      <c r="B189">
        <v>5</v>
      </c>
    </row>
    <row r="190" spans="1:2">
      <c r="A190" s="93" t="s">
        <v>1418</v>
      </c>
      <c r="B190">
        <v>15</v>
      </c>
    </row>
    <row r="191" spans="1:2">
      <c r="A191" s="93" t="s">
        <v>1421</v>
      </c>
      <c r="B191">
        <v>4.5</v>
      </c>
    </row>
    <row r="192" spans="1:2">
      <c r="A192" s="93" t="s">
        <v>1424</v>
      </c>
      <c r="B192">
        <v>9</v>
      </c>
    </row>
    <row r="193" spans="1:2">
      <c r="A193" s="93" t="s">
        <v>1427</v>
      </c>
      <c r="B193">
        <v>12.25</v>
      </c>
    </row>
    <row r="194" spans="1:2">
      <c r="A194" s="93" t="s">
        <v>1430</v>
      </c>
      <c r="B194">
        <v>5</v>
      </c>
    </row>
    <row r="195" spans="1:2">
      <c r="A195" s="93" t="s">
        <v>1433</v>
      </c>
      <c r="B195">
        <v>6</v>
      </c>
    </row>
    <row r="196" spans="1:2">
      <c r="A196" s="93" t="s">
        <v>1436</v>
      </c>
      <c r="B196">
        <v>6</v>
      </c>
    </row>
    <row r="197" spans="1:2">
      <c r="A197" s="93" t="s">
        <v>1439</v>
      </c>
      <c r="B197">
        <v>3.5</v>
      </c>
    </row>
    <row r="198" spans="1:2">
      <c r="A198" s="93" t="s">
        <v>1442</v>
      </c>
      <c r="B198">
        <v>4.5</v>
      </c>
    </row>
    <row r="199" spans="1:2">
      <c r="A199" s="93" t="s">
        <v>1445</v>
      </c>
      <c r="B199">
        <v>3.5</v>
      </c>
    </row>
    <row r="200" spans="1:2">
      <c r="A200" s="93" t="s">
        <v>1448</v>
      </c>
      <c r="B200">
        <v>16</v>
      </c>
    </row>
    <row r="201" spans="1:2">
      <c r="A201" s="93" t="s">
        <v>1451</v>
      </c>
      <c r="B201">
        <v>16.5</v>
      </c>
    </row>
    <row r="202" spans="1:2">
      <c r="A202" s="93" t="s">
        <v>1454</v>
      </c>
      <c r="B202">
        <v>19</v>
      </c>
    </row>
    <row r="203" spans="1:2">
      <c r="A203" s="93" t="s">
        <v>1457</v>
      </c>
      <c r="B203">
        <v>0</v>
      </c>
    </row>
    <row r="204" spans="1:2">
      <c r="A204" s="93" t="s">
        <v>1460</v>
      </c>
      <c r="B204">
        <v>0</v>
      </c>
    </row>
    <row r="205" spans="1:2">
      <c r="A205" s="93" t="s">
        <v>1463</v>
      </c>
      <c r="B205">
        <v>1.5</v>
      </c>
    </row>
    <row r="206" spans="1:2">
      <c r="A206" s="93" t="s">
        <v>1466</v>
      </c>
      <c r="B206">
        <v>4</v>
      </c>
    </row>
    <row r="207" spans="1:2">
      <c r="A207" s="93" t="s">
        <v>1469</v>
      </c>
      <c r="B207">
        <v>3</v>
      </c>
    </row>
    <row r="208" spans="1:2">
      <c r="A208" s="93" t="s">
        <v>1472</v>
      </c>
      <c r="B208">
        <v>6</v>
      </c>
    </row>
    <row r="209" spans="1:2">
      <c r="A209" s="93" t="s">
        <v>1475</v>
      </c>
      <c r="B209">
        <v>2</v>
      </c>
    </row>
    <row r="210" spans="1:2">
      <c r="A210" s="93" t="s">
        <v>1478</v>
      </c>
      <c r="B210">
        <v>2.5</v>
      </c>
    </row>
    <row r="211" spans="1:2">
      <c r="A211" s="93" t="s">
        <v>1481</v>
      </c>
      <c r="B211">
        <v>1.5</v>
      </c>
    </row>
    <row r="212" spans="1:2">
      <c r="A212" s="93" t="s">
        <v>1484</v>
      </c>
      <c r="B212">
        <v>0</v>
      </c>
    </row>
    <row r="213" spans="1:2">
      <c r="A213" s="93" t="s">
        <v>1487</v>
      </c>
      <c r="B213">
        <v>0</v>
      </c>
    </row>
    <row r="214" spans="1:2">
      <c r="A214" s="93" t="s">
        <v>1490</v>
      </c>
      <c r="B214">
        <v>0</v>
      </c>
    </row>
    <row r="215" spans="1:2">
      <c r="A215" s="93" t="s">
        <v>1493</v>
      </c>
      <c r="B215">
        <v>6.25</v>
      </c>
    </row>
    <row r="216" spans="1:2">
      <c r="A216" s="93" t="s">
        <v>1496</v>
      </c>
      <c r="B216">
        <v>0</v>
      </c>
    </row>
    <row r="217" spans="1:2">
      <c r="A217" s="93" t="s">
        <v>1499</v>
      </c>
      <c r="B217">
        <v>4.25</v>
      </c>
    </row>
    <row r="218" spans="1:2">
      <c r="A218" s="93" t="s">
        <v>1502</v>
      </c>
      <c r="B218">
        <v>2</v>
      </c>
    </row>
    <row r="219" spans="1:2">
      <c r="A219" s="93" t="s">
        <v>1505</v>
      </c>
      <c r="B219">
        <v>4</v>
      </c>
    </row>
    <row r="220" spans="1:2">
      <c r="A220" s="93" t="s">
        <v>1508</v>
      </c>
      <c r="B220">
        <v>4</v>
      </c>
    </row>
    <row r="221" spans="1:2">
      <c r="A221" s="93" t="s">
        <v>1511</v>
      </c>
      <c r="B221">
        <v>0</v>
      </c>
    </row>
    <row r="222" spans="1:2">
      <c r="A222" s="93" t="s">
        <v>1514</v>
      </c>
      <c r="B222">
        <v>0</v>
      </c>
    </row>
    <row r="223" spans="1:2">
      <c r="A223" s="93" t="s">
        <v>1517</v>
      </c>
      <c r="B223">
        <v>12</v>
      </c>
    </row>
    <row r="224" spans="1:2">
      <c r="A224" s="93" t="s">
        <v>1520</v>
      </c>
      <c r="B224">
        <v>19</v>
      </c>
    </row>
    <row r="225" spans="1:2">
      <c r="A225" s="93" t="s">
        <v>1523</v>
      </c>
      <c r="B225">
        <v>5.5</v>
      </c>
    </row>
    <row r="226" spans="1:2">
      <c r="A226" s="93" t="s">
        <v>1526</v>
      </c>
      <c r="B226">
        <v>0</v>
      </c>
    </row>
    <row r="227" spans="1:2">
      <c r="A227" s="93" t="s">
        <v>1529</v>
      </c>
      <c r="B227">
        <v>0</v>
      </c>
    </row>
    <row r="228" spans="1:2">
      <c r="A228" s="93" t="s">
        <v>1532</v>
      </c>
      <c r="B228">
        <v>0</v>
      </c>
    </row>
    <row r="229" spans="1:2">
      <c r="A229" s="93" t="s">
        <v>1535</v>
      </c>
      <c r="B229">
        <v>2.42</v>
      </c>
    </row>
    <row r="230" spans="1:2">
      <c r="A230" s="93" t="s">
        <v>1538</v>
      </c>
      <c r="B230">
        <v>3</v>
      </c>
    </row>
    <row r="231" spans="1:2">
      <c r="A231" s="93" t="s">
        <v>1541</v>
      </c>
      <c r="B231">
        <v>1.5</v>
      </c>
    </row>
    <row r="232" spans="1:2">
      <c r="A232" s="93" t="s">
        <v>1544</v>
      </c>
      <c r="B232">
        <v>0.5</v>
      </c>
    </row>
    <row r="233" spans="1:2">
      <c r="A233" s="93" t="s">
        <v>1547</v>
      </c>
      <c r="B233">
        <v>2</v>
      </c>
    </row>
    <row r="234" spans="1:2">
      <c r="A234" s="93" t="s">
        <v>1550</v>
      </c>
      <c r="B234">
        <v>2</v>
      </c>
    </row>
    <row r="235" spans="1:2">
      <c r="A235" s="93" t="s">
        <v>1553</v>
      </c>
      <c r="B235">
        <v>2</v>
      </c>
    </row>
    <row r="236" spans="1:2">
      <c r="A236" s="93" t="s">
        <v>1556</v>
      </c>
      <c r="B236">
        <v>0</v>
      </c>
    </row>
    <row r="237" spans="1:2">
      <c r="A237" s="93" t="s">
        <v>1559</v>
      </c>
      <c r="B237">
        <v>1</v>
      </c>
    </row>
    <row r="238" spans="1:2">
      <c r="A238" s="93" t="s">
        <v>1562</v>
      </c>
      <c r="B238">
        <v>0</v>
      </c>
    </row>
    <row r="239" spans="1:2">
      <c r="A239" s="93" t="s">
        <v>1565</v>
      </c>
      <c r="B239">
        <v>0</v>
      </c>
    </row>
    <row r="240" spans="1:2">
      <c r="A240" s="93" t="s">
        <v>1568</v>
      </c>
      <c r="B240">
        <v>0</v>
      </c>
    </row>
    <row r="241" spans="1:2">
      <c r="A241" s="93" t="s">
        <v>1571</v>
      </c>
      <c r="B241">
        <v>0</v>
      </c>
    </row>
    <row r="242" spans="1:2">
      <c r="A242" s="93" t="s">
        <v>1574</v>
      </c>
      <c r="B242">
        <v>0</v>
      </c>
    </row>
    <row r="243" spans="1:2">
      <c r="A243" s="93" t="s">
        <v>1577</v>
      </c>
      <c r="B243">
        <v>0</v>
      </c>
    </row>
    <row r="244" spans="1:2">
      <c r="A244" s="93" t="s">
        <v>1580</v>
      </c>
      <c r="B244">
        <v>0</v>
      </c>
    </row>
    <row r="245" spans="1:2">
      <c r="A245" s="93" t="s">
        <v>1583</v>
      </c>
      <c r="B245">
        <v>0</v>
      </c>
    </row>
    <row r="246" spans="1:2">
      <c r="A246" s="93" t="s">
        <v>1586</v>
      </c>
      <c r="B246">
        <v>1.67</v>
      </c>
    </row>
    <row r="247" spans="1:2">
      <c r="A247" s="93" t="s">
        <v>1589</v>
      </c>
      <c r="B247">
        <v>1.67</v>
      </c>
    </row>
    <row r="248" spans="1:2">
      <c r="A248" s="93" t="s">
        <v>1592</v>
      </c>
      <c r="B248">
        <v>1.67</v>
      </c>
    </row>
    <row r="249" spans="1:2">
      <c r="A249" s="93" t="s">
        <v>1595</v>
      </c>
      <c r="B249">
        <v>0</v>
      </c>
    </row>
    <row r="250" spans="1:2">
      <c r="A250" s="93" t="s">
        <v>1598</v>
      </c>
      <c r="B250">
        <v>0</v>
      </c>
    </row>
    <row r="251" spans="1:2">
      <c r="A251" s="93" t="s">
        <v>1601</v>
      </c>
      <c r="B251">
        <v>0</v>
      </c>
    </row>
    <row r="252" spans="1:2">
      <c r="A252" s="93" t="s">
        <v>1604</v>
      </c>
      <c r="B252">
        <v>0</v>
      </c>
    </row>
    <row r="253" spans="1:2">
      <c r="A253" s="93" t="s">
        <v>1607</v>
      </c>
      <c r="B253">
        <v>1.67</v>
      </c>
    </row>
    <row r="254" spans="1:2">
      <c r="A254" s="93" t="s">
        <v>1610</v>
      </c>
      <c r="B254">
        <v>1.67</v>
      </c>
    </row>
    <row r="255" spans="1:2">
      <c r="A255" s="93" t="s">
        <v>1613</v>
      </c>
      <c r="B255">
        <v>0.33</v>
      </c>
    </row>
    <row r="256" spans="1:2">
      <c r="A256" s="93" t="s">
        <v>1616</v>
      </c>
      <c r="B256">
        <v>0.33</v>
      </c>
    </row>
    <row r="257" spans="1:2">
      <c r="A257" s="93" t="s">
        <v>1619</v>
      </c>
      <c r="B257">
        <v>0.08</v>
      </c>
    </row>
    <row r="258" spans="1:2">
      <c r="A258" s="93" t="s">
        <v>1622</v>
      </c>
      <c r="B258">
        <v>0.25</v>
      </c>
    </row>
    <row r="259" spans="1:2">
      <c r="A259" s="93" t="s">
        <v>1625</v>
      </c>
      <c r="B259">
        <v>0.25</v>
      </c>
    </row>
    <row r="260" spans="1:2">
      <c r="A260" s="93" t="s">
        <v>1628</v>
      </c>
      <c r="B260">
        <v>0.25</v>
      </c>
    </row>
    <row r="261" spans="1:2">
      <c r="A261" s="93" t="s">
        <v>1631</v>
      </c>
      <c r="B261">
        <v>1.75</v>
      </c>
    </row>
    <row r="262" spans="1:2">
      <c r="A262" s="93" t="s">
        <v>1634</v>
      </c>
      <c r="B262">
        <v>0.25</v>
      </c>
    </row>
    <row r="263" spans="1:2">
      <c r="A263" s="93" t="s">
        <v>1637</v>
      </c>
      <c r="B263">
        <v>1.75</v>
      </c>
    </row>
    <row r="264" spans="1:2">
      <c r="A264" s="93" t="s">
        <v>1640</v>
      </c>
      <c r="B264">
        <v>0.25</v>
      </c>
    </row>
    <row r="265" spans="1:2">
      <c r="A265" s="93" t="s">
        <v>1643</v>
      </c>
      <c r="B265">
        <v>0.33</v>
      </c>
    </row>
    <row r="266" spans="1:2">
      <c r="A266" s="93" t="s">
        <v>1646</v>
      </c>
      <c r="B266">
        <v>0.25</v>
      </c>
    </row>
    <row r="267" spans="1:2">
      <c r="A267" s="93" t="s">
        <v>1649</v>
      </c>
      <c r="B267">
        <v>0.08</v>
      </c>
    </row>
    <row r="268" spans="1:2">
      <c r="A268" s="93" t="s">
        <v>1652</v>
      </c>
      <c r="B268">
        <v>1.5</v>
      </c>
    </row>
    <row r="269" spans="1:2">
      <c r="A269" s="93" t="s">
        <v>1655</v>
      </c>
      <c r="B269">
        <v>0.25</v>
      </c>
    </row>
    <row r="270" spans="1:2">
      <c r="A270" s="93" t="s">
        <v>1658</v>
      </c>
      <c r="B270">
        <v>1.33</v>
      </c>
    </row>
    <row r="271" spans="1:2">
      <c r="A271" s="93" t="s">
        <v>1661</v>
      </c>
      <c r="B271">
        <v>1.33</v>
      </c>
    </row>
    <row r="272" spans="1:2">
      <c r="A272" s="93" t="s">
        <v>1664</v>
      </c>
      <c r="B272">
        <v>2.83</v>
      </c>
    </row>
    <row r="273" spans="1:2">
      <c r="A273" s="93" t="s">
        <v>1667</v>
      </c>
      <c r="B273">
        <v>2.83</v>
      </c>
    </row>
    <row r="274" spans="1:2">
      <c r="A274" s="93" t="s">
        <v>1670</v>
      </c>
      <c r="B274">
        <v>1.33</v>
      </c>
    </row>
    <row r="275" spans="1:2">
      <c r="A275" s="93" t="s">
        <v>1673</v>
      </c>
      <c r="B275">
        <v>1.33</v>
      </c>
    </row>
    <row r="276" spans="1:2">
      <c r="A276" s="93" t="s">
        <v>1676</v>
      </c>
      <c r="B276">
        <v>1.33</v>
      </c>
    </row>
    <row r="277" spans="1:2">
      <c r="A277" s="93" t="s">
        <v>1679</v>
      </c>
      <c r="B277">
        <v>1.33</v>
      </c>
    </row>
    <row r="278" spans="1:2">
      <c r="A278" s="93" t="s">
        <v>1682</v>
      </c>
      <c r="B278">
        <v>0</v>
      </c>
    </row>
    <row r="279" spans="1:2">
      <c r="A279" s="93" t="s">
        <v>1685</v>
      </c>
      <c r="B279">
        <v>0.75</v>
      </c>
    </row>
    <row r="280" spans="1:2">
      <c r="A280" s="93" t="s">
        <v>1688</v>
      </c>
      <c r="B280">
        <v>0.75</v>
      </c>
    </row>
    <row r="281" spans="1:2">
      <c r="A281" s="93" t="s">
        <v>1691</v>
      </c>
      <c r="B281">
        <v>0.42</v>
      </c>
    </row>
    <row r="282" spans="1:2">
      <c r="A282" s="93" t="s">
        <v>1694</v>
      </c>
      <c r="B282">
        <v>0.42</v>
      </c>
    </row>
    <row r="283" spans="1:2">
      <c r="A283" s="93" t="s">
        <v>1697</v>
      </c>
      <c r="B283">
        <v>0.42</v>
      </c>
    </row>
    <row r="284" spans="1:2">
      <c r="A284" s="93" t="s">
        <v>1700</v>
      </c>
      <c r="B284">
        <v>0.42</v>
      </c>
    </row>
    <row r="285" spans="1:2">
      <c r="A285" s="93" t="s">
        <v>1703</v>
      </c>
      <c r="B285">
        <v>0.42</v>
      </c>
    </row>
    <row r="286" spans="1:2">
      <c r="A286" s="93" t="s">
        <v>1706</v>
      </c>
      <c r="B286">
        <v>0.42</v>
      </c>
    </row>
    <row r="287" spans="1:2">
      <c r="A287" s="93" t="s">
        <v>1709</v>
      </c>
      <c r="B287">
        <v>0.42</v>
      </c>
    </row>
    <row r="288" spans="1:2">
      <c r="A288" s="93" t="s">
        <v>1712</v>
      </c>
      <c r="B288">
        <v>0.42</v>
      </c>
    </row>
    <row r="289" spans="1:2">
      <c r="A289" s="93" t="s">
        <v>1715</v>
      </c>
      <c r="B289">
        <v>0.42</v>
      </c>
    </row>
    <row r="290" spans="1:2">
      <c r="A290" s="93" t="s">
        <v>1718</v>
      </c>
      <c r="B290">
        <v>0.42</v>
      </c>
    </row>
    <row r="291" spans="1:2">
      <c r="A291" s="93" t="s">
        <v>1721</v>
      </c>
      <c r="B291">
        <v>0.25</v>
      </c>
    </row>
    <row r="292" spans="1:2">
      <c r="A292" s="93" t="s">
        <v>1724</v>
      </c>
      <c r="B292">
        <v>0.25</v>
      </c>
    </row>
    <row r="293" spans="1:2">
      <c r="A293" s="93" t="s">
        <v>1727</v>
      </c>
      <c r="B293">
        <v>0.25</v>
      </c>
    </row>
    <row r="294" spans="1:2">
      <c r="A294" s="93" t="s">
        <v>1730</v>
      </c>
      <c r="B294">
        <v>0.25</v>
      </c>
    </row>
    <row r="295" spans="1:2">
      <c r="A295" s="93" t="s">
        <v>1733</v>
      </c>
      <c r="B295">
        <v>0.57999999999999996</v>
      </c>
    </row>
    <row r="296" spans="1:2">
      <c r="A296" s="93" t="s">
        <v>1736</v>
      </c>
      <c r="B296">
        <v>0</v>
      </c>
    </row>
    <row r="297" spans="1:2">
      <c r="A297" s="93" t="s">
        <v>1739</v>
      </c>
      <c r="B297">
        <v>1.83</v>
      </c>
    </row>
    <row r="298" spans="1:2">
      <c r="A298" s="93" t="s">
        <v>1742</v>
      </c>
      <c r="B298">
        <v>3.33</v>
      </c>
    </row>
    <row r="299" spans="1:2">
      <c r="A299" s="93" t="s">
        <v>1745</v>
      </c>
      <c r="B299">
        <v>1.83</v>
      </c>
    </row>
    <row r="300" spans="1:2">
      <c r="A300" s="93" t="s">
        <v>1748</v>
      </c>
      <c r="B300">
        <v>1.83</v>
      </c>
    </row>
    <row r="301" spans="1:2">
      <c r="A301" s="93" t="s">
        <v>1751</v>
      </c>
      <c r="B301">
        <v>1.83</v>
      </c>
    </row>
    <row r="302" spans="1:2">
      <c r="A302" s="93" t="s">
        <v>1754</v>
      </c>
      <c r="B302">
        <v>4.83</v>
      </c>
    </row>
    <row r="303" spans="1:2">
      <c r="A303" s="93" t="s">
        <v>1757</v>
      </c>
      <c r="B303">
        <v>3.83</v>
      </c>
    </row>
    <row r="304" spans="1:2">
      <c r="A304" s="93" t="s">
        <v>1760</v>
      </c>
      <c r="B304">
        <v>3.83</v>
      </c>
    </row>
    <row r="305" spans="1:2">
      <c r="A305" s="93" t="s">
        <v>1763</v>
      </c>
      <c r="B305">
        <v>0.08</v>
      </c>
    </row>
    <row r="306" spans="1:2">
      <c r="A306" s="93" t="s">
        <v>1766</v>
      </c>
      <c r="B306">
        <v>0</v>
      </c>
    </row>
    <row r="307" spans="1:2">
      <c r="A307" s="93" t="s">
        <v>1769</v>
      </c>
      <c r="B307">
        <v>0.25</v>
      </c>
    </row>
    <row r="308" spans="1:2">
      <c r="A308" s="93" t="s">
        <v>1772</v>
      </c>
      <c r="B308">
        <v>0</v>
      </c>
    </row>
    <row r="309" spans="1:2">
      <c r="A309" s="93" t="s">
        <v>1775</v>
      </c>
      <c r="B309">
        <v>0.25</v>
      </c>
    </row>
    <row r="310" spans="1:2">
      <c r="A310" s="93" t="s">
        <v>1778</v>
      </c>
      <c r="B310">
        <v>0</v>
      </c>
    </row>
    <row r="311" spans="1:2">
      <c r="A311" s="93" t="s">
        <v>1781</v>
      </c>
      <c r="B311">
        <v>0</v>
      </c>
    </row>
    <row r="312" spans="1:2">
      <c r="A312" s="93" t="s">
        <v>1784</v>
      </c>
      <c r="B312">
        <v>0</v>
      </c>
    </row>
    <row r="313" spans="1:2">
      <c r="A313" s="93" t="s">
        <v>1787</v>
      </c>
      <c r="B313">
        <v>0</v>
      </c>
    </row>
    <row r="314" spans="1:2">
      <c r="A314" s="93" t="s">
        <v>1790</v>
      </c>
      <c r="B314">
        <v>0</v>
      </c>
    </row>
    <row r="315" spans="1:2">
      <c r="A315" s="93" t="s">
        <v>1793</v>
      </c>
      <c r="B315">
        <v>0.17</v>
      </c>
    </row>
    <row r="316" spans="1:2">
      <c r="A316" s="93" t="s">
        <v>1796</v>
      </c>
      <c r="B316">
        <v>0</v>
      </c>
    </row>
    <row r="317" spans="1:2">
      <c r="A317" s="93" t="s">
        <v>1799</v>
      </c>
      <c r="B317">
        <v>0</v>
      </c>
    </row>
    <row r="318" spans="1:2">
      <c r="A318" s="93" t="s">
        <v>1802</v>
      </c>
      <c r="B318">
        <v>0.17</v>
      </c>
    </row>
    <row r="319" spans="1:2">
      <c r="A319" s="93" t="s">
        <v>1805</v>
      </c>
      <c r="B319">
        <v>1.92</v>
      </c>
    </row>
    <row r="320" spans="1:2">
      <c r="A320" s="93" t="s">
        <v>1808</v>
      </c>
      <c r="B320">
        <v>0.75</v>
      </c>
    </row>
    <row r="321" spans="1:2">
      <c r="A321" s="93" t="s">
        <v>1811</v>
      </c>
      <c r="B321">
        <v>0.08</v>
      </c>
    </row>
    <row r="322" spans="1:2">
      <c r="A322" s="93" t="s">
        <v>1814</v>
      </c>
      <c r="B322">
        <v>1.92</v>
      </c>
    </row>
    <row r="323" spans="1:2">
      <c r="A323" s="93" t="s">
        <v>1817</v>
      </c>
      <c r="B323">
        <v>1.92</v>
      </c>
    </row>
    <row r="324" spans="1:2">
      <c r="A324" s="93" t="s">
        <v>1820</v>
      </c>
      <c r="B324">
        <v>0.5</v>
      </c>
    </row>
    <row r="325" spans="1:2">
      <c r="A325" s="93" t="s">
        <v>1823</v>
      </c>
      <c r="B325">
        <v>0.5</v>
      </c>
    </row>
    <row r="326" spans="1:2">
      <c r="A326" s="93" t="s">
        <v>1826</v>
      </c>
      <c r="B326">
        <v>0</v>
      </c>
    </row>
    <row r="327" spans="1:2">
      <c r="A327" s="93" t="s">
        <v>1829</v>
      </c>
      <c r="B327">
        <v>0</v>
      </c>
    </row>
    <row r="328" spans="1:2">
      <c r="A328" s="93" t="s">
        <v>1832</v>
      </c>
      <c r="B328">
        <v>0</v>
      </c>
    </row>
    <row r="329" spans="1:2">
      <c r="A329" s="93" t="s">
        <v>1835</v>
      </c>
      <c r="B329">
        <v>0</v>
      </c>
    </row>
    <row r="330" spans="1:2">
      <c r="A330" s="93" t="s">
        <v>1838</v>
      </c>
      <c r="B330">
        <v>0</v>
      </c>
    </row>
    <row r="331" spans="1:2">
      <c r="A331" s="93" t="s">
        <v>1841</v>
      </c>
      <c r="B331">
        <v>1.67</v>
      </c>
    </row>
    <row r="332" spans="1:2">
      <c r="A332" s="93" t="s">
        <v>1844</v>
      </c>
      <c r="B332">
        <v>1</v>
      </c>
    </row>
    <row r="333" spans="1:2">
      <c r="A333" s="93" t="s">
        <v>1847</v>
      </c>
      <c r="B333">
        <v>0</v>
      </c>
    </row>
    <row r="334" spans="1:2">
      <c r="A334" s="93" t="s">
        <v>1850</v>
      </c>
      <c r="B334">
        <v>0</v>
      </c>
    </row>
    <row r="335" spans="1:2">
      <c r="A335" s="93" t="s">
        <v>1853</v>
      </c>
      <c r="B335">
        <v>0.08</v>
      </c>
    </row>
    <row r="336" spans="1:2">
      <c r="A336" s="93" t="s">
        <v>1856</v>
      </c>
      <c r="B336">
        <v>0.25</v>
      </c>
    </row>
    <row r="337" spans="1:2">
      <c r="A337" s="93" t="s">
        <v>1859</v>
      </c>
      <c r="B337">
        <v>1.75</v>
      </c>
    </row>
    <row r="338" spans="1:2">
      <c r="A338" s="93" t="s">
        <v>1862</v>
      </c>
      <c r="B338">
        <v>4.75</v>
      </c>
    </row>
    <row r="339" spans="1:2">
      <c r="A339" s="93" t="s">
        <v>1865</v>
      </c>
      <c r="B339">
        <v>3.25</v>
      </c>
    </row>
    <row r="340" spans="1:2">
      <c r="A340" s="93" t="s">
        <v>1868</v>
      </c>
      <c r="B340">
        <v>3.25</v>
      </c>
    </row>
    <row r="341" spans="1:2">
      <c r="A341" s="93" t="s">
        <v>1871</v>
      </c>
      <c r="B341">
        <v>2.17</v>
      </c>
    </row>
    <row r="342" spans="1:2">
      <c r="A342" s="93" t="s">
        <v>1874</v>
      </c>
      <c r="B342">
        <v>0.33</v>
      </c>
    </row>
    <row r="343" spans="1:2">
      <c r="A343" s="93" t="s">
        <v>1877</v>
      </c>
      <c r="B343">
        <v>5.83</v>
      </c>
    </row>
    <row r="344" spans="1:2">
      <c r="A344" s="93" t="s">
        <v>1880</v>
      </c>
      <c r="B344">
        <v>0.25</v>
      </c>
    </row>
    <row r="345" spans="1:2">
      <c r="A345" s="93" t="s">
        <v>1883</v>
      </c>
      <c r="B345">
        <v>3.58</v>
      </c>
    </row>
    <row r="346" spans="1:2">
      <c r="A346" s="93" t="s">
        <v>1886</v>
      </c>
      <c r="B346">
        <v>0</v>
      </c>
    </row>
    <row r="347" spans="1:2">
      <c r="A347" s="93" t="s">
        <v>1889</v>
      </c>
      <c r="B347">
        <v>2.25</v>
      </c>
    </row>
    <row r="348" spans="1:2">
      <c r="A348" s="93" t="s">
        <v>1892</v>
      </c>
      <c r="B348">
        <v>2.25</v>
      </c>
    </row>
    <row r="349" spans="1:2">
      <c r="A349" s="93" t="s">
        <v>1895</v>
      </c>
      <c r="B349">
        <v>0.25</v>
      </c>
    </row>
    <row r="350" spans="1:2">
      <c r="A350" s="93" t="s">
        <v>1898</v>
      </c>
      <c r="B350">
        <v>0.25</v>
      </c>
    </row>
    <row r="351" spans="1:2">
      <c r="A351" s="93" t="s">
        <v>1901</v>
      </c>
      <c r="B351">
        <v>0.25</v>
      </c>
    </row>
    <row r="352" spans="1:2">
      <c r="A352" s="93" t="s">
        <v>1904</v>
      </c>
      <c r="B352">
        <v>0.25</v>
      </c>
    </row>
    <row r="353" spans="1:2">
      <c r="A353" s="93" t="s">
        <v>1907</v>
      </c>
      <c r="B353">
        <v>0.25</v>
      </c>
    </row>
    <row r="354" spans="1:2">
      <c r="A354" s="93" t="s">
        <v>1910</v>
      </c>
      <c r="B354">
        <v>0.25</v>
      </c>
    </row>
    <row r="355" spans="1:2">
      <c r="A355" s="93" t="s">
        <v>1913</v>
      </c>
      <c r="B355">
        <v>0</v>
      </c>
    </row>
    <row r="356" spans="1:2">
      <c r="A356" s="93" t="s">
        <v>1915</v>
      </c>
      <c r="B356">
        <v>0.5</v>
      </c>
    </row>
    <row r="357" spans="1:2">
      <c r="A357" s="93" t="s">
        <v>1918</v>
      </c>
      <c r="B357">
        <v>0</v>
      </c>
    </row>
    <row r="358" spans="1:2">
      <c r="A358" s="93" t="s">
        <v>1921</v>
      </c>
      <c r="B358">
        <v>0.25</v>
      </c>
    </row>
    <row r="359" spans="1:2">
      <c r="A359" s="93" t="s">
        <v>1924</v>
      </c>
      <c r="B359">
        <v>0.67</v>
      </c>
    </row>
    <row r="360" spans="1:2">
      <c r="A360" s="93" t="s">
        <v>1927</v>
      </c>
      <c r="B360">
        <v>0.67</v>
      </c>
    </row>
    <row r="361" spans="1:2">
      <c r="A361" s="93" t="s">
        <v>1930</v>
      </c>
      <c r="B361">
        <v>0.08</v>
      </c>
    </row>
    <row r="362" spans="1:2">
      <c r="A362" s="93" t="s">
        <v>1933</v>
      </c>
      <c r="B362">
        <v>0.08</v>
      </c>
    </row>
    <row r="363" spans="1:2">
      <c r="A363" s="93" t="s">
        <v>1936</v>
      </c>
      <c r="B363">
        <v>0.83</v>
      </c>
    </row>
    <row r="364" spans="1:2">
      <c r="A364" s="93" t="s">
        <v>1939</v>
      </c>
      <c r="B364">
        <v>0.83</v>
      </c>
    </row>
    <row r="365" spans="1:2">
      <c r="A365" s="93" t="s">
        <v>1942</v>
      </c>
      <c r="B365">
        <v>0.75</v>
      </c>
    </row>
    <row r="366" spans="1:2">
      <c r="A366" s="93" t="s">
        <v>1945</v>
      </c>
      <c r="B366">
        <v>0.83</v>
      </c>
    </row>
    <row r="367" spans="1:2">
      <c r="A367" s="93" t="s">
        <v>1948</v>
      </c>
      <c r="B367">
        <v>0.83</v>
      </c>
    </row>
    <row r="368" spans="1:2">
      <c r="A368" s="93" t="s">
        <v>1951</v>
      </c>
      <c r="B368">
        <v>0.83</v>
      </c>
    </row>
    <row r="369" spans="1:2">
      <c r="A369" s="93" t="s">
        <v>1954</v>
      </c>
      <c r="B369">
        <v>0.83</v>
      </c>
    </row>
    <row r="370" spans="1:2">
      <c r="A370" s="93" t="s">
        <v>1957</v>
      </c>
      <c r="B370">
        <v>0.25</v>
      </c>
    </row>
    <row r="371" spans="1:2">
      <c r="A371" s="93" t="s">
        <v>1960</v>
      </c>
      <c r="B371">
        <v>0.25</v>
      </c>
    </row>
    <row r="372" spans="1:2">
      <c r="A372" s="93" t="s">
        <v>1963</v>
      </c>
      <c r="B372">
        <v>0.25</v>
      </c>
    </row>
    <row r="373" spans="1:2">
      <c r="A373" s="93" t="s">
        <v>1966</v>
      </c>
      <c r="B373">
        <v>0.25</v>
      </c>
    </row>
    <row r="374" spans="1:2">
      <c r="A374" s="93" t="s">
        <v>1969</v>
      </c>
      <c r="B374">
        <v>0.25</v>
      </c>
    </row>
    <row r="375" spans="1:2">
      <c r="A375" s="93" t="s">
        <v>1972</v>
      </c>
      <c r="B375">
        <v>0.25</v>
      </c>
    </row>
    <row r="376" spans="1:2">
      <c r="A376" s="93" t="s">
        <v>1975</v>
      </c>
      <c r="B376">
        <v>0.25</v>
      </c>
    </row>
    <row r="377" spans="1:2">
      <c r="A377" s="93" t="s">
        <v>1978</v>
      </c>
      <c r="B377">
        <v>0.25</v>
      </c>
    </row>
    <row r="378" spans="1:2">
      <c r="A378" s="93" t="s">
        <v>1981</v>
      </c>
      <c r="B378">
        <v>0</v>
      </c>
    </row>
    <row r="379" spans="1:2">
      <c r="A379" s="93" t="s">
        <v>1984</v>
      </c>
      <c r="B379">
        <v>0.25</v>
      </c>
    </row>
    <row r="380" spans="1:2">
      <c r="A380" s="93" t="s">
        <v>1987</v>
      </c>
      <c r="B380">
        <v>0.25</v>
      </c>
    </row>
    <row r="381" spans="1:2">
      <c r="A381" s="93" t="s">
        <v>1990</v>
      </c>
      <c r="B381">
        <v>0.25</v>
      </c>
    </row>
    <row r="382" spans="1:2">
      <c r="A382" s="93" t="s">
        <v>1993</v>
      </c>
      <c r="B382">
        <v>0.25</v>
      </c>
    </row>
    <row r="383" spans="1:2">
      <c r="A383" s="93" t="s">
        <v>1996</v>
      </c>
      <c r="B383">
        <v>0.25</v>
      </c>
    </row>
    <row r="384" spans="1:2">
      <c r="A384" s="93" t="s">
        <v>1999</v>
      </c>
      <c r="B384">
        <v>0.25</v>
      </c>
    </row>
    <row r="385" spans="1:2">
      <c r="A385" s="93" t="s">
        <v>2002</v>
      </c>
      <c r="B385">
        <v>0.25</v>
      </c>
    </row>
    <row r="386" spans="1:2">
      <c r="A386" s="93" t="s">
        <v>2005</v>
      </c>
      <c r="B386">
        <v>0.25</v>
      </c>
    </row>
    <row r="387" spans="1:2">
      <c r="A387" s="93" t="s">
        <v>2008</v>
      </c>
      <c r="B387">
        <v>0.25</v>
      </c>
    </row>
    <row r="388" spans="1:2">
      <c r="A388" s="93" t="s">
        <v>2011</v>
      </c>
      <c r="B388">
        <v>0</v>
      </c>
    </row>
    <row r="389" spans="1:2">
      <c r="A389" s="93" t="s">
        <v>2014</v>
      </c>
      <c r="B389">
        <v>0.25</v>
      </c>
    </row>
    <row r="390" spans="1:2">
      <c r="A390" s="93" t="s">
        <v>2017</v>
      </c>
      <c r="B390">
        <v>0</v>
      </c>
    </row>
    <row r="391" spans="1:2">
      <c r="A391" s="93" t="s">
        <v>2020</v>
      </c>
      <c r="B391">
        <v>0</v>
      </c>
    </row>
    <row r="392" spans="1:2">
      <c r="A392" s="93" t="s">
        <v>2023</v>
      </c>
      <c r="B392">
        <v>0</v>
      </c>
    </row>
    <row r="393" spans="1:2">
      <c r="A393" s="93" t="s">
        <v>2026</v>
      </c>
      <c r="B393">
        <v>0</v>
      </c>
    </row>
    <row r="394" spans="1:2">
      <c r="A394" s="93" t="s">
        <v>2029</v>
      </c>
      <c r="B394">
        <v>0</v>
      </c>
    </row>
    <row r="395" spans="1:2">
      <c r="A395" s="93" t="s">
        <v>2032</v>
      </c>
      <c r="B395">
        <v>212.99</v>
      </c>
    </row>
    <row r="396" spans="1:2">
      <c r="A396" s="93" t="s">
        <v>2035</v>
      </c>
      <c r="B396">
        <v>0</v>
      </c>
    </row>
    <row r="397" spans="1:2">
      <c r="A397" s="93" t="s">
        <v>2038</v>
      </c>
      <c r="B397">
        <v>0</v>
      </c>
    </row>
    <row r="398" spans="1:2">
      <c r="A398" s="93" t="s">
        <v>2041</v>
      </c>
      <c r="B398">
        <v>106.25</v>
      </c>
    </row>
    <row r="399" spans="1:2">
      <c r="A399" s="93" t="s">
        <v>2044</v>
      </c>
      <c r="B399">
        <v>21</v>
      </c>
    </row>
    <row r="400" spans="1:2">
      <c r="A400" s="93" t="s">
        <v>2047</v>
      </c>
      <c r="B400">
        <v>0</v>
      </c>
    </row>
    <row r="401" spans="1:2">
      <c r="A401" s="93" t="s">
        <v>2050</v>
      </c>
      <c r="B401">
        <v>94.5</v>
      </c>
    </row>
    <row r="402" spans="1:2">
      <c r="A402" s="93" t="s">
        <v>2052</v>
      </c>
      <c r="B402">
        <v>19.75</v>
      </c>
    </row>
    <row r="403" spans="1:2">
      <c r="A403" s="93" t="s">
        <v>2055</v>
      </c>
      <c r="B403">
        <v>8.5</v>
      </c>
    </row>
    <row r="404" spans="1:2">
      <c r="A404" s="93" t="s">
        <v>2058</v>
      </c>
      <c r="B404">
        <v>18.25</v>
      </c>
    </row>
    <row r="405" spans="1:2">
      <c r="A405" s="93" t="s">
        <v>2061</v>
      </c>
      <c r="B405">
        <v>0</v>
      </c>
    </row>
    <row r="406" spans="1:2">
      <c r="A406" s="93" t="s">
        <v>2063</v>
      </c>
      <c r="B406">
        <v>0</v>
      </c>
    </row>
    <row r="407" spans="1:2">
      <c r="A407" s="93" t="s">
        <v>2066</v>
      </c>
      <c r="B407">
        <v>0</v>
      </c>
    </row>
    <row r="408" spans="1:2">
      <c r="A408" s="93" t="s">
        <v>2069</v>
      </c>
      <c r="B408">
        <v>0</v>
      </c>
    </row>
    <row r="409" spans="1:2">
      <c r="A409" s="93" t="s">
        <v>2071</v>
      </c>
      <c r="B409">
        <v>28.53</v>
      </c>
    </row>
    <row r="410" spans="1:2">
      <c r="A410" s="93" t="s">
        <v>2074</v>
      </c>
      <c r="B410">
        <v>17.75</v>
      </c>
    </row>
    <row r="411" spans="1:2">
      <c r="A411" s="93" t="s">
        <v>2077</v>
      </c>
      <c r="B411">
        <v>19.39</v>
      </c>
    </row>
    <row r="412" spans="1:2">
      <c r="A412" s="93" t="s">
        <v>2080</v>
      </c>
      <c r="B412">
        <v>24.91</v>
      </c>
    </row>
    <row r="413" spans="1:2">
      <c r="A413" s="93" t="s">
        <v>2083</v>
      </c>
      <c r="B413">
        <v>23.9</v>
      </c>
    </row>
    <row r="414" spans="1:2">
      <c r="A414" s="93" t="s">
        <v>2086</v>
      </c>
      <c r="B414">
        <v>21.75</v>
      </c>
    </row>
    <row r="415" spans="1:2">
      <c r="A415" s="93" t="s">
        <v>2089</v>
      </c>
      <c r="B415">
        <v>17.43</v>
      </c>
    </row>
    <row r="416" spans="1:2">
      <c r="A416" s="93" t="s">
        <v>2092</v>
      </c>
      <c r="B416">
        <v>11</v>
      </c>
    </row>
    <row r="417" spans="1:2">
      <c r="A417" s="93" t="s">
        <v>2095</v>
      </c>
      <c r="B417">
        <v>5.5</v>
      </c>
    </row>
    <row r="418" spans="1:2">
      <c r="A418" s="93" t="s">
        <v>2098</v>
      </c>
      <c r="B418">
        <v>35.42</v>
      </c>
    </row>
    <row r="419" spans="1:2">
      <c r="A419" s="93" t="s">
        <v>2101</v>
      </c>
      <c r="B419">
        <v>0</v>
      </c>
    </row>
    <row r="420" spans="1:2">
      <c r="A420" s="93" t="s">
        <v>2104</v>
      </c>
      <c r="B420">
        <v>14.69</v>
      </c>
    </row>
    <row r="421" spans="1:2">
      <c r="A421" s="93" t="s">
        <v>2107</v>
      </c>
      <c r="B421">
        <v>15.19</v>
      </c>
    </row>
    <row r="422" spans="1:2">
      <c r="A422" s="93" t="s">
        <v>2110</v>
      </c>
      <c r="B422">
        <v>11.63</v>
      </c>
    </row>
    <row r="423" spans="1:2">
      <c r="A423" s="93" t="s">
        <v>2113</v>
      </c>
      <c r="B423">
        <v>12.28</v>
      </c>
    </row>
    <row r="424" spans="1:2">
      <c r="A424" s="93" t="s">
        <v>2116</v>
      </c>
      <c r="B424">
        <v>17.52</v>
      </c>
    </row>
    <row r="425" spans="1:2">
      <c r="A425" s="93" t="s">
        <v>2119</v>
      </c>
      <c r="B425">
        <v>8.0500000000000007</v>
      </c>
    </row>
    <row r="426" spans="1:2">
      <c r="A426" s="93" t="s">
        <v>2122</v>
      </c>
      <c r="B426">
        <v>18.73</v>
      </c>
    </row>
    <row r="427" spans="1:2">
      <c r="A427" s="93" t="s">
        <v>2125</v>
      </c>
      <c r="B427">
        <v>2.25</v>
      </c>
    </row>
    <row r="428" spans="1:2">
      <c r="A428" s="93" t="s">
        <v>2128</v>
      </c>
      <c r="B428">
        <v>1</v>
      </c>
    </row>
    <row r="429" spans="1:2">
      <c r="A429" s="93" t="s">
        <v>2131</v>
      </c>
      <c r="B429">
        <v>3</v>
      </c>
    </row>
    <row r="430" spans="1:2">
      <c r="A430" s="93" t="s">
        <v>2134</v>
      </c>
      <c r="B430">
        <v>7.75</v>
      </c>
    </row>
    <row r="431" spans="1:2">
      <c r="A431" s="93" t="s">
        <v>2137</v>
      </c>
      <c r="B431">
        <v>251.75</v>
      </c>
    </row>
    <row r="432" spans="1:2">
      <c r="A432" s="93" t="s">
        <v>2140</v>
      </c>
      <c r="B432">
        <v>6</v>
      </c>
    </row>
    <row r="433" spans="1:2">
      <c r="A433" s="93" t="s">
        <v>2143</v>
      </c>
      <c r="B433">
        <v>0</v>
      </c>
    </row>
    <row r="434" spans="1:2">
      <c r="A434" s="93" t="s">
        <v>2146</v>
      </c>
      <c r="B434">
        <v>0</v>
      </c>
    </row>
    <row r="435" spans="1:2">
      <c r="A435" s="93" t="s">
        <v>2148</v>
      </c>
      <c r="B435">
        <v>15.84</v>
      </c>
    </row>
    <row r="436" spans="1:2">
      <c r="A436" s="93" t="s">
        <v>2151</v>
      </c>
      <c r="B436">
        <v>0</v>
      </c>
    </row>
    <row r="437" spans="1:2">
      <c r="A437" s="93" t="s">
        <v>2154</v>
      </c>
      <c r="B437">
        <v>0</v>
      </c>
    </row>
    <row r="438" spans="1:2">
      <c r="A438" s="93" t="s">
        <v>2157</v>
      </c>
      <c r="B438">
        <v>1.5</v>
      </c>
    </row>
    <row r="439" spans="1:2">
      <c r="A439" s="93" t="s">
        <v>2160</v>
      </c>
      <c r="B439">
        <v>0</v>
      </c>
    </row>
    <row r="440" spans="1:2">
      <c r="A440" s="93" t="s">
        <v>2163</v>
      </c>
      <c r="B440">
        <v>58.75</v>
      </c>
    </row>
    <row r="441" spans="1:2">
      <c r="A441" s="93" t="s">
        <v>2166</v>
      </c>
      <c r="B441">
        <v>0</v>
      </c>
    </row>
    <row r="442" spans="1:2">
      <c r="A442" s="93" t="s">
        <v>2169</v>
      </c>
      <c r="B442">
        <v>0</v>
      </c>
    </row>
    <row r="443" spans="1:2">
      <c r="A443" s="93" t="s">
        <v>2172</v>
      </c>
      <c r="B443">
        <v>0</v>
      </c>
    </row>
    <row r="444" spans="1:2">
      <c r="A444" s="93" t="s">
        <v>2175</v>
      </c>
      <c r="B444">
        <v>0</v>
      </c>
    </row>
    <row r="445" spans="1:2">
      <c r="A445" s="93" t="s">
        <v>2177</v>
      </c>
      <c r="B445">
        <v>37.25</v>
      </c>
    </row>
    <row r="446" spans="1:2">
      <c r="A446" s="93" t="s">
        <v>2178</v>
      </c>
      <c r="B446">
        <v>77.62</v>
      </c>
    </row>
    <row r="447" spans="1:2">
      <c r="A447" s="93" t="s">
        <v>2179</v>
      </c>
      <c r="B447">
        <v>48.25</v>
      </c>
    </row>
    <row r="448" spans="1:2">
      <c r="A448" s="93" t="s">
        <v>2180</v>
      </c>
      <c r="B448">
        <v>330.25</v>
      </c>
    </row>
    <row r="449" spans="1:2">
      <c r="A449" s="93" t="s">
        <v>2181</v>
      </c>
      <c r="B449">
        <v>0</v>
      </c>
    </row>
    <row r="450" spans="1:2">
      <c r="A450" s="93" t="s">
        <v>2182</v>
      </c>
      <c r="B450">
        <v>21.82</v>
      </c>
    </row>
    <row r="451" spans="1:2">
      <c r="A451" s="93" t="s">
        <v>2183</v>
      </c>
      <c r="B451">
        <v>71.25</v>
      </c>
    </row>
    <row r="452" spans="1:2">
      <c r="A452" s="93" t="s">
        <v>2184</v>
      </c>
      <c r="B452">
        <v>446.82</v>
      </c>
    </row>
    <row r="453" spans="1:2">
      <c r="A453" s="93" t="s">
        <v>2185</v>
      </c>
      <c r="B453">
        <v>0</v>
      </c>
    </row>
    <row r="454" spans="1:2">
      <c r="A454" s="93" t="s">
        <v>2187</v>
      </c>
      <c r="B454">
        <v>0</v>
      </c>
    </row>
    <row r="455" spans="1:2">
      <c r="A455" s="93" t="s">
        <v>2188</v>
      </c>
      <c r="B455">
        <v>231.67</v>
      </c>
    </row>
    <row r="456" spans="1:2">
      <c r="A456" s="93" t="s">
        <v>2190</v>
      </c>
      <c r="B456">
        <v>393</v>
      </c>
    </row>
    <row r="457" spans="1:2">
      <c r="A457" s="93" t="s">
        <v>2191</v>
      </c>
      <c r="B457">
        <v>1371.67</v>
      </c>
    </row>
    <row r="458" spans="1:2">
      <c r="A458" s="93" t="s">
        <v>2192</v>
      </c>
      <c r="B458">
        <v>11.5</v>
      </c>
    </row>
    <row r="459" spans="1:2">
      <c r="A459" s="93" t="s">
        <v>2194</v>
      </c>
      <c r="B459">
        <v>0</v>
      </c>
    </row>
    <row r="460" spans="1:2">
      <c r="A460" s="93" t="s">
        <v>2195</v>
      </c>
      <c r="B460">
        <v>9.17</v>
      </c>
    </row>
    <row r="461" spans="1:2">
      <c r="A461" s="93" t="s">
        <v>2196</v>
      </c>
      <c r="B461">
        <v>0</v>
      </c>
    </row>
    <row r="462" spans="1:2">
      <c r="A462" s="93" t="s">
        <v>2197</v>
      </c>
      <c r="B462">
        <v>0</v>
      </c>
    </row>
    <row r="463" spans="1:2">
      <c r="A463" s="93" t="s">
        <v>2198</v>
      </c>
      <c r="B463">
        <v>0</v>
      </c>
    </row>
    <row r="464" spans="1:2">
      <c r="A464" s="93" t="s">
        <v>2199</v>
      </c>
      <c r="B464">
        <v>0.5</v>
      </c>
    </row>
    <row r="465" spans="1:2">
      <c r="A465" s="93" t="s">
        <v>2200</v>
      </c>
      <c r="B465">
        <v>0</v>
      </c>
    </row>
    <row r="466" spans="1:2">
      <c r="A466" s="93" t="s">
        <v>2201</v>
      </c>
      <c r="B466">
        <v>0</v>
      </c>
    </row>
    <row r="467" spans="1:2">
      <c r="A467" s="93" t="s">
        <v>2202</v>
      </c>
      <c r="B467">
        <v>0</v>
      </c>
    </row>
    <row r="468" spans="1:2">
      <c r="A468" s="93" t="s">
        <v>2203</v>
      </c>
      <c r="B468">
        <v>0</v>
      </c>
    </row>
    <row r="469" spans="1:2">
      <c r="A469" s="93" t="s">
        <v>2204</v>
      </c>
      <c r="B469">
        <v>31.5</v>
      </c>
    </row>
    <row r="470" spans="1:2">
      <c r="A470" s="93" t="s">
        <v>2206</v>
      </c>
      <c r="B470">
        <v>0</v>
      </c>
    </row>
    <row r="471" spans="1:2">
      <c r="A471" s="93" t="s">
        <v>2207</v>
      </c>
      <c r="B471">
        <v>25.92</v>
      </c>
    </row>
    <row r="472" spans="1:2">
      <c r="A472" s="93" t="s">
        <v>2208</v>
      </c>
      <c r="B472">
        <v>7.83</v>
      </c>
    </row>
    <row r="473" spans="1:2">
      <c r="A473" s="93" t="s">
        <v>2209</v>
      </c>
      <c r="B473">
        <v>0</v>
      </c>
    </row>
    <row r="474" spans="1:2">
      <c r="A474" s="93" t="s">
        <v>2210</v>
      </c>
      <c r="B474">
        <v>4.6900000000000004</v>
      </c>
    </row>
    <row r="475" spans="1:2">
      <c r="A475" s="93" t="s">
        <v>2211</v>
      </c>
      <c r="B475">
        <v>0.5</v>
      </c>
    </row>
    <row r="476" spans="1:2">
      <c r="A476" s="93" t="s">
        <v>2212</v>
      </c>
      <c r="B476">
        <v>5.99</v>
      </c>
    </row>
    <row r="477" spans="1:2">
      <c r="A477" s="93" t="s">
        <v>2213</v>
      </c>
      <c r="B477">
        <v>0</v>
      </c>
    </row>
    <row r="478" spans="1:2">
      <c r="A478" s="93" t="s">
        <v>2214</v>
      </c>
      <c r="B478">
        <v>7.5</v>
      </c>
    </row>
    <row r="479" spans="1:2">
      <c r="A479" s="93" t="s">
        <v>2215</v>
      </c>
      <c r="B479">
        <v>0</v>
      </c>
    </row>
    <row r="480" spans="1:2">
      <c r="A480" s="93" t="s">
        <v>2218</v>
      </c>
      <c r="B480">
        <v>0</v>
      </c>
    </row>
    <row r="481" spans="1:2">
      <c r="A481" s="93" t="s">
        <v>2219</v>
      </c>
      <c r="B481">
        <v>22.75</v>
      </c>
    </row>
    <row r="482" spans="1:2">
      <c r="A482" s="93" t="s">
        <v>2222</v>
      </c>
      <c r="B482">
        <v>41.83</v>
      </c>
    </row>
    <row r="483" spans="1:2">
      <c r="A483" s="93" t="s">
        <v>2224</v>
      </c>
      <c r="B483">
        <v>50.75</v>
      </c>
    </row>
    <row r="484" spans="1:2">
      <c r="A484" s="93" t="s">
        <v>2227</v>
      </c>
      <c r="B484">
        <v>0</v>
      </c>
    </row>
    <row r="485" spans="1:2">
      <c r="A485" s="93" t="s">
        <v>2230</v>
      </c>
      <c r="B485">
        <v>0</v>
      </c>
    </row>
    <row r="486" spans="1:2">
      <c r="A486" s="93" t="s">
        <v>2233</v>
      </c>
      <c r="B486">
        <v>0</v>
      </c>
    </row>
    <row r="487" spans="1:2">
      <c r="A487" s="93" t="s">
        <v>2236</v>
      </c>
      <c r="B487">
        <v>0</v>
      </c>
    </row>
    <row r="488" spans="1:2">
      <c r="A488" s="93" t="s">
        <v>2239</v>
      </c>
      <c r="B488">
        <v>0</v>
      </c>
    </row>
    <row r="489" spans="1:2">
      <c r="A489" s="93" t="s">
        <v>2242</v>
      </c>
      <c r="B489">
        <v>0</v>
      </c>
    </row>
    <row r="490" spans="1:2">
      <c r="A490" s="93" t="s">
        <v>2245</v>
      </c>
      <c r="B490">
        <v>0</v>
      </c>
    </row>
    <row r="491" spans="1:2">
      <c r="A491" s="93" t="s">
        <v>2248</v>
      </c>
      <c r="B491">
        <v>0</v>
      </c>
    </row>
    <row r="492" spans="1:2">
      <c r="A492" s="93" t="s">
        <v>2251</v>
      </c>
      <c r="B492">
        <v>0</v>
      </c>
    </row>
    <row r="493" spans="1:2">
      <c r="A493" s="93" t="s">
        <v>2254</v>
      </c>
      <c r="B493">
        <v>0</v>
      </c>
    </row>
    <row r="494" spans="1:2">
      <c r="A494" s="93" t="s">
        <v>2257</v>
      </c>
      <c r="B494">
        <v>0</v>
      </c>
    </row>
    <row r="495" spans="1:2">
      <c r="A495" s="93" t="s">
        <v>2260</v>
      </c>
      <c r="B495">
        <v>0</v>
      </c>
    </row>
    <row r="496" spans="1:2">
      <c r="A496" s="93" t="s">
        <v>2263</v>
      </c>
      <c r="B496">
        <v>0</v>
      </c>
    </row>
    <row r="497" spans="1:2">
      <c r="A497" s="93" t="s">
        <v>2266</v>
      </c>
      <c r="B497">
        <v>0</v>
      </c>
    </row>
    <row r="498" spans="1:2">
      <c r="A498" s="93" t="s">
        <v>2269</v>
      </c>
      <c r="B498">
        <v>0</v>
      </c>
    </row>
    <row r="499" spans="1:2">
      <c r="A499" s="93" t="s">
        <v>2272</v>
      </c>
      <c r="B499">
        <v>0</v>
      </c>
    </row>
    <row r="500" spans="1:2">
      <c r="A500" s="93" t="s">
        <v>2274</v>
      </c>
      <c r="B500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6D47E-FB8B-4BD2-9ECE-F0AC8E22C6CC}">
  <sheetPr codeName="Planilha20"/>
  <dimension ref="A1:E500"/>
  <sheetViews>
    <sheetView workbookViewId="0">
      <selection activeCell="C1" sqref="C1:S3"/>
    </sheetView>
  </sheetViews>
  <sheetFormatPr defaultRowHeight="13.8"/>
  <cols>
    <col min="1" max="1" width="26.3984375" bestFit="1" customWidth="1"/>
    <col min="2" max="2" width="17" bestFit="1" customWidth="1"/>
    <col min="3" max="3" width="18.19921875" bestFit="1" customWidth="1"/>
    <col min="4" max="5" width="20.8984375" bestFit="1" customWidth="1"/>
  </cols>
  <sheetData>
    <row r="1" spans="1:5">
      <c r="A1" t="s">
        <v>365</v>
      </c>
      <c r="B1" t="s">
        <v>843</v>
      </c>
      <c r="C1" t="s">
        <v>844</v>
      </c>
      <c r="D1" t="s">
        <v>845</v>
      </c>
      <c r="E1" t="s">
        <v>2278</v>
      </c>
    </row>
    <row r="2" spans="1:5">
      <c r="A2" s="93" t="s">
        <v>2190</v>
      </c>
      <c r="B2">
        <v>8</v>
      </c>
      <c r="C2">
        <v>393</v>
      </c>
      <c r="D2">
        <v>0</v>
      </c>
      <c r="E2">
        <v>42899.644886363596</v>
      </c>
    </row>
    <row r="3" spans="1:5">
      <c r="A3" s="93" t="s">
        <v>2202</v>
      </c>
      <c r="B3">
        <v>8</v>
      </c>
      <c r="C3">
        <v>0</v>
      </c>
      <c r="D3">
        <v>0</v>
      </c>
      <c r="E3">
        <v>0</v>
      </c>
    </row>
    <row r="4" spans="1:5">
      <c r="A4" s="93" t="s">
        <v>2214</v>
      </c>
      <c r="B4">
        <v>20</v>
      </c>
      <c r="C4">
        <v>7.5</v>
      </c>
      <c r="D4">
        <v>1863.6363636363637</v>
      </c>
      <c r="E4">
        <v>812.21590909090901</v>
      </c>
    </row>
    <row r="5" spans="1:5">
      <c r="A5" s="93" t="s">
        <v>2215</v>
      </c>
      <c r="B5">
        <v>20</v>
      </c>
      <c r="C5">
        <v>0</v>
      </c>
      <c r="D5">
        <v>1863.6363636363637</v>
      </c>
      <c r="E5">
        <v>0</v>
      </c>
    </row>
    <row r="6" spans="1:5">
      <c r="A6" s="93" t="s">
        <v>2137</v>
      </c>
      <c r="B6">
        <v>26.8</v>
      </c>
      <c r="C6">
        <v>251.74999999999997</v>
      </c>
      <c r="D6">
        <v>344.27272727272725</v>
      </c>
      <c r="E6">
        <v>17108.122954545455</v>
      </c>
    </row>
    <row r="7" spans="1:5">
      <c r="A7" s="93" t="s">
        <v>2184</v>
      </c>
      <c r="B7">
        <v>79.2</v>
      </c>
      <c r="C7">
        <v>446.82</v>
      </c>
      <c r="D7">
        <v>4981.5</v>
      </c>
      <c r="E7">
        <v>11125.4</v>
      </c>
    </row>
    <row r="8" spans="1:5">
      <c r="A8" s="93" t="s">
        <v>2200</v>
      </c>
      <c r="B8">
        <v>30</v>
      </c>
      <c r="C8">
        <v>0</v>
      </c>
      <c r="D8">
        <v>2795.4545454545455</v>
      </c>
      <c r="E8">
        <v>0</v>
      </c>
    </row>
    <row r="9" spans="1:5">
      <c r="A9" s="93" t="s">
        <v>2212</v>
      </c>
      <c r="B9">
        <v>38</v>
      </c>
      <c r="C9">
        <v>5.99</v>
      </c>
      <c r="D9">
        <v>0</v>
      </c>
      <c r="E9">
        <v>684.76590909090896</v>
      </c>
    </row>
    <row r="10" spans="1:5">
      <c r="A10" s="93" t="s">
        <v>2151</v>
      </c>
      <c r="B10">
        <v>26.8</v>
      </c>
      <c r="C10">
        <v>0</v>
      </c>
      <c r="D10">
        <v>2685.636363636364</v>
      </c>
      <c r="E10">
        <v>0</v>
      </c>
    </row>
    <row r="11" spans="1:5">
      <c r="A11" s="93" t="s">
        <v>2148</v>
      </c>
      <c r="B11">
        <v>89</v>
      </c>
      <c r="C11">
        <v>15.84</v>
      </c>
      <c r="D11">
        <v>7361.136363636364</v>
      </c>
      <c r="E11">
        <v>1810.8</v>
      </c>
    </row>
    <row r="12" spans="1:5">
      <c r="A12" s="93" t="s">
        <v>2157</v>
      </c>
      <c r="B12">
        <v>33</v>
      </c>
      <c r="C12">
        <v>1.5</v>
      </c>
      <c r="D12">
        <v>3447.9545454545455</v>
      </c>
      <c r="E12">
        <v>171.47727272727272</v>
      </c>
    </row>
    <row r="13" spans="1:5">
      <c r="A13" s="93" t="s">
        <v>2154</v>
      </c>
      <c r="B13">
        <v>106.8</v>
      </c>
      <c r="C13">
        <v>0</v>
      </c>
      <c r="D13">
        <v>8940.1818181818198</v>
      </c>
      <c r="E13">
        <v>0</v>
      </c>
    </row>
    <row r="14" spans="1:5">
      <c r="A14" s="93" t="s">
        <v>2160</v>
      </c>
      <c r="B14">
        <v>44.6</v>
      </c>
      <c r="C14">
        <v>0</v>
      </c>
      <c r="D14">
        <v>4467.863636363636</v>
      </c>
      <c r="E14">
        <v>0</v>
      </c>
    </row>
    <row r="15" spans="1:5">
      <c r="A15" s="93" t="s">
        <v>2163</v>
      </c>
      <c r="B15">
        <v>18</v>
      </c>
      <c r="C15">
        <v>58.75</v>
      </c>
      <c r="D15">
        <v>1806.818181818182</v>
      </c>
      <c r="E15">
        <v>4461.6477272727279</v>
      </c>
    </row>
    <row r="16" spans="1:5">
      <c r="A16" s="93" t="s">
        <v>2188</v>
      </c>
      <c r="B16">
        <v>56</v>
      </c>
      <c r="C16">
        <v>231.67000000000002</v>
      </c>
      <c r="D16">
        <v>0</v>
      </c>
      <c r="E16">
        <v>16019.453977272737</v>
      </c>
    </row>
    <row r="17" spans="1:5">
      <c r="A17" s="93" t="s">
        <v>2182</v>
      </c>
      <c r="B17">
        <v>24</v>
      </c>
      <c r="C17">
        <v>21.82</v>
      </c>
      <c r="D17">
        <v>2950.909090909091</v>
      </c>
      <c r="E17">
        <v>2100.525681818182</v>
      </c>
    </row>
    <row r="18" spans="1:5">
      <c r="A18" s="93" t="s">
        <v>2198</v>
      </c>
      <c r="B18">
        <v>8</v>
      </c>
      <c r="C18">
        <v>0</v>
      </c>
      <c r="D18">
        <v>983.63636363636363</v>
      </c>
      <c r="E18">
        <v>0</v>
      </c>
    </row>
    <row r="19" spans="1:5">
      <c r="A19" s="93" t="s">
        <v>2210</v>
      </c>
      <c r="B19">
        <v>8</v>
      </c>
      <c r="C19">
        <v>4.6900000000000004</v>
      </c>
      <c r="D19">
        <v>983.63636363636363</v>
      </c>
      <c r="E19">
        <v>245.03201704545455</v>
      </c>
    </row>
    <row r="20" spans="1:5">
      <c r="A20" s="93" t="s">
        <v>2074</v>
      </c>
      <c r="B20">
        <v>26.8</v>
      </c>
      <c r="C20">
        <v>17.75</v>
      </c>
      <c r="D20">
        <v>2685.636363636364</v>
      </c>
      <c r="E20">
        <v>1103.6228693181822</v>
      </c>
    </row>
    <row r="21" spans="1:5">
      <c r="A21" s="93" t="s">
        <v>2083</v>
      </c>
      <c r="B21">
        <v>28</v>
      </c>
      <c r="C21">
        <v>23.900000000000002</v>
      </c>
      <c r="D21">
        <v>2833.1818181818185</v>
      </c>
      <c r="E21">
        <v>1498.8982954545452</v>
      </c>
    </row>
    <row r="22" spans="1:5">
      <c r="A22" s="93" t="s">
        <v>2086</v>
      </c>
      <c r="B22">
        <v>28</v>
      </c>
      <c r="C22">
        <v>21.75</v>
      </c>
      <c r="D22">
        <v>2833.1818181818185</v>
      </c>
      <c r="E22">
        <v>1370.1036931818182</v>
      </c>
    </row>
    <row r="23" spans="1:5">
      <c r="A23" s="93" t="s">
        <v>2089</v>
      </c>
      <c r="B23">
        <v>14.8</v>
      </c>
      <c r="C23">
        <v>17.43</v>
      </c>
      <c r="D23">
        <v>1514.9545454545455</v>
      </c>
      <c r="E23">
        <v>1055.4228409090908</v>
      </c>
    </row>
    <row r="24" spans="1:5">
      <c r="A24" s="93" t="s">
        <v>2092</v>
      </c>
      <c r="B24">
        <v>13.5</v>
      </c>
      <c r="C24">
        <v>11</v>
      </c>
      <c r="D24">
        <v>1355.1136363636365</v>
      </c>
      <c r="E24">
        <v>695.86505681818176</v>
      </c>
    </row>
    <row r="25" spans="1:5">
      <c r="A25" s="93" t="s">
        <v>2095</v>
      </c>
      <c r="B25">
        <v>25.5</v>
      </c>
      <c r="C25">
        <v>5.5</v>
      </c>
      <c r="D25">
        <v>2525.7954545454545</v>
      </c>
      <c r="E25">
        <v>346.390625</v>
      </c>
    </row>
    <row r="26" spans="1:5">
      <c r="A26" s="93" t="s">
        <v>2071</v>
      </c>
      <c r="B26">
        <v>44.7</v>
      </c>
      <c r="C26">
        <v>28.53</v>
      </c>
      <c r="D26">
        <v>4480.159090909091</v>
      </c>
      <c r="E26">
        <v>1784.6403125000004</v>
      </c>
    </row>
    <row r="27" spans="1:5">
      <c r="A27" s="93" t="s">
        <v>2098</v>
      </c>
      <c r="B27">
        <v>27</v>
      </c>
      <c r="C27">
        <v>35.42</v>
      </c>
      <c r="D27">
        <v>2710.227272727273</v>
      </c>
      <c r="E27">
        <v>2230.1263068181815</v>
      </c>
    </row>
    <row r="28" spans="1:5">
      <c r="A28" s="93" t="s">
        <v>2101</v>
      </c>
      <c r="B28">
        <v>47.1</v>
      </c>
      <c r="C28">
        <v>0</v>
      </c>
      <c r="D28">
        <v>4286.159090909091</v>
      </c>
      <c r="E28">
        <v>0</v>
      </c>
    </row>
    <row r="29" spans="1:5">
      <c r="A29" s="93" t="s">
        <v>2077</v>
      </c>
      <c r="B29">
        <v>28</v>
      </c>
      <c r="C29">
        <v>19.39</v>
      </c>
      <c r="D29">
        <v>2833.1818181818185</v>
      </c>
      <c r="E29">
        <v>1218.1770454545458</v>
      </c>
    </row>
    <row r="30" spans="1:5">
      <c r="A30" s="93" t="s">
        <v>2080</v>
      </c>
      <c r="B30">
        <v>28</v>
      </c>
      <c r="C30">
        <v>24.909999999999997</v>
      </c>
      <c r="D30">
        <v>2833.1818181818185</v>
      </c>
      <c r="E30">
        <v>1497.8638636363639</v>
      </c>
    </row>
    <row r="31" spans="1:5">
      <c r="A31" s="93" t="s">
        <v>2116</v>
      </c>
      <c r="B31">
        <v>17.899999999999999</v>
      </c>
      <c r="C31">
        <v>17.52</v>
      </c>
      <c r="D31">
        <v>1484.5227272727273</v>
      </c>
      <c r="E31">
        <v>1103.2273011363638</v>
      </c>
    </row>
    <row r="32" spans="1:5">
      <c r="A32" s="93" t="s">
        <v>2119</v>
      </c>
      <c r="B32">
        <v>18</v>
      </c>
      <c r="C32">
        <v>8.0500000000000007</v>
      </c>
      <c r="D32">
        <v>1496.818181818182</v>
      </c>
      <c r="E32">
        <v>503.30227272727268</v>
      </c>
    </row>
    <row r="33" spans="1:5">
      <c r="A33" s="93" t="s">
        <v>2122</v>
      </c>
      <c r="B33">
        <v>18.100000000000001</v>
      </c>
      <c r="C33">
        <v>18.729999999999997</v>
      </c>
      <c r="D33">
        <v>1509.1136363636365</v>
      </c>
      <c r="E33">
        <v>964.64480113636353</v>
      </c>
    </row>
    <row r="34" spans="1:5">
      <c r="A34" s="93" t="s">
        <v>2104</v>
      </c>
      <c r="B34">
        <v>2.8</v>
      </c>
      <c r="C34">
        <v>14.69</v>
      </c>
      <c r="D34">
        <v>344.27272727272725</v>
      </c>
      <c r="E34">
        <v>924.75832386363629</v>
      </c>
    </row>
    <row r="35" spans="1:5">
      <c r="A35" s="93" t="s">
        <v>2107</v>
      </c>
      <c r="B35">
        <v>26.8</v>
      </c>
      <c r="C35">
        <v>15.19</v>
      </c>
      <c r="D35">
        <v>2685.636363636364</v>
      </c>
      <c r="E35">
        <v>926.8414204545453</v>
      </c>
    </row>
    <row r="36" spans="1:5">
      <c r="A36" s="93" t="s">
        <v>2113</v>
      </c>
      <c r="B36">
        <v>27</v>
      </c>
      <c r="C36">
        <v>12.28</v>
      </c>
      <c r="D36">
        <v>2710.227272727273</v>
      </c>
      <c r="E36">
        <v>720.04372159090906</v>
      </c>
    </row>
    <row r="37" spans="1:5">
      <c r="A37" s="93" t="s">
        <v>2110</v>
      </c>
      <c r="B37">
        <v>26.9</v>
      </c>
      <c r="C37">
        <v>11.629999999999999</v>
      </c>
      <c r="D37">
        <v>2697.9318181818185</v>
      </c>
      <c r="E37">
        <v>709.50559659090902</v>
      </c>
    </row>
    <row r="38" spans="1:5">
      <c r="A38" s="93" t="s">
        <v>2125</v>
      </c>
      <c r="B38">
        <v>146.80000000000001</v>
      </c>
      <c r="C38">
        <v>2.25</v>
      </c>
      <c r="D38">
        <v>12229.272727272728</v>
      </c>
      <c r="E38">
        <v>141.70525568181819</v>
      </c>
    </row>
    <row r="39" spans="1:5">
      <c r="A39" s="93" t="s">
        <v>2128</v>
      </c>
      <c r="B39">
        <v>133.44</v>
      </c>
      <c r="C39">
        <v>1</v>
      </c>
      <c r="D39">
        <v>0</v>
      </c>
      <c r="E39">
        <v>62.980113636363633</v>
      </c>
    </row>
    <row r="40" spans="1:5">
      <c r="A40" s="93" t="s">
        <v>2131</v>
      </c>
      <c r="B40">
        <v>10.8</v>
      </c>
      <c r="C40">
        <v>3</v>
      </c>
      <c r="D40">
        <v>1124.7272727272727</v>
      </c>
      <c r="E40">
        <v>188.94034090909091</v>
      </c>
    </row>
    <row r="41" spans="1:5">
      <c r="A41" s="93" t="s">
        <v>2134</v>
      </c>
      <c r="B41">
        <v>17.899999999999999</v>
      </c>
      <c r="C41">
        <v>7.75</v>
      </c>
      <c r="D41">
        <v>1484.5227272727273</v>
      </c>
      <c r="E41">
        <v>727.7407670454545</v>
      </c>
    </row>
    <row r="42" spans="1:5">
      <c r="A42" s="93" t="s">
        <v>2181</v>
      </c>
      <c r="B42">
        <v>24</v>
      </c>
      <c r="C42">
        <v>0</v>
      </c>
      <c r="D42">
        <v>2950.909090909091</v>
      </c>
      <c r="E42">
        <v>0</v>
      </c>
    </row>
    <row r="43" spans="1:5">
      <c r="A43" s="93" t="s">
        <v>2197</v>
      </c>
      <c r="B43">
        <v>8</v>
      </c>
      <c r="C43">
        <v>0</v>
      </c>
      <c r="D43">
        <v>983.63636363636363</v>
      </c>
      <c r="E43">
        <v>0</v>
      </c>
    </row>
    <row r="44" spans="1:5">
      <c r="A44" s="93" t="s">
        <v>2209</v>
      </c>
      <c r="B44">
        <v>8</v>
      </c>
      <c r="C44">
        <v>0</v>
      </c>
      <c r="D44">
        <v>983.63636363636363</v>
      </c>
      <c r="E44">
        <v>0</v>
      </c>
    </row>
    <row r="45" spans="1:5">
      <c r="A45" s="93" t="s">
        <v>2055</v>
      </c>
      <c r="B45">
        <v>26.4</v>
      </c>
      <c r="C45">
        <v>8.5</v>
      </c>
      <c r="D45">
        <v>2636.4545454545455</v>
      </c>
      <c r="E45">
        <v>477.40056818181819</v>
      </c>
    </row>
    <row r="46" spans="1:5">
      <c r="A46" s="93" t="s">
        <v>2052</v>
      </c>
      <c r="B46">
        <v>26.4</v>
      </c>
      <c r="C46">
        <v>19.75</v>
      </c>
      <c r="D46">
        <v>2636.4545454545455</v>
      </c>
      <c r="E46">
        <v>1115.7457386363637</v>
      </c>
    </row>
    <row r="47" spans="1:5">
      <c r="A47" s="93" t="s">
        <v>2058</v>
      </c>
      <c r="B47">
        <v>17.600000000000001</v>
      </c>
      <c r="C47">
        <v>18.25</v>
      </c>
      <c r="D47">
        <v>1447.6363636363637</v>
      </c>
      <c r="E47">
        <v>1031.4985795454545</v>
      </c>
    </row>
    <row r="48" spans="1:5">
      <c r="A48" s="93" t="s">
        <v>2061</v>
      </c>
      <c r="B48">
        <v>160.1</v>
      </c>
      <c r="C48">
        <v>0</v>
      </c>
      <c r="D48">
        <v>13905.931818181818</v>
      </c>
      <c r="E48">
        <v>0</v>
      </c>
    </row>
    <row r="49" spans="1:5">
      <c r="A49" s="93" t="s">
        <v>2063</v>
      </c>
      <c r="B49">
        <v>26.8</v>
      </c>
      <c r="C49">
        <v>0</v>
      </c>
      <c r="D49">
        <v>2685.636363636364</v>
      </c>
      <c r="E49">
        <v>0</v>
      </c>
    </row>
    <row r="50" spans="1:5">
      <c r="A50" s="93" t="s">
        <v>2066</v>
      </c>
      <c r="B50">
        <v>26.8</v>
      </c>
      <c r="C50">
        <v>0</v>
      </c>
      <c r="D50">
        <v>2685.636363636364</v>
      </c>
      <c r="E50">
        <v>0</v>
      </c>
    </row>
    <row r="51" spans="1:5">
      <c r="A51" s="93" t="s">
        <v>2069</v>
      </c>
      <c r="B51">
        <v>26.8</v>
      </c>
      <c r="C51">
        <v>0</v>
      </c>
      <c r="D51">
        <v>2685.636363636364</v>
      </c>
      <c r="E51">
        <v>0</v>
      </c>
    </row>
    <row r="52" spans="1:5">
      <c r="A52" s="93" t="s">
        <v>2183</v>
      </c>
      <c r="B52">
        <v>440</v>
      </c>
      <c r="C52">
        <v>71.25</v>
      </c>
      <c r="D52">
        <v>100650</v>
      </c>
      <c r="E52">
        <v>4129.261363636364</v>
      </c>
    </row>
    <row r="53" spans="1:5">
      <c r="A53" s="93" t="s">
        <v>2199</v>
      </c>
      <c r="B53">
        <v>3</v>
      </c>
      <c r="C53">
        <v>0.5</v>
      </c>
      <c r="D53">
        <v>0</v>
      </c>
      <c r="E53">
        <v>28.977272727272727</v>
      </c>
    </row>
    <row r="54" spans="1:5">
      <c r="A54" s="93" t="s">
        <v>2211</v>
      </c>
      <c r="B54">
        <v>3</v>
      </c>
      <c r="C54">
        <v>0.5</v>
      </c>
      <c r="D54">
        <v>0</v>
      </c>
      <c r="E54">
        <v>28.977272727272727</v>
      </c>
    </row>
    <row r="55" spans="1:5">
      <c r="A55" s="93" t="s">
        <v>2140</v>
      </c>
      <c r="B55">
        <v>40.799999999999997</v>
      </c>
      <c r="C55">
        <v>6</v>
      </c>
      <c r="D55">
        <v>4407</v>
      </c>
      <c r="E55">
        <v>347.72727272727275</v>
      </c>
    </row>
    <row r="56" spans="1:5">
      <c r="A56" s="93" t="s">
        <v>2143</v>
      </c>
      <c r="B56">
        <v>35.700000000000003</v>
      </c>
      <c r="C56">
        <v>0</v>
      </c>
      <c r="D56">
        <v>2956.75</v>
      </c>
      <c r="E56">
        <v>0</v>
      </c>
    </row>
    <row r="57" spans="1:5">
      <c r="A57" s="93" t="s">
        <v>2146</v>
      </c>
      <c r="B57">
        <v>26.8</v>
      </c>
      <c r="C57">
        <v>0</v>
      </c>
      <c r="D57">
        <v>0</v>
      </c>
      <c r="E57">
        <v>0</v>
      </c>
    </row>
    <row r="58" spans="1:5">
      <c r="A58" s="93" t="s">
        <v>2179</v>
      </c>
      <c r="B58">
        <v>70</v>
      </c>
      <c r="C58">
        <v>48.25</v>
      </c>
      <c r="D58">
        <v>11979.545454545454</v>
      </c>
      <c r="E58">
        <v>3592.2755681818176</v>
      </c>
    </row>
    <row r="59" spans="1:5">
      <c r="A59" s="93" t="s">
        <v>2195</v>
      </c>
      <c r="B59">
        <v>8</v>
      </c>
      <c r="C59">
        <v>9.17</v>
      </c>
      <c r="D59">
        <v>1369.090909090909</v>
      </c>
      <c r="E59">
        <v>1296.825568181818</v>
      </c>
    </row>
    <row r="60" spans="1:5">
      <c r="A60" s="93" t="s">
        <v>2207</v>
      </c>
      <c r="B60">
        <v>8</v>
      </c>
      <c r="C60">
        <v>25.92</v>
      </c>
      <c r="D60">
        <v>1369.090909090909</v>
      </c>
      <c r="E60">
        <v>1444.2545454545455</v>
      </c>
    </row>
    <row r="61" spans="1:5">
      <c r="A61" s="93" t="s">
        <v>1386</v>
      </c>
      <c r="B61">
        <v>1.1640211640211637</v>
      </c>
      <c r="C61">
        <v>0</v>
      </c>
      <c r="D61">
        <v>122.12301587301585</v>
      </c>
      <c r="E61">
        <v>0</v>
      </c>
    </row>
    <row r="62" spans="1:5">
      <c r="A62" s="93" t="s">
        <v>1383</v>
      </c>
      <c r="B62">
        <v>4.4000000000000004</v>
      </c>
      <c r="C62">
        <v>11.58</v>
      </c>
      <c r="D62">
        <v>458.68181818181819</v>
      </c>
      <c r="E62">
        <v>565.84090909090912</v>
      </c>
    </row>
    <row r="63" spans="1:5">
      <c r="A63" s="93" t="s">
        <v>1391</v>
      </c>
      <c r="B63">
        <v>1.1640211640211637</v>
      </c>
      <c r="C63">
        <v>10</v>
      </c>
      <c r="D63">
        <v>122.12301587301585</v>
      </c>
      <c r="E63">
        <v>747.83522727272714</v>
      </c>
    </row>
    <row r="64" spans="1:5">
      <c r="A64" s="93" t="s">
        <v>1397</v>
      </c>
      <c r="B64">
        <v>1.1640211640211637</v>
      </c>
      <c r="C64">
        <v>1.5</v>
      </c>
      <c r="D64">
        <v>122.12301587301585</v>
      </c>
      <c r="E64">
        <v>73.295454545454547</v>
      </c>
    </row>
    <row r="65" spans="1:5">
      <c r="A65" s="93" t="s">
        <v>1403</v>
      </c>
      <c r="B65">
        <v>1.1640211640211637</v>
      </c>
      <c r="C65">
        <v>3</v>
      </c>
      <c r="D65">
        <v>122.12301587301585</v>
      </c>
      <c r="E65">
        <v>146.59090909090909</v>
      </c>
    </row>
    <row r="66" spans="1:5">
      <c r="A66" s="93" t="s">
        <v>1409</v>
      </c>
      <c r="B66">
        <v>1.1640211640211637</v>
      </c>
      <c r="C66">
        <v>1.5</v>
      </c>
      <c r="D66">
        <v>122.12301587301585</v>
      </c>
      <c r="E66">
        <v>73.295454545454547</v>
      </c>
    </row>
    <row r="67" spans="1:5">
      <c r="A67" s="93" t="s">
        <v>1415</v>
      </c>
      <c r="B67">
        <v>1.1640211640211637</v>
      </c>
      <c r="C67">
        <v>5</v>
      </c>
      <c r="D67">
        <v>122.12301587301585</v>
      </c>
      <c r="E67">
        <v>244.31818181818184</v>
      </c>
    </row>
    <row r="68" spans="1:5">
      <c r="A68" s="93" t="s">
        <v>1421</v>
      </c>
      <c r="B68">
        <v>1.1640211640211637</v>
      </c>
      <c r="C68">
        <v>4.5</v>
      </c>
      <c r="D68">
        <v>122.12301587301585</v>
      </c>
      <c r="E68">
        <v>301.73863636363637</v>
      </c>
    </row>
    <row r="69" spans="1:5">
      <c r="A69" s="93" t="s">
        <v>1427</v>
      </c>
      <c r="B69">
        <v>1.1640211640211637</v>
      </c>
      <c r="C69">
        <v>12.25</v>
      </c>
      <c r="D69">
        <v>122.12301587301585</v>
      </c>
      <c r="E69">
        <v>755.4204545454545</v>
      </c>
    </row>
    <row r="70" spans="1:5">
      <c r="A70" s="93" t="s">
        <v>1433</v>
      </c>
      <c r="B70">
        <v>1.1640211640211637</v>
      </c>
      <c r="C70">
        <v>6</v>
      </c>
      <c r="D70">
        <v>122.12301587301585</v>
      </c>
      <c r="E70">
        <v>293.18181818181819</v>
      </c>
    </row>
    <row r="71" spans="1:5">
      <c r="A71" s="93" t="s">
        <v>1439</v>
      </c>
      <c r="B71">
        <v>1.1640211640211637</v>
      </c>
      <c r="C71">
        <v>3.5</v>
      </c>
      <c r="D71">
        <v>122.12301587301585</v>
      </c>
      <c r="E71">
        <v>171.02272727272728</v>
      </c>
    </row>
    <row r="72" spans="1:5">
      <c r="A72" s="93" t="s">
        <v>1445</v>
      </c>
      <c r="B72">
        <v>1.1640211640211637</v>
      </c>
      <c r="C72">
        <v>3.5</v>
      </c>
      <c r="D72">
        <v>122.12301587301585</v>
      </c>
      <c r="E72">
        <v>273.29545454545456</v>
      </c>
    </row>
    <row r="73" spans="1:5">
      <c r="A73" s="93" t="s">
        <v>1451</v>
      </c>
      <c r="B73">
        <v>1.1640211640211637</v>
      </c>
      <c r="C73">
        <v>16.5</v>
      </c>
      <c r="D73">
        <v>122.12301587301585</v>
      </c>
      <c r="E73">
        <v>806.25</v>
      </c>
    </row>
    <row r="74" spans="1:5">
      <c r="A74" s="93" t="s">
        <v>1457</v>
      </c>
      <c r="B74">
        <v>1.1640211640211637</v>
      </c>
      <c r="C74">
        <v>0</v>
      </c>
      <c r="D74">
        <v>122.12301587301585</v>
      </c>
      <c r="E74">
        <v>0</v>
      </c>
    </row>
    <row r="75" spans="1:5">
      <c r="A75" s="93" t="s">
        <v>1463</v>
      </c>
      <c r="B75">
        <v>1.1640211640211637</v>
      </c>
      <c r="C75">
        <v>1.5</v>
      </c>
      <c r="D75">
        <v>122.12301587301585</v>
      </c>
      <c r="E75">
        <v>73.295454545454547</v>
      </c>
    </row>
    <row r="76" spans="1:5">
      <c r="A76" s="93" t="s">
        <v>1469</v>
      </c>
      <c r="B76">
        <v>1.1640211640211637</v>
      </c>
      <c r="C76">
        <v>3</v>
      </c>
      <c r="D76">
        <v>122.12301587301585</v>
      </c>
      <c r="E76">
        <v>300</v>
      </c>
    </row>
    <row r="77" spans="1:5">
      <c r="A77" s="93" t="s">
        <v>1475</v>
      </c>
      <c r="B77">
        <v>1.1640211640211637</v>
      </c>
      <c r="C77">
        <v>2</v>
      </c>
      <c r="D77">
        <v>122.12301587301585</v>
      </c>
      <c r="E77">
        <v>97.727272727272734</v>
      </c>
    </row>
    <row r="78" spans="1:5">
      <c r="A78" s="93" t="s">
        <v>1481</v>
      </c>
      <c r="B78">
        <v>1.1640211640211637</v>
      </c>
      <c r="C78">
        <v>1.5</v>
      </c>
      <c r="D78">
        <v>122.12301587301585</v>
      </c>
      <c r="E78">
        <v>73.295454545454547</v>
      </c>
    </row>
    <row r="79" spans="1:5">
      <c r="A79" s="93" t="s">
        <v>1487</v>
      </c>
      <c r="B79">
        <v>1.1640211640211637</v>
      </c>
      <c r="C79">
        <v>0</v>
      </c>
      <c r="D79">
        <v>122.12301587301585</v>
      </c>
      <c r="E79">
        <v>0</v>
      </c>
    </row>
    <row r="80" spans="1:5">
      <c r="A80" s="93" t="s">
        <v>1493</v>
      </c>
      <c r="B80">
        <v>1.1640211640211637</v>
      </c>
      <c r="C80">
        <v>6.25</v>
      </c>
      <c r="D80">
        <v>122.12301587301585</v>
      </c>
      <c r="E80">
        <v>469.10227272727269</v>
      </c>
    </row>
    <row r="81" spans="1:5">
      <c r="A81" s="93" t="s">
        <v>1499</v>
      </c>
      <c r="B81">
        <v>1.1640211640211637</v>
      </c>
      <c r="C81">
        <v>4.25</v>
      </c>
      <c r="D81">
        <v>122.12301587301585</v>
      </c>
      <c r="E81">
        <v>316.80681818181819</v>
      </c>
    </row>
    <row r="82" spans="1:5">
      <c r="A82" s="93" t="s">
        <v>1505</v>
      </c>
      <c r="B82">
        <v>1.1640211640211637</v>
      </c>
      <c r="C82">
        <v>4</v>
      </c>
      <c r="D82">
        <v>122.12301587301585</v>
      </c>
      <c r="E82">
        <v>195.45454545454547</v>
      </c>
    </row>
    <row r="83" spans="1:5">
      <c r="A83" s="93" t="s">
        <v>1511</v>
      </c>
      <c r="B83">
        <v>1.1640211640211637</v>
      </c>
      <c r="C83">
        <v>0</v>
      </c>
      <c r="D83">
        <v>122.12301587301585</v>
      </c>
      <c r="E83">
        <v>0</v>
      </c>
    </row>
    <row r="84" spans="1:5">
      <c r="A84" s="93" t="s">
        <v>1517</v>
      </c>
      <c r="B84">
        <v>1.1640211640211637</v>
      </c>
      <c r="C84">
        <v>12</v>
      </c>
      <c r="D84">
        <v>122.12301587301585</v>
      </c>
      <c r="E84">
        <v>695.5</v>
      </c>
    </row>
    <row r="85" spans="1:5">
      <c r="A85" s="93" t="s">
        <v>1523</v>
      </c>
      <c r="B85">
        <v>1.1640211640211637</v>
      </c>
      <c r="C85">
        <v>5.5</v>
      </c>
      <c r="D85">
        <v>122.12301587301585</v>
      </c>
      <c r="E85">
        <v>377.88636363636363</v>
      </c>
    </row>
    <row r="86" spans="1:5">
      <c r="A86" s="93" t="s">
        <v>1529</v>
      </c>
      <c r="B86">
        <v>1.1640211640211637</v>
      </c>
      <c r="C86">
        <v>0</v>
      </c>
      <c r="D86">
        <v>122.12301587301585</v>
      </c>
      <c r="E86">
        <v>0</v>
      </c>
    </row>
    <row r="87" spans="1:5">
      <c r="A87" s="93" t="s">
        <v>1535</v>
      </c>
      <c r="B87">
        <v>1.1640211640211637</v>
      </c>
      <c r="C87">
        <v>2.42</v>
      </c>
      <c r="D87">
        <v>122.12301587301585</v>
      </c>
      <c r="E87">
        <v>220.52272727272728</v>
      </c>
    </row>
    <row r="88" spans="1:5">
      <c r="A88" s="93" t="s">
        <v>1394</v>
      </c>
      <c r="B88">
        <v>4.4000000000000004</v>
      </c>
      <c r="C88">
        <v>0</v>
      </c>
      <c r="D88">
        <v>458.68181818181819</v>
      </c>
      <c r="E88">
        <v>0</v>
      </c>
    </row>
    <row r="89" spans="1:5">
      <c r="A89" s="93" t="s">
        <v>1400</v>
      </c>
      <c r="B89">
        <v>4.4000000000000004</v>
      </c>
      <c r="C89">
        <v>4</v>
      </c>
      <c r="D89">
        <v>458.68181818181819</v>
      </c>
      <c r="E89">
        <v>277.30681818181819</v>
      </c>
    </row>
    <row r="90" spans="1:5">
      <c r="A90" s="93" t="s">
        <v>1406</v>
      </c>
      <c r="B90">
        <v>4.4000000000000004</v>
      </c>
      <c r="C90">
        <v>3</v>
      </c>
      <c r="D90">
        <v>458.68181818181819</v>
      </c>
      <c r="E90">
        <v>146.59090909090909</v>
      </c>
    </row>
    <row r="91" spans="1:5">
      <c r="A91" s="93" t="s">
        <v>1412</v>
      </c>
      <c r="B91">
        <v>4.4000000000000004</v>
      </c>
      <c r="C91">
        <v>4</v>
      </c>
      <c r="D91">
        <v>458.68181818181819</v>
      </c>
      <c r="E91">
        <v>195.45454545454547</v>
      </c>
    </row>
    <row r="92" spans="1:5">
      <c r="A92" s="93" t="s">
        <v>1418</v>
      </c>
      <c r="B92">
        <v>4.4000000000000004</v>
      </c>
      <c r="C92">
        <v>15</v>
      </c>
      <c r="D92">
        <v>458.68181818181819</v>
      </c>
      <c r="E92">
        <v>1060.3636363636363</v>
      </c>
    </row>
    <row r="93" spans="1:5">
      <c r="A93" s="93" t="s">
        <v>1424</v>
      </c>
      <c r="B93">
        <v>4.4000000000000004</v>
      </c>
      <c r="C93">
        <v>9</v>
      </c>
      <c r="D93">
        <v>458.68181818181819</v>
      </c>
      <c r="E93">
        <v>548.90909090909088</v>
      </c>
    </row>
    <row r="94" spans="1:5">
      <c r="A94" s="93" t="s">
        <v>1430</v>
      </c>
      <c r="B94">
        <v>4.4000000000000004</v>
      </c>
      <c r="C94">
        <v>5</v>
      </c>
      <c r="D94">
        <v>458.68181818181819</v>
      </c>
      <c r="E94">
        <v>452.2954545454545</v>
      </c>
    </row>
    <row r="95" spans="1:5">
      <c r="A95" s="93" t="s">
        <v>1436</v>
      </c>
      <c r="B95">
        <v>4.4000000000000004</v>
      </c>
      <c r="C95">
        <v>6</v>
      </c>
      <c r="D95">
        <v>458.68181818181819</v>
      </c>
      <c r="E95">
        <v>501.15909090909088</v>
      </c>
    </row>
    <row r="96" spans="1:5">
      <c r="A96" s="93" t="s">
        <v>1442</v>
      </c>
      <c r="B96">
        <v>4.4000000000000004</v>
      </c>
      <c r="C96">
        <v>4.5</v>
      </c>
      <c r="D96">
        <v>458.68181818181819</v>
      </c>
      <c r="E96">
        <v>219.88636363636365</v>
      </c>
    </row>
    <row r="97" spans="1:5">
      <c r="A97" s="93" t="s">
        <v>1448</v>
      </c>
      <c r="B97">
        <v>4.4000000000000004</v>
      </c>
      <c r="C97">
        <v>16</v>
      </c>
      <c r="D97">
        <v>458.68181818181819</v>
      </c>
      <c r="E97">
        <v>935.22727272727275</v>
      </c>
    </row>
    <row r="98" spans="1:5">
      <c r="A98" s="93" t="s">
        <v>1454</v>
      </c>
      <c r="B98">
        <v>4.4000000000000004</v>
      </c>
      <c r="C98">
        <v>19</v>
      </c>
      <c r="D98">
        <v>458.68181818181819</v>
      </c>
      <c r="E98">
        <v>1190.9545454545455</v>
      </c>
    </row>
    <row r="99" spans="1:5">
      <c r="A99" s="93" t="s">
        <v>1460</v>
      </c>
      <c r="B99">
        <v>4.4000000000000004</v>
      </c>
      <c r="C99">
        <v>0</v>
      </c>
      <c r="D99">
        <v>458.68181818181819</v>
      </c>
      <c r="E99">
        <v>0</v>
      </c>
    </row>
    <row r="100" spans="1:5">
      <c r="A100" s="93" t="s">
        <v>1466</v>
      </c>
      <c r="B100">
        <v>4.4000000000000004</v>
      </c>
      <c r="C100">
        <v>4</v>
      </c>
      <c r="D100">
        <v>458.68181818181819</v>
      </c>
      <c r="E100">
        <v>195.45454545454547</v>
      </c>
    </row>
    <row r="101" spans="1:5">
      <c r="A101" s="93" t="s">
        <v>1472</v>
      </c>
      <c r="B101">
        <v>4.4000000000000004</v>
      </c>
      <c r="C101">
        <v>6</v>
      </c>
      <c r="D101">
        <v>458.68181818181819</v>
      </c>
      <c r="E101">
        <v>600</v>
      </c>
    </row>
    <row r="102" spans="1:5">
      <c r="A102" s="93" t="s">
        <v>1478</v>
      </c>
      <c r="B102">
        <v>4.4000000000000004</v>
      </c>
      <c r="C102">
        <v>2.5</v>
      </c>
      <c r="D102">
        <v>458.68181818181819</v>
      </c>
      <c r="E102">
        <v>122.15909090909092</v>
      </c>
    </row>
    <row r="103" spans="1:5">
      <c r="A103" s="93" t="s">
        <v>1484</v>
      </c>
      <c r="B103">
        <v>4.4000000000000004</v>
      </c>
      <c r="C103">
        <v>0</v>
      </c>
      <c r="D103">
        <v>458.68181818181819</v>
      </c>
      <c r="E103">
        <v>0</v>
      </c>
    </row>
    <row r="104" spans="1:5">
      <c r="A104" s="93" t="s">
        <v>1490</v>
      </c>
      <c r="B104">
        <v>4.4000000000000004</v>
      </c>
      <c r="C104">
        <v>0</v>
      </c>
      <c r="D104">
        <v>458.68181818181819</v>
      </c>
      <c r="E104">
        <v>0</v>
      </c>
    </row>
    <row r="105" spans="1:5">
      <c r="A105" s="93" t="s">
        <v>1496</v>
      </c>
      <c r="B105">
        <v>4.4000000000000004</v>
      </c>
      <c r="C105">
        <v>0</v>
      </c>
      <c r="D105">
        <v>458.68181818181819</v>
      </c>
      <c r="E105">
        <v>0</v>
      </c>
    </row>
    <row r="106" spans="1:5">
      <c r="A106" s="93" t="s">
        <v>1502</v>
      </c>
      <c r="B106">
        <v>4.4000000000000004</v>
      </c>
      <c r="C106">
        <v>2</v>
      </c>
      <c r="D106">
        <v>458.68181818181819</v>
      </c>
      <c r="E106">
        <v>152.29545454545453</v>
      </c>
    </row>
    <row r="107" spans="1:5">
      <c r="A107" s="93" t="s">
        <v>1508</v>
      </c>
      <c r="B107">
        <v>4.4000000000000004</v>
      </c>
      <c r="C107">
        <v>4</v>
      </c>
      <c r="D107">
        <v>458.68181818181819</v>
      </c>
      <c r="E107">
        <v>195.45454545454547</v>
      </c>
    </row>
    <row r="108" spans="1:5">
      <c r="A108" s="93" t="s">
        <v>1514</v>
      </c>
      <c r="B108">
        <v>4.4000000000000004</v>
      </c>
      <c r="C108">
        <v>0</v>
      </c>
      <c r="D108">
        <v>458.68181818181819</v>
      </c>
      <c r="E108">
        <v>0</v>
      </c>
    </row>
    <row r="109" spans="1:5">
      <c r="A109" s="93" t="s">
        <v>1520</v>
      </c>
      <c r="B109">
        <v>4.4000000000000004</v>
      </c>
      <c r="C109">
        <v>19</v>
      </c>
      <c r="D109">
        <v>458.68181818181819</v>
      </c>
      <c r="E109">
        <v>1228.534090909091</v>
      </c>
    </row>
    <row r="110" spans="1:5">
      <c r="A110" s="93" t="s">
        <v>1526</v>
      </c>
      <c r="B110">
        <v>4.4000000000000004</v>
      </c>
      <c r="C110">
        <v>0</v>
      </c>
      <c r="D110">
        <v>458.68181818181819</v>
      </c>
      <c r="E110">
        <v>0</v>
      </c>
    </row>
    <row r="111" spans="1:5">
      <c r="A111" s="93" t="s">
        <v>1532</v>
      </c>
      <c r="B111">
        <v>1.1640211640211637</v>
      </c>
      <c r="C111">
        <v>0</v>
      </c>
      <c r="D111">
        <v>122.12301587301585</v>
      </c>
      <c r="E111">
        <v>0</v>
      </c>
    </row>
    <row r="112" spans="1:5">
      <c r="A112" s="93" t="s">
        <v>1538</v>
      </c>
      <c r="B112">
        <v>1.1640211640211637</v>
      </c>
      <c r="C112">
        <v>3</v>
      </c>
      <c r="D112">
        <v>122.12301587301585</v>
      </c>
      <c r="E112">
        <v>300</v>
      </c>
    </row>
    <row r="113" spans="1:5">
      <c r="A113" s="93" t="s">
        <v>1913</v>
      </c>
      <c r="B113">
        <v>1.1640211640211637</v>
      </c>
      <c r="C113">
        <v>0</v>
      </c>
      <c r="D113">
        <v>122.12301587301585</v>
      </c>
      <c r="E113">
        <v>0</v>
      </c>
    </row>
    <row r="114" spans="1:5">
      <c r="A114" s="93" t="s">
        <v>2020</v>
      </c>
      <c r="B114">
        <v>1.1640211640211637</v>
      </c>
      <c r="C114">
        <v>0</v>
      </c>
      <c r="D114">
        <v>122.12301587301585</v>
      </c>
      <c r="E114">
        <v>0</v>
      </c>
    </row>
    <row r="115" spans="1:5">
      <c r="A115" s="93" t="s">
        <v>1838</v>
      </c>
      <c r="B115">
        <v>1.1640211640211637</v>
      </c>
      <c r="C115">
        <v>0</v>
      </c>
      <c r="D115">
        <v>122.12301587301585</v>
      </c>
      <c r="E115">
        <v>0</v>
      </c>
    </row>
    <row r="116" spans="1:5">
      <c r="A116" s="93" t="s">
        <v>1541</v>
      </c>
      <c r="B116">
        <v>1.1640211640211637</v>
      </c>
      <c r="C116">
        <v>1.5</v>
      </c>
      <c r="D116">
        <v>122.12301587301585</v>
      </c>
      <c r="E116">
        <v>73.295454545454547</v>
      </c>
    </row>
    <row r="117" spans="1:5">
      <c r="A117" s="93" t="s">
        <v>1544</v>
      </c>
      <c r="B117">
        <v>1.1640211640211637</v>
      </c>
      <c r="C117">
        <v>0.5</v>
      </c>
      <c r="D117">
        <v>122.12301587301585</v>
      </c>
      <c r="E117">
        <v>24.431818181818183</v>
      </c>
    </row>
    <row r="118" spans="1:5">
      <c r="A118" s="93" t="s">
        <v>1547</v>
      </c>
      <c r="B118">
        <v>1.1640211640211637</v>
      </c>
      <c r="C118">
        <v>2</v>
      </c>
      <c r="D118">
        <v>122.12301587301585</v>
      </c>
      <c r="E118">
        <v>97.727272727272734</v>
      </c>
    </row>
    <row r="119" spans="1:5">
      <c r="A119" s="93" t="s">
        <v>1550</v>
      </c>
      <c r="B119">
        <v>1.1640211640211637</v>
      </c>
      <c r="C119">
        <v>2</v>
      </c>
      <c r="D119">
        <v>122.12301587301585</v>
      </c>
      <c r="E119">
        <v>97.727272727272734</v>
      </c>
    </row>
    <row r="120" spans="1:5">
      <c r="A120" s="93" t="s">
        <v>1553</v>
      </c>
      <c r="B120">
        <v>1.1640211640211637</v>
      </c>
      <c r="C120">
        <v>2</v>
      </c>
      <c r="D120">
        <v>122.12301587301585</v>
      </c>
      <c r="E120">
        <v>97.727272727272734</v>
      </c>
    </row>
    <row r="121" spans="1:5">
      <c r="A121" s="93" t="s">
        <v>1556</v>
      </c>
      <c r="B121">
        <v>1.1640211640211637</v>
      </c>
      <c r="C121">
        <v>0</v>
      </c>
      <c r="D121">
        <v>122.12301587301585</v>
      </c>
      <c r="E121">
        <v>0</v>
      </c>
    </row>
    <row r="122" spans="1:5">
      <c r="A122" s="93" t="s">
        <v>1559</v>
      </c>
      <c r="B122">
        <v>1.1640211640211637</v>
      </c>
      <c r="C122">
        <v>1</v>
      </c>
      <c r="D122">
        <v>122.12301587301585</v>
      </c>
      <c r="E122">
        <v>48.86363636363636</v>
      </c>
    </row>
    <row r="123" spans="1:5">
      <c r="A123" s="93" t="s">
        <v>1562</v>
      </c>
      <c r="B123">
        <v>1.1640211640211637</v>
      </c>
      <c r="C123">
        <v>0</v>
      </c>
      <c r="D123">
        <v>122.12301587301585</v>
      </c>
      <c r="E123">
        <v>0</v>
      </c>
    </row>
    <row r="124" spans="1:5">
      <c r="A124" s="93" t="s">
        <v>1565</v>
      </c>
      <c r="B124">
        <v>1.1640211640211637</v>
      </c>
      <c r="C124">
        <v>0</v>
      </c>
      <c r="D124">
        <v>122.12301587301585</v>
      </c>
      <c r="E124">
        <v>0</v>
      </c>
    </row>
    <row r="125" spans="1:5">
      <c r="A125" s="93" t="s">
        <v>1568</v>
      </c>
      <c r="B125">
        <v>1.1640211640211637</v>
      </c>
      <c r="C125">
        <v>0</v>
      </c>
      <c r="D125">
        <v>122.12301587301585</v>
      </c>
      <c r="E125">
        <v>0</v>
      </c>
    </row>
    <row r="126" spans="1:5">
      <c r="A126" s="93" t="s">
        <v>1388</v>
      </c>
      <c r="B126">
        <v>4.4000000000000004</v>
      </c>
      <c r="C126">
        <v>80.58</v>
      </c>
      <c r="D126">
        <v>458.68181818181819</v>
      </c>
      <c r="E126">
        <v>4717.454545454546</v>
      </c>
    </row>
    <row r="127" spans="1:5">
      <c r="A127" s="93" t="s">
        <v>2032</v>
      </c>
      <c r="B127">
        <v>26.77</v>
      </c>
      <c r="C127">
        <v>212.99</v>
      </c>
      <c r="D127">
        <v>2567.2295454545451</v>
      </c>
      <c r="E127">
        <v>27363.840340909093</v>
      </c>
    </row>
    <row r="128" spans="1:5">
      <c r="A128" s="93" t="s">
        <v>2180</v>
      </c>
      <c r="B128">
        <v>20</v>
      </c>
      <c r="C128">
        <v>330.25</v>
      </c>
      <c r="D128">
        <v>2459.090909090909</v>
      </c>
      <c r="E128">
        <v>25147.78693181818</v>
      </c>
    </row>
    <row r="129" spans="1:5">
      <c r="A129" s="93" t="s">
        <v>2196</v>
      </c>
      <c r="B129">
        <v>8</v>
      </c>
      <c r="C129">
        <v>0</v>
      </c>
      <c r="D129">
        <v>983.63636363636363</v>
      </c>
      <c r="E129">
        <v>0</v>
      </c>
    </row>
    <row r="130" spans="1:5">
      <c r="A130" s="93" t="s">
        <v>2208</v>
      </c>
      <c r="B130">
        <v>8</v>
      </c>
      <c r="C130">
        <v>7.83</v>
      </c>
      <c r="D130">
        <v>983.63636363636363</v>
      </c>
      <c r="E130">
        <v>596.23670454545447</v>
      </c>
    </row>
    <row r="131" spans="1:5">
      <c r="A131" s="93" t="s">
        <v>2038</v>
      </c>
      <c r="B131">
        <v>17.89</v>
      </c>
      <c r="C131">
        <v>0</v>
      </c>
      <c r="D131">
        <v>1483.2931818181819</v>
      </c>
      <c r="E131">
        <v>0</v>
      </c>
    </row>
    <row r="132" spans="1:5">
      <c r="A132" s="93" t="s">
        <v>2035</v>
      </c>
      <c r="B132">
        <v>198</v>
      </c>
      <c r="C132">
        <v>0</v>
      </c>
      <c r="D132">
        <v>19773.409090909088</v>
      </c>
      <c r="E132">
        <v>0</v>
      </c>
    </row>
    <row r="133" spans="1:5">
      <c r="A133" s="93" t="s">
        <v>2041</v>
      </c>
      <c r="B133">
        <v>166.78</v>
      </c>
      <c r="C133">
        <v>106.25</v>
      </c>
      <c r="D133">
        <v>13790.45</v>
      </c>
      <c r="E133">
        <v>8090.6960227272712</v>
      </c>
    </row>
    <row r="134" spans="1:5">
      <c r="A134" s="93" t="s">
        <v>2044</v>
      </c>
      <c r="B134">
        <v>26.4</v>
      </c>
      <c r="C134">
        <v>21</v>
      </c>
      <c r="D134">
        <v>2636.4545454545455</v>
      </c>
      <c r="E134">
        <v>1599.1022727272725</v>
      </c>
    </row>
    <row r="135" spans="1:5">
      <c r="A135" s="93" t="s">
        <v>2047</v>
      </c>
      <c r="B135">
        <v>26.4</v>
      </c>
      <c r="C135">
        <v>0</v>
      </c>
      <c r="D135">
        <v>2636.4545454545455</v>
      </c>
      <c r="E135">
        <v>0</v>
      </c>
    </row>
    <row r="136" spans="1:5">
      <c r="A136" s="93" t="s">
        <v>2050</v>
      </c>
      <c r="B136">
        <v>17.600000000000001</v>
      </c>
      <c r="C136">
        <v>94.5</v>
      </c>
      <c r="D136">
        <v>1757.6363636363637</v>
      </c>
      <c r="E136">
        <v>7195.9602272727261</v>
      </c>
    </row>
    <row r="137" spans="1:5">
      <c r="A137" s="93" t="s">
        <v>2191</v>
      </c>
      <c r="B137">
        <v>8</v>
      </c>
      <c r="C137">
        <v>1371.6699999999998</v>
      </c>
      <c r="D137">
        <v>0</v>
      </c>
      <c r="E137">
        <v>196405.79090909101</v>
      </c>
    </row>
    <row r="138" spans="1:5">
      <c r="A138" s="93" t="s">
        <v>2203</v>
      </c>
      <c r="B138">
        <v>51</v>
      </c>
      <c r="C138">
        <v>0</v>
      </c>
      <c r="D138">
        <v>0</v>
      </c>
      <c r="E138">
        <v>0</v>
      </c>
    </row>
    <row r="139" spans="1:5">
      <c r="A139" s="93" t="s">
        <v>2218</v>
      </c>
      <c r="B139">
        <v>30</v>
      </c>
      <c r="C139">
        <v>0</v>
      </c>
      <c r="D139">
        <v>2795.4545454545455</v>
      </c>
      <c r="E139">
        <v>0</v>
      </c>
    </row>
    <row r="140" spans="1:5">
      <c r="A140" s="93" t="s">
        <v>2219</v>
      </c>
      <c r="B140">
        <v>0</v>
      </c>
      <c r="C140">
        <v>22.75</v>
      </c>
      <c r="D140">
        <v>0</v>
      </c>
      <c r="E140">
        <v>1111.647727272727</v>
      </c>
    </row>
    <row r="141" spans="1:5">
      <c r="A141" s="93" t="s">
        <v>2222</v>
      </c>
      <c r="B141">
        <v>0</v>
      </c>
      <c r="C141">
        <v>41.83</v>
      </c>
      <c r="D141">
        <v>0</v>
      </c>
      <c r="E141">
        <v>2043.965909090909</v>
      </c>
    </row>
    <row r="142" spans="1:5">
      <c r="A142" s="93" t="s">
        <v>2272</v>
      </c>
      <c r="B142">
        <v>0</v>
      </c>
      <c r="C142">
        <v>0</v>
      </c>
      <c r="D142">
        <v>0</v>
      </c>
      <c r="E142">
        <v>0</v>
      </c>
    </row>
    <row r="143" spans="1:5">
      <c r="A143" s="93" t="s">
        <v>2227</v>
      </c>
      <c r="B143">
        <v>0</v>
      </c>
      <c r="C143">
        <v>0</v>
      </c>
      <c r="D143">
        <v>0</v>
      </c>
      <c r="E143">
        <v>0</v>
      </c>
    </row>
    <row r="144" spans="1:5">
      <c r="A144" s="93" t="s">
        <v>2230</v>
      </c>
      <c r="B144">
        <v>0</v>
      </c>
      <c r="C144">
        <v>0</v>
      </c>
      <c r="D144">
        <v>0</v>
      </c>
      <c r="E144">
        <v>0</v>
      </c>
    </row>
    <row r="145" spans="1:5">
      <c r="A145" s="93" t="s">
        <v>2233</v>
      </c>
      <c r="B145">
        <v>0</v>
      </c>
      <c r="C145">
        <v>0</v>
      </c>
      <c r="D145">
        <v>0</v>
      </c>
      <c r="E145">
        <v>0</v>
      </c>
    </row>
    <row r="146" spans="1:5">
      <c r="A146" s="93" t="s">
        <v>2236</v>
      </c>
      <c r="B146">
        <v>0</v>
      </c>
      <c r="C146">
        <v>0</v>
      </c>
      <c r="D146">
        <v>0</v>
      </c>
      <c r="E146">
        <v>0</v>
      </c>
    </row>
    <row r="147" spans="1:5">
      <c r="A147" s="93" t="s">
        <v>2239</v>
      </c>
      <c r="B147">
        <v>0</v>
      </c>
      <c r="C147">
        <v>0</v>
      </c>
      <c r="D147">
        <v>0</v>
      </c>
      <c r="E147">
        <v>0</v>
      </c>
    </row>
    <row r="148" spans="1:5">
      <c r="A148" s="93" t="s">
        <v>2242</v>
      </c>
      <c r="B148">
        <v>0</v>
      </c>
      <c r="C148">
        <v>0</v>
      </c>
      <c r="D148">
        <v>0</v>
      </c>
      <c r="E148">
        <v>0</v>
      </c>
    </row>
    <row r="149" spans="1:5">
      <c r="A149" s="93" t="s">
        <v>2245</v>
      </c>
      <c r="B149">
        <v>0</v>
      </c>
      <c r="C149">
        <v>0</v>
      </c>
      <c r="D149">
        <v>0</v>
      </c>
      <c r="E149">
        <v>0</v>
      </c>
    </row>
    <row r="150" spans="1:5">
      <c r="A150" s="93" t="s">
        <v>2248</v>
      </c>
      <c r="B150">
        <v>0</v>
      </c>
      <c r="C150">
        <v>0</v>
      </c>
      <c r="D150">
        <v>0</v>
      </c>
      <c r="E150">
        <v>0</v>
      </c>
    </row>
    <row r="151" spans="1:5">
      <c r="A151" s="93" t="s">
        <v>2251</v>
      </c>
      <c r="B151">
        <v>0</v>
      </c>
      <c r="C151">
        <v>0</v>
      </c>
      <c r="D151">
        <v>0</v>
      </c>
      <c r="E151">
        <v>0</v>
      </c>
    </row>
    <row r="152" spans="1:5">
      <c r="A152" s="93" t="s">
        <v>2254</v>
      </c>
      <c r="B152">
        <v>0</v>
      </c>
      <c r="C152">
        <v>0</v>
      </c>
      <c r="D152">
        <v>0</v>
      </c>
      <c r="E152">
        <v>0</v>
      </c>
    </row>
    <row r="153" spans="1:5">
      <c r="A153" s="93" t="s">
        <v>2257</v>
      </c>
      <c r="B153">
        <v>0</v>
      </c>
      <c r="C153">
        <v>0</v>
      </c>
      <c r="D153">
        <v>0</v>
      </c>
      <c r="E153">
        <v>0</v>
      </c>
    </row>
    <row r="154" spans="1:5">
      <c r="A154" s="93" t="s">
        <v>2260</v>
      </c>
      <c r="B154">
        <v>0</v>
      </c>
      <c r="C154">
        <v>0</v>
      </c>
      <c r="D154">
        <v>0</v>
      </c>
      <c r="E154">
        <v>0</v>
      </c>
    </row>
    <row r="155" spans="1:5">
      <c r="A155" s="93" t="s">
        <v>2263</v>
      </c>
      <c r="B155">
        <v>0</v>
      </c>
      <c r="C155">
        <v>0</v>
      </c>
      <c r="D155">
        <v>0</v>
      </c>
      <c r="E155">
        <v>0</v>
      </c>
    </row>
    <row r="156" spans="1:5">
      <c r="A156" s="93" t="s">
        <v>2266</v>
      </c>
      <c r="B156">
        <v>0</v>
      </c>
      <c r="C156">
        <v>0</v>
      </c>
      <c r="D156">
        <v>0</v>
      </c>
      <c r="E156">
        <v>0</v>
      </c>
    </row>
    <row r="157" spans="1:5">
      <c r="A157" s="93" t="s">
        <v>2269</v>
      </c>
      <c r="B157">
        <v>0</v>
      </c>
      <c r="C157">
        <v>0</v>
      </c>
      <c r="D157">
        <v>0</v>
      </c>
      <c r="E157">
        <v>0</v>
      </c>
    </row>
    <row r="158" spans="1:5">
      <c r="A158" s="93" t="s">
        <v>2274</v>
      </c>
      <c r="B158">
        <v>0</v>
      </c>
      <c r="C158">
        <v>0</v>
      </c>
      <c r="D158">
        <v>0</v>
      </c>
      <c r="E158">
        <v>0</v>
      </c>
    </row>
    <row r="159" spans="1:5">
      <c r="A159" s="93" t="s">
        <v>2224</v>
      </c>
      <c r="B159">
        <v>0</v>
      </c>
      <c r="C159">
        <v>50.75</v>
      </c>
      <c r="D159">
        <v>0</v>
      </c>
      <c r="E159">
        <v>2479.829545454545</v>
      </c>
    </row>
    <row r="160" spans="1:5">
      <c r="A160" s="93" t="s">
        <v>2187</v>
      </c>
      <c r="B160">
        <v>266</v>
      </c>
      <c r="C160">
        <v>0</v>
      </c>
      <c r="D160">
        <v>24786.363636363636</v>
      </c>
      <c r="E160">
        <v>0</v>
      </c>
    </row>
    <row r="161" spans="1:5">
      <c r="A161" s="93" t="s">
        <v>2177</v>
      </c>
      <c r="B161">
        <v>30</v>
      </c>
      <c r="C161">
        <v>37.25</v>
      </c>
      <c r="D161">
        <v>8386.363636363636</v>
      </c>
      <c r="E161">
        <v>3859.6960227272725</v>
      </c>
    </row>
    <row r="162" spans="1:5">
      <c r="A162" s="93" t="s">
        <v>2192</v>
      </c>
      <c r="B162">
        <v>8</v>
      </c>
      <c r="C162">
        <v>11.5</v>
      </c>
      <c r="D162">
        <v>2236.3636363636365</v>
      </c>
      <c r="E162">
        <v>2275</v>
      </c>
    </row>
    <row r="163" spans="1:5">
      <c r="A163" s="93" t="s">
        <v>2204</v>
      </c>
      <c r="B163">
        <v>8</v>
      </c>
      <c r="C163">
        <v>31.5</v>
      </c>
      <c r="D163">
        <v>2236.3636363636365</v>
      </c>
      <c r="E163">
        <v>3504.7727272727279</v>
      </c>
    </row>
    <row r="164" spans="1:5">
      <c r="A164" s="93" t="s">
        <v>890</v>
      </c>
      <c r="B164">
        <v>13.2</v>
      </c>
      <c r="C164">
        <v>48.5</v>
      </c>
      <c r="D164">
        <v>1506.1363636363637</v>
      </c>
      <c r="E164">
        <v>6883.8636363636369</v>
      </c>
    </row>
    <row r="165" spans="1:5">
      <c r="A165" s="93" t="s">
        <v>880</v>
      </c>
      <c r="B165">
        <v>17.600000000000001</v>
      </c>
      <c r="C165">
        <v>201.5</v>
      </c>
      <c r="D165">
        <v>2008.1818181818182</v>
      </c>
      <c r="E165">
        <v>45686.477272727279</v>
      </c>
    </row>
    <row r="166" spans="1:5">
      <c r="A166" s="93" t="s">
        <v>887</v>
      </c>
      <c r="B166">
        <v>13.2</v>
      </c>
      <c r="C166">
        <v>110</v>
      </c>
      <c r="D166">
        <v>1506.1363636363637</v>
      </c>
      <c r="E166">
        <v>26029.090909090912</v>
      </c>
    </row>
    <row r="167" spans="1:5">
      <c r="A167" s="93" t="s">
        <v>971</v>
      </c>
      <c r="B167">
        <v>17.600000000000001</v>
      </c>
      <c r="C167">
        <v>35.67</v>
      </c>
      <c r="D167">
        <v>2008.1818181818182</v>
      </c>
      <c r="E167">
        <v>8214.8232954545456</v>
      </c>
    </row>
    <row r="168" spans="1:5">
      <c r="A168" s="93" t="s">
        <v>974</v>
      </c>
      <c r="B168">
        <v>17.600000000000001</v>
      </c>
      <c r="C168">
        <v>11.42</v>
      </c>
      <c r="D168">
        <v>2008.1818181818182</v>
      </c>
      <c r="E168">
        <v>2200.7821022727276</v>
      </c>
    </row>
    <row r="169" spans="1:5">
      <c r="A169" s="93" t="s">
        <v>976</v>
      </c>
      <c r="B169">
        <v>17.600000000000001</v>
      </c>
      <c r="C169">
        <v>19.420000000000002</v>
      </c>
      <c r="D169">
        <v>2008.1818181818182</v>
      </c>
      <c r="E169">
        <v>4200.7821022727276</v>
      </c>
    </row>
    <row r="170" spans="1:5">
      <c r="A170" s="93" t="s">
        <v>978</v>
      </c>
      <c r="B170">
        <v>4.0451612903225804</v>
      </c>
      <c r="C170">
        <v>16</v>
      </c>
      <c r="D170">
        <v>468.25040322580651</v>
      </c>
      <c r="E170">
        <v>2800</v>
      </c>
    </row>
    <row r="171" spans="1:5">
      <c r="A171" s="93" t="s">
        <v>981</v>
      </c>
      <c r="B171">
        <v>4.0451612903225804</v>
      </c>
      <c r="C171">
        <v>9</v>
      </c>
      <c r="D171">
        <v>468.25040322580651</v>
      </c>
      <c r="E171">
        <v>900</v>
      </c>
    </row>
    <row r="172" spans="1:5">
      <c r="A172" s="93" t="s">
        <v>984</v>
      </c>
      <c r="B172">
        <v>4.0451612903225804</v>
      </c>
      <c r="C172">
        <v>8</v>
      </c>
      <c r="D172">
        <v>468.25040322580651</v>
      </c>
      <c r="E172">
        <v>800</v>
      </c>
    </row>
    <row r="173" spans="1:5">
      <c r="A173" s="93" t="s">
        <v>1336</v>
      </c>
      <c r="B173">
        <v>26.4</v>
      </c>
      <c r="C173">
        <v>0</v>
      </c>
      <c r="D173">
        <v>3012.2727272727275</v>
      </c>
      <c r="E173">
        <v>0</v>
      </c>
    </row>
    <row r="174" spans="1:5">
      <c r="A174" s="93" t="s">
        <v>1339</v>
      </c>
      <c r="B174">
        <v>17.600000000000001</v>
      </c>
      <c r="C174">
        <v>0</v>
      </c>
      <c r="D174">
        <v>2008.1818181818182</v>
      </c>
      <c r="E174">
        <v>0</v>
      </c>
    </row>
    <row r="175" spans="1:5">
      <c r="A175" s="93" t="s">
        <v>884</v>
      </c>
      <c r="B175">
        <v>352</v>
      </c>
      <c r="C175">
        <v>527.5</v>
      </c>
      <c r="D175">
        <v>98400</v>
      </c>
      <c r="E175">
        <v>129556.36363636365</v>
      </c>
    </row>
    <row r="176" spans="1:5">
      <c r="A176" s="93" t="s">
        <v>1333</v>
      </c>
      <c r="B176">
        <v>26.4</v>
      </c>
      <c r="C176">
        <v>0</v>
      </c>
      <c r="D176">
        <v>3012.2727272727275</v>
      </c>
      <c r="E176">
        <v>0</v>
      </c>
    </row>
    <row r="177" spans="1:5">
      <c r="A177" s="93" t="s">
        <v>1343</v>
      </c>
      <c r="B177">
        <v>17.600000000000001</v>
      </c>
      <c r="C177">
        <v>0</v>
      </c>
      <c r="D177">
        <v>2008.1818181818182</v>
      </c>
      <c r="E177">
        <v>0</v>
      </c>
    </row>
    <row r="178" spans="1:5">
      <c r="A178" s="93" t="s">
        <v>1346</v>
      </c>
      <c r="B178">
        <v>17.600000000000001</v>
      </c>
      <c r="C178">
        <v>0</v>
      </c>
      <c r="D178">
        <v>2008.1818181818182</v>
      </c>
      <c r="E178">
        <v>0</v>
      </c>
    </row>
    <row r="179" spans="1:5">
      <c r="A179" s="93" t="s">
        <v>1349</v>
      </c>
      <c r="B179">
        <v>17.600000000000001</v>
      </c>
      <c r="C179">
        <v>0</v>
      </c>
      <c r="D179">
        <v>2008.1818181818182</v>
      </c>
      <c r="E179">
        <v>0</v>
      </c>
    </row>
    <row r="180" spans="1:5">
      <c r="A180" s="93" t="s">
        <v>1352</v>
      </c>
      <c r="B180">
        <v>17.600000000000001</v>
      </c>
      <c r="C180">
        <v>0</v>
      </c>
      <c r="D180">
        <v>2008.1818181818182</v>
      </c>
      <c r="E180">
        <v>0</v>
      </c>
    </row>
    <row r="181" spans="1:5">
      <c r="A181" s="93" t="s">
        <v>1355</v>
      </c>
      <c r="B181">
        <v>17.600000000000001</v>
      </c>
      <c r="C181">
        <v>0</v>
      </c>
      <c r="D181">
        <v>2008.1818181818182</v>
      </c>
      <c r="E181">
        <v>0</v>
      </c>
    </row>
    <row r="182" spans="1:5">
      <c r="A182" s="93" t="s">
        <v>1358</v>
      </c>
      <c r="B182">
        <v>17.600000000000001</v>
      </c>
      <c r="C182">
        <v>0</v>
      </c>
      <c r="D182">
        <v>2008.1818181818182</v>
      </c>
      <c r="E182">
        <v>0</v>
      </c>
    </row>
    <row r="183" spans="1:5">
      <c r="A183" s="93" t="s">
        <v>1361</v>
      </c>
      <c r="B183">
        <v>26.8</v>
      </c>
      <c r="C183">
        <v>0</v>
      </c>
      <c r="D183">
        <v>3124.090909090909</v>
      </c>
      <c r="E183">
        <v>0</v>
      </c>
    </row>
    <row r="184" spans="1:5">
      <c r="A184" s="93" t="s">
        <v>1364</v>
      </c>
      <c r="B184">
        <v>26.8</v>
      </c>
      <c r="C184">
        <v>0</v>
      </c>
      <c r="D184">
        <v>3124.090909090909</v>
      </c>
      <c r="E184">
        <v>0</v>
      </c>
    </row>
    <row r="185" spans="1:5">
      <c r="A185" s="93" t="s">
        <v>1367</v>
      </c>
      <c r="B185">
        <v>26.8</v>
      </c>
      <c r="C185">
        <v>27.25</v>
      </c>
      <c r="D185">
        <v>3124.090909090909</v>
      </c>
      <c r="E185">
        <v>2075.025568181818</v>
      </c>
    </row>
    <row r="186" spans="1:5">
      <c r="A186" s="93" t="s">
        <v>2178</v>
      </c>
      <c r="B186">
        <v>30</v>
      </c>
      <c r="C186">
        <v>77.61999999999999</v>
      </c>
      <c r="D186">
        <v>3688.6363636363635</v>
      </c>
      <c r="E186">
        <v>0</v>
      </c>
    </row>
    <row r="187" spans="1:5">
      <c r="A187" s="93" t="s">
        <v>2194</v>
      </c>
      <c r="B187">
        <v>8</v>
      </c>
      <c r="C187">
        <v>0</v>
      </c>
      <c r="D187">
        <v>983.63636363636363</v>
      </c>
      <c r="E187">
        <v>0</v>
      </c>
    </row>
    <row r="188" spans="1:5">
      <c r="A188" s="93" t="s">
        <v>2206</v>
      </c>
      <c r="B188">
        <v>8</v>
      </c>
      <c r="C188">
        <v>0</v>
      </c>
      <c r="D188">
        <v>983.63636363636363</v>
      </c>
      <c r="E188">
        <v>0</v>
      </c>
    </row>
    <row r="189" spans="1:5">
      <c r="A189" s="93" t="s">
        <v>1374</v>
      </c>
      <c r="B189">
        <v>17.600000000000001</v>
      </c>
      <c r="C189">
        <v>0</v>
      </c>
      <c r="D189">
        <v>1757.6363636363637</v>
      </c>
      <c r="E189">
        <v>0</v>
      </c>
    </row>
    <row r="190" spans="1:5">
      <c r="A190" s="93" t="s">
        <v>1371</v>
      </c>
      <c r="B190">
        <v>26.9</v>
      </c>
      <c r="C190">
        <v>0</v>
      </c>
      <c r="D190">
        <v>2697.9318181818185</v>
      </c>
      <c r="E190">
        <v>0</v>
      </c>
    </row>
    <row r="191" spans="1:5">
      <c r="A191" s="93" t="s">
        <v>1380</v>
      </c>
      <c r="B191">
        <v>26.4</v>
      </c>
      <c r="C191">
        <v>0</v>
      </c>
      <c r="D191">
        <v>2636.4545454545455</v>
      </c>
      <c r="E191">
        <v>0</v>
      </c>
    </row>
    <row r="192" spans="1:5">
      <c r="A192" s="93" t="s">
        <v>1377</v>
      </c>
      <c r="B192">
        <v>17.600000000000001</v>
      </c>
      <c r="C192">
        <v>0</v>
      </c>
      <c r="D192">
        <v>1757.6363636363637</v>
      </c>
      <c r="E192">
        <v>0</v>
      </c>
    </row>
    <row r="193" spans="1:5">
      <c r="A193" s="93" t="s">
        <v>2185</v>
      </c>
      <c r="B193">
        <v>352</v>
      </c>
      <c r="C193">
        <v>0</v>
      </c>
      <c r="D193">
        <v>0</v>
      </c>
      <c r="E193">
        <v>0</v>
      </c>
    </row>
    <row r="194" spans="1:5">
      <c r="A194" s="93" t="s">
        <v>2201</v>
      </c>
      <c r="B194">
        <v>56</v>
      </c>
      <c r="C194">
        <v>0</v>
      </c>
      <c r="D194">
        <v>6456.5909090909099</v>
      </c>
      <c r="E194">
        <v>0</v>
      </c>
    </row>
    <row r="195" spans="1:5">
      <c r="A195" s="93" t="s">
        <v>2213</v>
      </c>
      <c r="B195">
        <v>30</v>
      </c>
      <c r="C195">
        <v>0</v>
      </c>
      <c r="D195">
        <v>2795.4545454545455</v>
      </c>
      <c r="E195">
        <v>0</v>
      </c>
    </row>
    <row r="196" spans="1:5">
      <c r="A196" s="93" t="s">
        <v>2169</v>
      </c>
      <c r="B196">
        <v>140</v>
      </c>
      <c r="C196">
        <v>0</v>
      </c>
      <c r="D196">
        <v>17213.636363636364</v>
      </c>
      <c r="E196">
        <v>0</v>
      </c>
    </row>
    <row r="197" spans="1:5">
      <c r="A197" s="93" t="s">
        <v>2166</v>
      </c>
      <c r="B197">
        <v>131</v>
      </c>
      <c r="C197">
        <v>0</v>
      </c>
      <c r="D197">
        <v>13962.727272727274</v>
      </c>
      <c r="E197">
        <v>0</v>
      </c>
    </row>
    <row r="198" spans="1:5">
      <c r="A198" s="93" t="s">
        <v>2172</v>
      </c>
      <c r="B198">
        <v>12</v>
      </c>
      <c r="C198">
        <v>0</v>
      </c>
      <c r="D198">
        <v>1475.4545454545455</v>
      </c>
      <c r="E198">
        <v>0</v>
      </c>
    </row>
    <row r="199" spans="1:5">
      <c r="A199" s="93" t="s">
        <v>2175</v>
      </c>
      <c r="B199">
        <v>80</v>
      </c>
      <c r="C199">
        <v>0</v>
      </c>
      <c r="D199">
        <v>9836.363636363636</v>
      </c>
      <c r="E199">
        <v>0</v>
      </c>
    </row>
    <row r="200" spans="1:5">
      <c r="A200" s="93" t="s">
        <v>987</v>
      </c>
      <c r="B200">
        <v>4.0451612903225804</v>
      </c>
      <c r="C200">
        <v>0.17</v>
      </c>
      <c r="D200">
        <v>468.25040322580651</v>
      </c>
      <c r="E200">
        <v>9.5480113636363644</v>
      </c>
    </row>
    <row r="201" spans="1:5">
      <c r="A201" s="93" t="s">
        <v>1658</v>
      </c>
      <c r="B201">
        <v>1.1640211640211637</v>
      </c>
      <c r="C201">
        <v>1.33</v>
      </c>
      <c r="D201">
        <v>122.12301587301585</v>
      </c>
      <c r="E201">
        <v>64.988636363636374</v>
      </c>
    </row>
    <row r="202" spans="1:5">
      <c r="A202" s="93" t="s">
        <v>1661</v>
      </c>
      <c r="B202">
        <v>1.1640211640211637</v>
      </c>
      <c r="C202">
        <v>1.33</v>
      </c>
      <c r="D202">
        <v>122.12301587301585</v>
      </c>
      <c r="E202">
        <v>64.988636363636374</v>
      </c>
    </row>
    <row r="203" spans="1:5">
      <c r="A203" s="93" t="s">
        <v>1856</v>
      </c>
      <c r="B203">
        <v>1.1640211640211637</v>
      </c>
      <c r="C203">
        <v>0.25</v>
      </c>
      <c r="D203">
        <v>122.12301587301585</v>
      </c>
      <c r="E203">
        <v>12.215909090909093</v>
      </c>
    </row>
    <row r="204" spans="1:5">
      <c r="A204" s="93" t="s">
        <v>1859</v>
      </c>
      <c r="B204">
        <v>1.1640211640211637</v>
      </c>
      <c r="C204">
        <v>1.75</v>
      </c>
      <c r="D204">
        <v>122.12301587301585</v>
      </c>
      <c r="E204">
        <v>162.21590909090909</v>
      </c>
    </row>
    <row r="205" spans="1:5">
      <c r="A205" s="93" t="s">
        <v>1631</v>
      </c>
      <c r="B205">
        <v>1.1640211640211637</v>
      </c>
      <c r="C205">
        <v>1.75</v>
      </c>
      <c r="D205">
        <v>122.12301587301585</v>
      </c>
      <c r="E205">
        <v>162.21590909090909</v>
      </c>
    </row>
    <row r="206" spans="1:5">
      <c r="A206" s="93" t="s">
        <v>1652</v>
      </c>
      <c r="B206">
        <v>1.1640211640211637</v>
      </c>
      <c r="C206">
        <v>1.5</v>
      </c>
      <c r="D206">
        <v>122.12301587301585</v>
      </c>
      <c r="E206">
        <v>150</v>
      </c>
    </row>
    <row r="207" spans="1:5">
      <c r="A207" s="93" t="s">
        <v>1664</v>
      </c>
      <c r="B207">
        <v>1.1640211640211637</v>
      </c>
      <c r="C207">
        <v>2.83</v>
      </c>
      <c r="D207">
        <v>122.12301587301585</v>
      </c>
      <c r="E207">
        <v>214.98863636363637</v>
      </c>
    </row>
    <row r="208" spans="1:5">
      <c r="A208" s="93" t="s">
        <v>1733</v>
      </c>
      <c r="B208">
        <v>1.1640211640211637</v>
      </c>
      <c r="C208">
        <v>0.57999999999999996</v>
      </c>
      <c r="D208">
        <v>122.12301587301585</v>
      </c>
      <c r="E208">
        <v>28.340909090909093</v>
      </c>
    </row>
    <row r="209" spans="1:5">
      <c r="A209" s="93" t="s">
        <v>1667</v>
      </c>
      <c r="B209">
        <v>1.1640211640211637</v>
      </c>
      <c r="C209">
        <v>2.83</v>
      </c>
      <c r="D209">
        <v>122.12301587301585</v>
      </c>
      <c r="E209">
        <v>214.98863636363637</v>
      </c>
    </row>
    <row r="210" spans="1:5">
      <c r="A210" s="93" t="s">
        <v>1670</v>
      </c>
      <c r="B210">
        <v>1.1640211640211637</v>
      </c>
      <c r="C210">
        <v>1.33</v>
      </c>
      <c r="D210">
        <v>122.12301587301585</v>
      </c>
      <c r="E210">
        <v>64.988636363636374</v>
      </c>
    </row>
    <row r="211" spans="1:5">
      <c r="A211" s="93" t="s">
        <v>1930</v>
      </c>
      <c r="B211">
        <v>1.1640211640211637</v>
      </c>
      <c r="C211">
        <v>0.08</v>
      </c>
      <c r="D211">
        <v>122.12301587301585</v>
      </c>
      <c r="E211">
        <v>3.9090909090909096</v>
      </c>
    </row>
    <row r="212" spans="1:5">
      <c r="A212" s="93" t="s">
        <v>1933</v>
      </c>
      <c r="B212">
        <v>1.1640211640211637</v>
      </c>
      <c r="C212">
        <v>0.08</v>
      </c>
      <c r="D212">
        <v>122.12301587301585</v>
      </c>
      <c r="E212">
        <v>3.9090909090909096</v>
      </c>
    </row>
    <row r="213" spans="1:5">
      <c r="A213" s="93" t="s">
        <v>1673</v>
      </c>
      <c r="B213">
        <v>1.1640211640211637</v>
      </c>
      <c r="C213">
        <v>1.33</v>
      </c>
      <c r="D213">
        <v>122.12301587301585</v>
      </c>
      <c r="E213">
        <v>64.988636363636374</v>
      </c>
    </row>
    <row r="214" spans="1:5">
      <c r="A214" s="93" t="s">
        <v>1676</v>
      </c>
      <c r="B214">
        <v>1.1640211640211637</v>
      </c>
      <c r="C214">
        <v>1.33</v>
      </c>
      <c r="D214">
        <v>122.12301587301585</v>
      </c>
      <c r="E214">
        <v>64.988636363636374</v>
      </c>
    </row>
    <row r="215" spans="1:5">
      <c r="A215" s="93" t="s">
        <v>1679</v>
      </c>
      <c r="B215">
        <v>1.1640211640211637</v>
      </c>
      <c r="C215">
        <v>1.33</v>
      </c>
      <c r="D215">
        <v>122.12301587301585</v>
      </c>
      <c r="E215">
        <v>64.988636363636374</v>
      </c>
    </row>
    <row r="216" spans="1:5">
      <c r="A216" s="93" t="s">
        <v>1613</v>
      </c>
      <c r="B216">
        <v>1.1640211640211637</v>
      </c>
      <c r="C216">
        <v>0.33</v>
      </c>
      <c r="D216">
        <v>122.12301587301585</v>
      </c>
      <c r="E216">
        <v>16.125</v>
      </c>
    </row>
    <row r="217" spans="1:5">
      <c r="A217" s="93" t="s">
        <v>1616</v>
      </c>
      <c r="B217">
        <v>1.1640211640211637</v>
      </c>
      <c r="C217">
        <v>0.33</v>
      </c>
      <c r="D217">
        <v>122.12301587301585</v>
      </c>
      <c r="E217">
        <v>16.125</v>
      </c>
    </row>
    <row r="218" spans="1:5">
      <c r="A218" s="93" t="s">
        <v>1619</v>
      </c>
      <c r="B218">
        <v>1.1640211640211637</v>
      </c>
      <c r="C218">
        <v>0.08</v>
      </c>
      <c r="D218">
        <v>122.12301587301585</v>
      </c>
      <c r="E218">
        <v>3.9090909090909096</v>
      </c>
    </row>
    <row r="219" spans="1:5">
      <c r="A219" s="93" t="s">
        <v>1634</v>
      </c>
      <c r="B219">
        <v>1.1640211640211637</v>
      </c>
      <c r="C219">
        <v>0.25</v>
      </c>
      <c r="D219">
        <v>122.12301587301585</v>
      </c>
      <c r="E219">
        <v>12.215909090909093</v>
      </c>
    </row>
    <row r="220" spans="1:5">
      <c r="A220" s="93" t="s">
        <v>1637</v>
      </c>
      <c r="B220">
        <v>1.1640211640211637</v>
      </c>
      <c r="C220">
        <v>1.75</v>
      </c>
      <c r="D220">
        <v>122.12301587301585</v>
      </c>
      <c r="E220">
        <v>162.21590909090909</v>
      </c>
    </row>
    <row r="221" spans="1:5">
      <c r="A221" s="93" t="s">
        <v>1640</v>
      </c>
      <c r="B221">
        <v>1.1640211640211637</v>
      </c>
      <c r="C221">
        <v>0.25</v>
      </c>
      <c r="D221">
        <v>122.12301587301585</v>
      </c>
      <c r="E221">
        <v>12.215909090909093</v>
      </c>
    </row>
    <row r="222" spans="1:5">
      <c r="A222" s="93" t="s">
        <v>1643</v>
      </c>
      <c r="B222">
        <v>1.1640211640211637</v>
      </c>
      <c r="C222">
        <v>0.33</v>
      </c>
      <c r="D222">
        <v>122.12301587301585</v>
      </c>
      <c r="E222">
        <v>16.125</v>
      </c>
    </row>
    <row r="223" spans="1:5">
      <c r="A223" s="93" t="s">
        <v>1646</v>
      </c>
      <c r="B223">
        <v>1.1640211640211637</v>
      </c>
      <c r="C223">
        <v>0.25</v>
      </c>
      <c r="D223">
        <v>122.12301587301585</v>
      </c>
      <c r="E223">
        <v>12.215909090909093</v>
      </c>
    </row>
    <row r="224" spans="1:5">
      <c r="A224" s="93" t="s">
        <v>1649</v>
      </c>
      <c r="B224">
        <v>1.1640211640211637</v>
      </c>
      <c r="C224">
        <v>0.08</v>
      </c>
      <c r="D224">
        <v>122.12301587301585</v>
      </c>
      <c r="E224">
        <v>3.9090909090909096</v>
      </c>
    </row>
    <row r="225" spans="1:5">
      <c r="A225" s="93" t="s">
        <v>1763</v>
      </c>
      <c r="B225">
        <v>1.1640211640211637</v>
      </c>
      <c r="C225">
        <v>0.08</v>
      </c>
      <c r="D225">
        <v>122.12301587301585</v>
      </c>
      <c r="E225">
        <v>3.9090909090909096</v>
      </c>
    </row>
    <row r="226" spans="1:5">
      <c r="A226" s="93" t="s">
        <v>1811</v>
      </c>
      <c r="B226">
        <v>1.1640211640211637</v>
      </c>
      <c r="C226">
        <v>0.08</v>
      </c>
      <c r="D226">
        <v>122.12301587301585</v>
      </c>
      <c r="E226">
        <v>3.9090909090909096</v>
      </c>
    </row>
    <row r="227" spans="1:5">
      <c r="A227" s="93" t="s">
        <v>1874</v>
      </c>
      <c r="B227">
        <v>1.1640211640211637</v>
      </c>
      <c r="C227">
        <v>0.33</v>
      </c>
      <c r="D227">
        <v>122.12301587301585</v>
      </c>
      <c r="E227">
        <v>16.125</v>
      </c>
    </row>
    <row r="228" spans="1:5">
      <c r="A228" s="93" t="s">
        <v>1877</v>
      </c>
      <c r="B228">
        <v>1.1640211640211637</v>
      </c>
      <c r="C228">
        <v>5.83</v>
      </c>
      <c r="D228">
        <v>122.12301587301585</v>
      </c>
      <c r="E228">
        <v>540.55681818181813</v>
      </c>
    </row>
    <row r="229" spans="1:5">
      <c r="A229" s="93" t="s">
        <v>1921</v>
      </c>
      <c r="B229">
        <v>1.1640211640211637</v>
      </c>
      <c r="C229">
        <v>0.25</v>
      </c>
      <c r="D229">
        <v>122.12301587301585</v>
      </c>
      <c r="E229">
        <v>12.215909090909093</v>
      </c>
    </row>
    <row r="230" spans="1:5">
      <c r="A230" s="93" t="s">
        <v>1880</v>
      </c>
      <c r="B230">
        <v>1.1640211640211637</v>
      </c>
      <c r="C230">
        <v>0.25</v>
      </c>
      <c r="D230">
        <v>122.12301587301585</v>
      </c>
      <c r="E230">
        <v>12.215909090909093</v>
      </c>
    </row>
    <row r="231" spans="1:5">
      <c r="A231" s="93" t="s">
        <v>1883</v>
      </c>
      <c r="B231">
        <v>1.1640211640211637</v>
      </c>
      <c r="C231">
        <v>3.58</v>
      </c>
      <c r="D231">
        <v>122.12301587301585</v>
      </c>
      <c r="E231">
        <v>328.34090909090912</v>
      </c>
    </row>
    <row r="232" spans="1:5">
      <c r="A232" s="93" t="s">
        <v>1918</v>
      </c>
      <c r="B232">
        <v>1.1640211640211637</v>
      </c>
      <c r="C232">
        <v>0</v>
      </c>
      <c r="D232">
        <v>122.12301587301585</v>
      </c>
      <c r="E232">
        <v>0</v>
      </c>
    </row>
    <row r="233" spans="1:5">
      <c r="A233" s="93" t="s">
        <v>1936</v>
      </c>
      <c r="B233">
        <v>1.1640211640211637</v>
      </c>
      <c r="C233">
        <v>0.83</v>
      </c>
      <c r="D233">
        <v>122.12301587301585</v>
      </c>
      <c r="E233">
        <v>40.55681818181818</v>
      </c>
    </row>
    <row r="234" spans="1:5">
      <c r="A234" s="93" t="s">
        <v>1939</v>
      </c>
      <c r="B234">
        <v>1.1640211640211637</v>
      </c>
      <c r="C234">
        <v>0.83</v>
      </c>
      <c r="D234">
        <v>122.12301587301585</v>
      </c>
      <c r="E234">
        <v>40.55681818181818</v>
      </c>
    </row>
    <row r="235" spans="1:5">
      <c r="A235" s="93" t="s">
        <v>1942</v>
      </c>
      <c r="B235">
        <v>1.1640211640211637</v>
      </c>
      <c r="C235">
        <v>0.75</v>
      </c>
      <c r="D235">
        <v>122.12301587301585</v>
      </c>
      <c r="E235">
        <v>36.647727272727273</v>
      </c>
    </row>
    <row r="236" spans="1:5">
      <c r="A236" s="93" t="s">
        <v>1945</v>
      </c>
      <c r="B236">
        <v>1.1640211640211637</v>
      </c>
      <c r="C236">
        <v>0.83</v>
      </c>
      <c r="D236">
        <v>122.12301587301585</v>
      </c>
      <c r="E236">
        <v>40.55681818181818</v>
      </c>
    </row>
    <row r="237" spans="1:5">
      <c r="A237" s="93" t="s">
        <v>1948</v>
      </c>
      <c r="B237">
        <v>1.1640211640211637</v>
      </c>
      <c r="C237">
        <v>0.83</v>
      </c>
      <c r="D237">
        <v>122.12301587301585</v>
      </c>
      <c r="E237">
        <v>40.55681818181818</v>
      </c>
    </row>
    <row r="238" spans="1:5">
      <c r="A238" s="93" t="s">
        <v>1951</v>
      </c>
      <c r="B238">
        <v>1.1640211640211637</v>
      </c>
      <c r="C238">
        <v>0.83</v>
      </c>
      <c r="D238">
        <v>122.12301587301585</v>
      </c>
      <c r="E238">
        <v>40.55681818181818</v>
      </c>
    </row>
    <row r="239" spans="1:5">
      <c r="A239" s="93" t="s">
        <v>1954</v>
      </c>
      <c r="B239">
        <v>1.1640211640211637</v>
      </c>
      <c r="C239">
        <v>0.83</v>
      </c>
      <c r="D239">
        <v>122.12301587301585</v>
      </c>
      <c r="E239">
        <v>40.55681818181818</v>
      </c>
    </row>
    <row r="240" spans="1:5">
      <c r="A240" s="93" t="s">
        <v>1984</v>
      </c>
      <c r="B240">
        <v>1.1640211640211637</v>
      </c>
      <c r="C240">
        <v>0.25</v>
      </c>
      <c r="D240">
        <v>122.12301587301585</v>
      </c>
      <c r="E240">
        <v>12.215909090909093</v>
      </c>
    </row>
    <row r="241" spans="1:5">
      <c r="A241" s="93" t="s">
        <v>1981</v>
      </c>
      <c r="B241">
        <v>1.1640211640211637</v>
      </c>
      <c r="C241">
        <v>0</v>
      </c>
      <c r="D241">
        <v>122.12301587301585</v>
      </c>
      <c r="E241">
        <v>0</v>
      </c>
    </row>
    <row r="242" spans="1:5">
      <c r="A242" s="93" t="s">
        <v>894</v>
      </c>
      <c r="B242">
        <v>13.2</v>
      </c>
      <c r="C242">
        <v>27.58</v>
      </c>
      <c r="D242">
        <v>1506.1363636363637</v>
      </c>
      <c r="E242">
        <v>1991.5244318181808</v>
      </c>
    </row>
    <row r="243" spans="1:5">
      <c r="A243" s="93" t="s">
        <v>897</v>
      </c>
      <c r="B243">
        <v>13.2</v>
      </c>
      <c r="C243">
        <v>21.08</v>
      </c>
      <c r="D243">
        <v>1506.1363636363637</v>
      </c>
      <c r="E243">
        <v>1358.4562500000004</v>
      </c>
    </row>
    <row r="244" spans="1:5">
      <c r="A244" s="93" t="s">
        <v>930</v>
      </c>
      <c r="B244">
        <v>8</v>
      </c>
      <c r="C244">
        <v>19.329999999999998</v>
      </c>
      <c r="D244">
        <v>962.44318181818176</v>
      </c>
      <c r="E244">
        <v>1443.4065340909092</v>
      </c>
    </row>
    <row r="245" spans="1:5">
      <c r="A245" s="93" t="s">
        <v>933</v>
      </c>
      <c r="B245">
        <v>8</v>
      </c>
      <c r="C245">
        <v>13.33</v>
      </c>
      <c r="D245">
        <v>962.44318181818176</v>
      </c>
      <c r="E245">
        <v>843.40653409090908</v>
      </c>
    </row>
    <row r="246" spans="1:5">
      <c r="A246" s="93" t="s">
        <v>990</v>
      </c>
      <c r="B246">
        <v>4.0451612903225804</v>
      </c>
      <c r="C246">
        <v>12</v>
      </c>
      <c r="D246">
        <v>468.25040322580651</v>
      </c>
      <c r="E246">
        <v>732.76988636363649</v>
      </c>
    </row>
    <row r="247" spans="1:5">
      <c r="A247" s="93" t="s">
        <v>993</v>
      </c>
      <c r="B247">
        <v>4.0451612903225804</v>
      </c>
      <c r="C247">
        <v>13</v>
      </c>
      <c r="D247">
        <v>468.25040322580651</v>
      </c>
      <c r="E247">
        <v>920.44034090909099</v>
      </c>
    </row>
    <row r="248" spans="1:5">
      <c r="A248" s="93" t="s">
        <v>996</v>
      </c>
      <c r="B248">
        <v>4.0451612903225804</v>
      </c>
      <c r="C248">
        <v>15</v>
      </c>
      <c r="D248">
        <v>468.25040322580651</v>
      </c>
      <c r="E248">
        <v>1032.7698863636363</v>
      </c>
    </row>
    <row r="249" spans="1:5">
      <c r="A249" s="93" t="s">
        <v>999</v>
      </c>
      <c r="B249">
        <v>4.0451612903225804</v>
      </c>
      <c r="C249">
        <v>13</v>
      </c>
      <c r="D249">
        <v>468.25040322580651</v>
      </c>
      <c r="E249">
        <v>920.44034090909099</v>
      </c>
    </row>
    <row r="250" spans="1:5">
      <c r="A250" s="93" t="s">
        <v>1002</v>
      </c>
      <c r="B250">
        <v>4.0451612903225804</v>
      </c>
      <c r="C250">
        <v>19.5</v>
      </c>
      <c r="D250">
        <v>468.25040322580651</v>
      </c>
      <c r="E250">
        <v>1570.4403409090908</v>
      </c>
    </row>
    <row r="251" spans="1:5">
      <c r="A251" s="93" t="s">
        <v>1005</v>
      </c>
      <c r="B251">
        <v>4.0451612903225804</v>
      </c>
      <c r="C251">
        <v>18</v>
      </c>
      <c r="D251">
        <v>468.25040322580651</v>
      </c>
      <c r="E251">
        <v>1442.3579545454545</v>
      </c>
    </row>
    <row r="252" spans="1:5">
      <c r="A252" s="93" t="s">
        <v>1008</v>
      </c>
      <c r="B252">
        <v>4.0451612903225804</v>
      </c>
      <c r="C252">
        <v>0.17</v>
      </c>
      <c r="D252">
        <v>468.25040322580651</v>
      </c>
      <c r="E252">
        <v>9.5480113636363644</v>
      </c>
    </row>
    <row r="253" spans="1:5">
      <c r="A253" s="93" t="s">
        <v>1011</v>
      </c>
      <c r="B253">
        <v>4.0451612903225804</v>
      </c>
      <c r="C253">
        <v>0.17</v>
      </c>
      <c r="D253">
        <v>468.25040322580651</v>
      </c>
      <c r="E253">
        <v>9.5480113636363644</v>
      </c>
    </row>
    <row r="254" spans="1:5">
      <c r="A254" s="93" t="s">
        <v>1915</v>
      </c>
      <c r="B254">
        <v>1.1640211640211637</v>
      </c>
      <c r="C254">
        <v>0.5</v>
      </c>
      <c r="D254">
        <v>122.12301587301585</v>
      </c>
      <c r="E254">
        <v>24.431818181818183</v>
      </c>
    </row>
    <row r="255" spans="1:5">
      <c r="A255" s="93" t="s">
        <v>1655</v>
      </c>
      <c r="B255">
        <v>1.1640211640211637</v>
      </c>
      <c r="C255">
        <v>0.25</v>
      </c>
      <c r="D255">
        <v>122.12301587301585</v>
      </c>
      <c r="E255">
        <v>12.215909090909093</v>
      </c>
    </row>
    <row r="256" spans="1:5">
      <c r="A256" s="93" t="s">
        <v>1682</v>
      </c>
      <c r="B256">
        <v>1.1640211640211637</v>
      </c>
      <c r="C256">
        <v>0</v>
      </c>
      <c r="D256">
        <v>122.12301587301585</v>
      </c>
      <c r="E256">
        <v>0</v>
      </c>
    </row>
    <row r="257" spans="1:5">
      <c r="A257" s="93" t="s">
        <v>1736</v>
      </c>
      <c r="B257">
        <v>1.1640211640211637</v>
      </c>
      <c r="C257">
        <v>0</v>
      </c>
      <c r="D257">
        <v>122.12301587301585</v>
      </c>
      <c r="E257">
        <v>0</v>
      </c>
    </row>
    <row r="258" spans="1:5">
      <c r="A258" s="93" t="s">
        <v>1766</v>
      </c>
      <c r="B258">
        <v>1.1640211640211637</v>
      </c>
      <c r="C258">
        <v>0</v>
      </c>
      <c r="D258">
        <v>122.12301587301585</v>
      </c>
      <c r="E258">
        <v>0</v>
      </c>
    </row>
    <row r="259" spans="1:5">
      <c r="A259" s="93" t="s">
        <v>1826</v>
      </c>
      <c r="B259">
        <v>1.1640211640211637</v>
      </c>
      <c r="C259">
        <v>0</v>
      </c>
      <c r="D259">
        <v>122.12301587301585</v>
      </c>
      <c r="E259">
        <v>0</v>
      </c>
    </row>
    <row r="260" spans="1:5">
      <c r="A260" s="93" t="s">
        <v>1829</v>
      </c>
      <c r="B260">
        <v>1.1640211640211637</v>
      </c>
      <c r="C260">
        <v>0</v>
      </c>
      <c r="D260">
        <v>122.12301587301585</v>
      </c>
      <c r="E260">
        <v>0</v>
      </c>
    </row>
    <row r="261" spans="1:5">
      <c r="A261" s="93" t="s">
        <v>1886</v>
      </c>
      <c r="B261">
        <v>1.1640211640211637</v>
      </c>
      <c r="C261">
        <v>0</v>
      </c>
      <c r="D261">
        <v>122.12301587301585</v>
      </c>
      <c r="E261">
        <v>0</v>
      </c>
    </row>
    <row r="262" spans="1:5">
      <c r="A262" s="93" t="s">
        <v>2011</v>
      </c>
      <c r="B262">
        <v>1.1640211640211637</v>
      </c>
      <c r="C262">
        <v>0</v>
      </c>
      <c r="D262">
        <v>122.12301587301585</v>
      </c>
      <c r="E262">
        <v>0</v>
      </c>
    </row>
    <row r="263" spans="1:5">
      <c r="A263" s="93" t="s">
        <v>900</v>
      </c>
      <c r="B263">
        <v>13.2</v>
      </c>
      <c r="C263">
        <v>23.25</v>
      </c>
      <c r="D263">
        <v>1506.1363636363637</v>
      </c>
      <c r="E263">
        <v>1509.2116477272727</v>
      </c>
    </row>
    <row r="264" spans="1:5">
      <c r="A264" s="93" t="s">
        <v>1014</v>
      </c>
      <c r="B264">
        <v>4.0451612903225804</v>
      </c>
      <c r="C264">
        <v>9</v>
      </c>
      <c r="D264">
        <v>468.25040322580651</v>
      </c>
      <c r="E264">
        <v>554.30397727272737</v>
      </c>
    </row>
    <row r="265" spans="1:5">
      <c r="A265" s="93" t="s">
        <v>1017</v>
      </c>
      <c r="B265">
        <v>4.0451612903225804</v>
      </c>
      <c r="C265">
        <v>11.75</v>
      </c>
      <c r="D265">
        <v>468.25040322580651</v>
      </c>
      <c r="E265">
        <v>835.27698863636363</v>
      </c>
    </row>
    <row r="266" spans="1:5">
      <c r="A266" s="93" t="s">
        <v>1020</v>
      </c>
      <c r="B266">
        <v>4.0451612903225804</v>
      </c>
      <c r="C266">
        <v>10.08</v>
      </c>
      <c r="D266">
        <v>468.25040322580651</v>
      </c>
      <c r="E266">
        <v>741.48181818181808</v>
      </c>
    </row>
    <row r="267" spans="1:5">
      <c r="A267" s="93" t="s">
        <v>1023</v>
      </c>
      <c r="B267">
        <v>4.0451612903225804</v>
      </c>
      <c r="C267">
        <v>0</v>
      </c>
      <c r="D267">
        <v>468.25040322580651</v>
      </c>
      <c r="E267">
        <v>0</v>
      </c>
    </row>
    <row r="268" spans="1:5">
      <c r="A268" s="93" t="s">
        <v>1739</v>
      </c>
      <c r="B268">
        <v>1.1640211640211637</v>
      </c>
      <c r="C268">
        <v>1.83</v>
      </c>
      <c r="D268">
        <v>122.12301587301585</v>
      </c>
      <c r="E268">
        <v>166.125</v>
      </c>
    </row>
    <row r="269" spans="1:5">
      <c r="A269" s="93" t="s">
        <v>1742</v>
      </c>
      <c r="B269">
        <v>1.1640211640211637</v>
      </c>
      <c r="C269">
        <v>3.33</v>
      </c>
      <c r="D269">
        <v>122.12301587301585</v>
      </c>
      <c r="E269">
        <v>316.125</v>
      </c>
    </row>
    <row r="270" spans="1:5">
      <c r="A270" s="93" t="s">
        <v>1745</v>
      </c>
      <c r="B270">
        <v>1.1640211640211637</v>
      </c>
      <c r="C270">
        <v>1.83</v>
      </c>
      <c r="D270">
        <v>122.12301587301585</v>
      </c>
      <c r="E270">
        <v>166.125</v>
      </c>
    </row>
    <row r="271" spans="1:5">
      <c r="A271" s="93" t="s">
        <v>1748</v>
      </c>
      <c r="B271">
        <v>1.1640211640211637</v>
      </c>
      <c r="C271">
        <v>1.83</v>
      </c>
      <c r="D271">
        <v>122.12301587301585</v>
      </c>
      <c r="E271">
        <v>166.125</v>
      </c>
    </row>
    <row r="272" spans="1:5">
      <c r="A272" s="93" t="s">
        <v>1751</v>
      </c>
      <c r="B272">
        <v>1.1640211640211637</v>
      </c>
      <c r="C272">
        <v>1.83</v>
      </c>
      <c r="D272">
        <v>122.12301587301585</v>
      </c>
      <c r="E272">
        <v>166.125</v>
      </c>
    </row>
    <row r="273" spans="1:5">
      <c r="A273" s="93" t="s">
        <v>1754</v>
      </c>
      <c r="B273">
        <v>1.1640211640211637</v>
      </c>
      <c r="C273">
        <v>4.83</v>
      </c>
      <c r="D273">
        <v>122.12301587301585</v>
      </c>
      <c r="E273">
        <v>466.12500000000006</v>
      </c>
    </row>
    <row r="274" spans="1:5">
      <c r="A274" s="93" t="s">
        <v>1757</v>
      </c>
      <c r="B274">
        <v>1.1640211640211637</v>
      </c>
      <c r="C274">
        <v>3.83</v>
      </c>
      <c r="D274">
        <v>122.12301587301585</v>
      </c>
      <c r="E274">
        <v>366.12500000000006</v>
      </c>
    </row>
    <row r="275" spans="1:5">
      <c r="A275" s="93" t="s">
        <v>1760</v>
      </c>
      <c r="B275">
        <v>1.1640211640211637</v>
      </c>
      <c r="C275">
        <v>3.83</v>
      </c>
      <c r="D275">
        <v>122.12301587301585</v>
      </c>
      <c r="E275">
        <v>366.12500000000006</v>
      </c>
    </row>
    <row r="276" spans="1:5">
      <c r="A276" s="93" t="s">
        <v>1832</v>
      </c>
      <c r="B276">
        <v>1.1640211640211637</v>
      </c>
      <c r="C276">
        <v>0</v>
      </c>
      <c r="D276">
        <v>122.12301587301585</v>
      </c>
      <c r="E276">
        <v>0</v>
      </c>
    </row>
    <row r="277" spans="1:5">
      <c r="A277" s="93" t="s">
        <v>1835</v>
      </c>
      <c r="B277">
        <v>1.1640211640211637</v>
      </c>
      <c r="C277">
        <v>0</v>
      </c>
      <c r="D277">
        <v>122.12301587301585</v>
      </c>
      <c r="E277">
        <v>0</v>
      </c>
    </row>
    <row r="278" spans="1:5">
      <c r="A278" s="93" t="s">
        <v>2014</v>
      </c>
      <c r="B278">
        <v>1.1640211640211637</v>
      </c>
      <c r="C278">
        <v>0.25</v>
      </c>
      <c r="D278">
        <v>122.12301587301585</v>
      </c>
      <c r="E278">
        <v>12.215909090909093</v>
      </c>
    </row>
    <row r="279" spans="1:5">
      <c r="A279" s="93" t="s">
        <v>2017</v>
      </c>
      <c r="B279">
        <v>1.1640211640211637</v>
      </c>
      <c r="C279">
        <v>0</v>
      </c>
      <c r="D279">
        <v>122.12301587301585</v>
      </c>
      <c r="E279">
        <v>0</v>
      </c>
    </row>
    <row r="280" spans="1:5">
      <c r="A280" s="93" t="s">
        <v>1853</v>
      </c>
      <c r="B280">
        <v>1.1640211640211637</v>
      </c>
      <c r="C280">
        <v>0.08</v>
      </c>
      <c r="D280">
        <v>122.12301587301585</v>
      </c>
      <c r="E280">
        <v>3.9090909090909096</v>
      </c>
    </row>
    <row r="281" spans="1:5">
      <c r="A281" s="93" t="s">
        <v>903</v>
      </c>
      <c r="B281">
        <v>13.2</v>
      </c>
      <c r="C281">
        <v>28.58</v>
      </c>
      <c r="D281">
        <v>1506.1363636363637</v>
      </c>
      <c r="E281">
        <v>2270.8142045454542</v>
      </c>
    </row>
    <row r="282" spans="1:5">
      <c r="A282" s="93" t="s">
        <v>936</v>
      </c>
      <c r="B282">
        <v>8</v>
      </c>
      <c r="C282">
        <v>13.58</v>
      </c>
      <c r="D282">
        <v>962.44318181818176</v>
      </c>
      <c r="E282">
        <v>973.99602272727259</v>
      </c>
    </row>
    <row r="283" spans="1:5">
      <c r="A283" s="93" t="s">
        <v>1026</v>
      </c>
      <c r="B283">
        <v>4.0451612903225804</v>
      </c>
      <c r="C283">
        <v>9.58</v>
      </c>
      <c r="D283">
        <v>468.25040322580651</v>
      </c>
      <c r="E283">
        <v>713.39943181818171</v>
      </c>
    </row>
    <row r="284" spans="1:5">
      <c r="A284" s="93" t="s">
        <v>1029</v>
      </c>
      <c r="B284">
        <v>4.0451612903225804</v>
      </c>
      <c r="C284">
        <v>20.58</v>
      </c>
      <c r="D284">
        <v>468.25040322580651</v>
      </c>
      <c r="E284">
        <v>1769.5642045454545</v>
      </c>
    </row>
    <row r="285" spans="1:5">
      <c r="A285" s="93" t="s">
        <v>1032</v>
      </c>
      <c r="B285">
        <v>4.0451612903225804</v>
      </c>
      <c r="C285">
        <v>23.33</v>
      </c>
      <c r="D285">
        <v>468.25040322580651</v>
      </c>
      <c r="E285">
        <v>2143.1934659090912</v>
      </c>
    </row>
    <row r="286" spans="1:5">
      <c r="A286" s="93" t="s">
        <v>1035</v>
      </c>
      <c r="B286">
        <v>4.0451612903225804</v>
      </c>
      <c r="C286">
        <v>20.329999999999998</v>
      </c>
      <c r="D286">
        <v>468.25040322580651</v>
      </c>
      <c r="E286">
        <v>1843.1934659090909</v>
      </c>
    </row>
    <row r="287" spans="1:5">
      <c r="A287" s="93" t="s">
        <v>1038</v>
      </c>
      <c r="B287">
        <v>4.0451612903225804</v>
      </c>
      <c r="C287">
        <v>0</v>
      </c>
      <c r="D287">
        <v>468.25040322580651</v>
      </c>
      <c r="E287">
        <v>0</v>
      </c>
    </row>
    <row r="288" spans="1:5">
      <c r="A288" s="93" t="s">
        <v>1041</v>
      </c>
      <c r="B288">
        <v>4.0451612903225804</v>
      </c>
      <c r="C288">
        <v>0</v>
      </c>
      <c r="D288">
        <v>468.25040322580651</v>
      </c>
      <c r="E288">
        <v>0</v>
      </c>
    </row>
    <row r="289" spans="1:5">
      <c r="A289" s="93" t="s">
        <v>1769</v>
      </c>
      <c r="B289">
        <v>1.1640211640211637</v>
      </c>
      <c r="C289">
        <v>0.25</v>
      </c>
      <c r="D289">
        <v>122.12301587301585</v>
      </c>
      <c r="E289">
        <v>12.215909090909093</v>
      </c>
    </row>
    <row r="290" spans="1:5">
      <c r="A290" s="93" t="s">
        <v>1772</v>
      </c>
      <c r="B290">
        <v>1.1640211640211637</v>
      </c>
      <c r="C290">
        <v>0</v>
      </c>
      <c r="D290">
        <v>122.12301587301585</v>
      </c>
      <c r="E290">
        <v>0</v>
      </c>
    </row>
    <row r="291" spans="1:5">
      <c r="A291" s="93" t="s">
        <v>939</v>
      </c>
      <c r="B291">
        <v>8</v>
      </c>
      <c r="C291">
        <v>21.08</v>
      </c>
      <c r="D291">
        <v>962.44318181818176</v>
      </c>
      <c r="E291">
        <v>1599.450568181818</v>
      </c>
    </row>
    <row r="292" spans="1:5">
      <c r="A292" s="93" t="s">
        <v>1044</v>
      </c>
      <c r="B292">
        <v>4.0451612903225804</v>
      </c>
      <c r="C292">
        <v>0</v>
      </c>
      <c r="D292">
        <v>468.25040322580651</v>
      </c>
      <c r="E292">
        <v>0</v>
      </c>
    </row>
    <row r="293" spans="1:5">
      <c r="A293" s="93" t="s">
        <v>1047</v>
      </c>
      <c r="B293">
        <v>4.0451612903225804</v>
      </c>
      <c r="C293">
        <v>0</v>
      </c>
      <c r="D293">
        <v>468.25040322580651</v>
      </c>
      <c r="E293">
        <v>0</v>
      </c>
    </row>
    <row r="294" spans="1:5">
      <c r="A294" s="93" t="s">
        <v>1622</v>
      </c>
      <c r="B294">
        <v>1.1640211640211637</v>
      </c>
      <c r="C294">
        <v>0.25</v>
      </c>
      <c r="D294">
        <v>122.12301587301585</v>
      </c>
      <c r="E294">
        <v>12.215909090909093</v>
      </c>
    </row>
    <row r="295" spans="1:5">
      <c r="A295" s="93" t="s">
        <v>1625</v>
      </c>
      <c r="B295">
        <v>1.1640211640211637</v>
      </c>
      <c r="C295">
        <v>0.25</v>
      </c>
      <c r="D295">
        <v>122.12301587301585</v>
      </c>
      <c r="E295">
        <v>12.215909090909093</v>
      </c>
    </row>
    <row r="296" spans="1:5">
      <c r="A296" s="93" t="s">
        <v>1628</v>
      </c>
      <c r="B296">
        <v>1.1640211640211637</v>
      </c>
      <c r="C296">
        <v>0.25</v>
      </c>
      <c r="D296">
        <v>122.12301587301585</v>
      </c>
      <c r="E296">
        <v>12.215909090909093</v>
      </c>
    </row>
    <row r="297" spans="1:5">
      <c r="A297" s="93" t="s">
        <v>906</v>
      </c>
      <c r="B297">
        <v>13.2</v>
      </c>
      <c r="C297">
        <v>18.079999999999998</v>
      </c>
      <c r="D297">
        <v>1506.1363636363637</v>
      </c>
      <c r="E297">
        <v>1170.0187500000004</v>
      </c>
    </row>
    <row r="298" spans="1:5">
      <c r="A298" s="93" t="s">
        <v>942</v>
      </c>
      <c r="B298">
        <v>8</v>
      </c>
      <c r="C298">
        <v>9.58</v>
      </c>
      <c r="D298">
        <v>962.44318181818176</v>
      </c>
      <c r="E298">
        <v>607.85965909090908</v>
      </c>
    </row>
    <row r="299" spans="1:5">
      <c r="A299" s="93" t="s">
        <v>945</v>
      </c>
      <c r="B299">
        <v>8</v>
      </c>
      <c r="C299">
        <v>9.08</v>
      </c>
      <c r="D299">
        <v>962.44318181818176</v>
      </c>
      <c r="E299">
        <v>574.79147727272721</v>
      </c>
    </row>
    <row r="300" spans="1:5">
      <c r="A300" s="93" t="s">
        <v>1050</v>
      </c>
      <c r="B300">
        <v>4.0451612903225804</v>
      </c>
      <c r="C300">
        <v>21.18</v>
      </c>
      <c r="D300">
        <v>468.25040322580651</v>
      </c>
      <c r="E300">
        <v>1189.569886363636</v>
      </c>
    </row>
    <row r="301" spans="1:5">
      <c r="A301" s="93" t="s">
        <v>1053</v>
      </c>
      <c r="B301">
        <v>4.0451612903225804</v>
      </c>
      <c r="C301">
        <v>20.18</v>
      </c>
      <c r="D301">
        <v>468.25040322580651</v>
      </c>
      <c r="E301">
        <v>1133.4051136363635</v>
      </c>
    </row>
    <row r="302" spans="1:5">
      <c r="A302" s="93" t="s">
        <v>1056</v>
      </c>
      <c r="B302">
        <v>4.0451612903225804</v>
      </c>
      <c r="C302">
        <v>19.599999999999998</v>
      </c>
      <c r="D302">
        <v>468.25040322580651</v>
      </c>
      <c r="E302">
        <v>1100.8295454545453</v>
      </c>
    </row>
    <row r="303" spans="1:5">
      <c r="A303" s="93" t="s">
        <v>1059</v>
      </c>
      <c r="B303">
        <v>4.0451612903225804</v>
      </c>
      <c r="C303">
        <v>19.850000000000001</v>
      </c>
      <c r="D303">
        <v>468.25040322580651</v>
      </c>
      <c r="E303">
        <v>1114.8707386363637</v>
      </c>
    </row>
    <row r="304" spans="1:5">
      <c r="A304" s="93" t="s">
        <v>1062</v>
      </c>
      <c r="B304">
        <v>4.0451612903225804</v>
      </c>
      <c r="C304">
        <v>19.599999999999998</v>
      </c>
      <c r="D304">
        <v>468.25040322580651</v>
      </c>
      <c r="E304">
        <v>1100.8295454545453</v>
      </c>
    </row>
    <row r="305" spans="1:5">
      <c r="A305" s="93" t="s">
        <v>1065</v>
      </c>
      <c r="B305">
        <v>4.0451612903225804</v>
      </c>
      <c r="C305">
        <v>18.350000000000001</v>
      </c>
      <c r="D305">
        <v>468.25040322580651</v>
      </c>
      <c r="E305">
        <v>1030.6235795454545</v>
      </c>
    </row>
    <row r="306" spans="1:5">
      <c r="A306" s="93" t="s">
        <v>1068</v>
      </c>
      <c r="B306">
        <v>4.0451612903225804</v>
      </c>
      <c r="C306">
        <v>1</v>
      </c>
      <c r="D306">
        <v>468.25040322580651</v>
      </c>
      <c r="E306">
        <v>56.164772727272727</v>
      </c>
    </row>
    <row r="307" spans="1:5">
      <c r="A307" s="93" t="s">
        <v>1071</v>
      </c>
      <c r="B307">
        <v>4.0451612903225804</v>
      </c>
      <c r="C307">
        <v>1</v>
      </c>
      <c r="D307">
        <v>468.25040322580651</v>
      </c>
      <c r="E307">
        <v>56.164772727272727</v>
      </c>
    </row>
    <row r="308" spans="1:5">
      <c r="A308" s="93" t="s">
        <v>1074</v>
      </c>
      <c r="B308">
        <v>4.0451612903225804</v>
      </c>
      <c r="C308">
        <v>1</v>
      </c>
      <c r="D308">
        <v>468.25040322580651</v>
      </c>
      <c r="E308">
        <v>56.164772727272727</v>
      </c>
    </row>
    <row r="309" spans="1:5">
      <c r="A309" s="93" t="s">
        <v>1077</v>
      </c>
      <c r="B309">
        <v>4.0451612903225804</v>
      </c>
      <c r="C309">
        <v>1.5</v>
      </c>
      <c r="D309">
        <v>468.25040322580651</v>
      </c>
      <c r="E309">
        <v>84.247159090909093</v>
      </c>
    </row>
    <row r="310" spans="1:5">
      <c r="A310" s="93" t="s">
        <v>1080</v>
      </c>
      <c r="B310">
        <v>4.0451612903225804</v>
      </c>
      <c r="C310">
        <v>1.5</v>
      </c>
      <c r="D310">
        <v>468.25040322580651</v>
      </c>
      <c r="E310">
        <v>84.247159090909093</v>
      </c>
    </row>
    <row r="311" spans="1:5">
      <c r="A311" s="93" t="s">
        <v>1083</v>
      </c>
      <c r="B311">
        <v>4.0451612903225804</v>
      </c>
      <c r="C311">
        <v>1.5</v>
      </c>
      <c r="D311">
        <v>468.25040322580651</v>
      </c>
      <c r="E311">
        <v>84.247159090909093</v>
      </c>
    </row>
    <row r="312" spans="1:5">
      <c r="A312" s="93" t="s">
        <v>1086</v>
      </c>
      <c r="B312">
        <v>4.0451612903225804</v>
      </c>
      <c r="C312">
        <v>2</v>
      </c>
      <c r="D312">
        <v>468.25040322580651</v>
      </c>
      <c r="E312">
        <v>112.32954545454545</v>
      </c>
    </row>
    <row r="313" spans="1:5">
      <c r="A313" s="93" t="s">
        <v>1088</v>
      </c>
      <c r="B313">
        <v>4.0451612903225804</v>
      </c>
      <c r="C313">
        <v>2</v>
      </c>
      <c r="D313">
        <v>468.25040322580651</v>
      </c>
      <c r="E313">
        <v>112.32954545454545</v>
      </c>
    </row>
    <row r="314" spans="1:5">
      <c r="A314" s="93" t="s">
        <v>1090</v>
      </c>
      <c r="B314">
        <v>4.0451612903225804</v>
      </c>
      <c r="C314">
        <v>2</v>
      </c>
      <c r="D314">
        <v>468.25040322580651</v>
      </c>
      <c r="E314">
        <v>112.32954545454545</v>
      </c>
    </row>
    <row r="315" spans="1:5">
      <c r="A315" s="93" t="s">
        <v>1092</v>
      </c>
      <c r="B315">
        <v>4.0451612903225804</v>
      </c>
      <c r="C315">
        <v>2</v>
      </c>
      <c r="D315">
        <v>468.25040322580651</v>
      </c>
      <c r="E315">
        <v>112.32954545454545</v>
      </c>
    </row>
    <row r="316" spans="1:5">
      <c r="A316" s="93" t="s">
        <v>1094</v>
      </c>
      <c r="B316">
        <v>4.0451612903225804</v>
      </c>
      <c r="C316">
        <v>2</v>
      </c>
      <c r="D316">
        <v>468.25040322580651</v>
      </c>
      <c r="E316">
        <v>112.32954545454545</v>
      </c>
    </row>
    <row r="317" spans="1:5">
      <c r="A317" s="93" t="s">
        <v>1096</v>
      </c>
      <c r="B317">
        <v>4.0451612903225804</v>
      </c>
      <c r="C317">
        <v>1.5</v>
      </c>
      <c r="D317">
        <v>468.25040322580651</v>
      </c>
      <c r="E317">
        <v>84.247159090909093</v>
      </c>
    </row>
    <row r="318" spans="1:5">
      <c r="A318" s="93" t="s">
        <v>1098</v>
      </c>
      <c r="B318">
        <v>4.0451612903225804</v>
      </c>
      <c r="C318">
        <v>1.5</v>
      </c>
      <c r="D318">
        <v>468.25040322580651</v>
      </c>
      <c r="E318">
        <v>84.247159090909093</v>
      </c>
    </row>
    <row r="319" spans="1:5">
      <c r="A319" s="93" t="s">
        <v>1100</v>
      </c>
      <c r="B319">
        <v>4.0451612903225804</v>
      </c>
      <c r="C319">
        <v>3</v>
      </c>
      <c r="D319">
        <v>468.25040322580651</v>
      </c>
      <c r="E319">
        <v>168.49431818181819</v>
      </c>
    </row>
    <row r="320" spans="1:5">
      <c r="A320" s="93" t="s">
        <v>1102</v>
      </c>
      <c r="B320">
        <v>4.0451612903225804</v>
      </c>
      <c r="C320">
        <v>3</v>
      </c>
      <c r="D320">
        <v>468.25040322580651</v>
      </c>
      <c r="E320">
        <v>168.49431818181819</v>
      </c>
    </row>
    <row r="321" spans="1:5">
      <c r="A321" s="93" t="s">
        <v>1104</v>
      </c>
      <c r="B321">
        <v>4.0451612903225804</v>
      </c>
      <c r="C321">
        <v>2.5</v>
      </c>
      <c r="D321">
        <v>468.25040322580651</v>
      </c>
      <c r="E321">
        <v>140.41193181818181</v>
      </c>
    </row>
    <row r="322" spans="1:5">
      <c r="A322" s="93" t="s">
        <v>1106</v>
      </c>
      <c r="B322">
        <v>4.0451612903225804</v>
      </c>
      <c r="C322">
        <v>3</v>
      </c>
      <c r="D322">
        <v>468.25040322580651</v>
      </c>
      <c r="E322">
        <v>168.49431818181819</v>
      </c>
    </row>
    <row r="323" spans="1:5">
      <c r="A323" s="93" t="s">
        <v>1108</v>
      </c>
      <c r="B323">
        <v>4.0451612903225804</v>
      </c>
      <c r="C323">
        <v>3</v>
      </c>
      <c r="D323">
        <v>468.25040322580651</v>
      </c>
      <c r="E323">
        <v>168.49431818181819</v>
      </c>
    </row>
    <row r="324" spans="1:5">
      <c r="A324" s="93" t="s">
        <v>1110</v>
      </c>
      <c r="B324">
        <v>4.0451612903225804</v>
      </c>
      <c r="C324">
        <v>2.5</v>
      </c>
      <c r="D324">
        <v>468.25040322580651</v>
      </c>
      <c r="E324">
        <v>140.41193181818181</v>
      </c>
    </row>
    <row r="325" spans="1:5">
      <c r="A325" s="93" t="s">
        <v>1113</v>
      </c>
      <c r="B325">
        <v>4.0451612903225804</v>
      </c>
      <c r="C325">
        <v>1</v>
      </c>
      <c r="D325">
        <v>468.25040322580651</v>
      </c>
      <c r="E325">
        <v>56.164772727272727</v>
      </c>
    </row>
    <row r="326" spans="1:5">
      <c r="A326" s="93" t="s">
        <v>1116</v>
      </c>
      <c r="B326">
        <v>4.0451612903225804</v>
      </c>
      <c r="C326">
        <v>1.5</v>
      </c>
      <c r="D326">
        <v>468.25040322580651</v>
      </c>
      <c r="E326">
        <v>84.247159090909093</v>
      </c>
    </row>
    <row r="327" spans="1:5">
      <c r="A327" s="93" t="s">
        <v>1119</v>
      </c>
      <c r="B327">
        <v>4.0451612903225804</v>
      </c>
      <c r="C327">
        <v>1.5</v>
      </c>
      <c r="D327">
        <v>468.25040322580651</v>
      </c>
      <c r="E327">
        <v>84.247159090909093</v>
      </c>
    </row>
    <row r="328" spans="1:5">
      <c r="A328" s="93" t="s">
        <v>1122</v>
      </c>
      <c r="B328">
        <v>4.0451612903225804</v>
      </c>
      <c r="C328">
        <v>1.5</v>
      </c>
      <c r="D328">
        <v>468.25040322580651</v>
      </c>
      <c r="E328">
        <v>84.247159090909093</v>
      </c>
    </row>
    <row r="329" spans="1:5">
      <c r="A329" s="93" t="s">
        <v>1125</v>
      </c>
      <c r="B329">
        <v>4.0451612903225804</v>
      </c>
      <c r="C329">
        <v>1</v>
      </c>
      <c r="D329">
        <v>468.25040322580651</v>
      </c>
      <c r="E329">
        <v>56.164772727272727</v>
      </c>
    </row>
    <row r="330" spans="1:5">
      <c r="A330" s="93" t="s">
        <v>1128</v>
      </c>
      <c r="B330">
        <v>4.0451612903225804</v>
      </c>
      <c r="C330">
        <v>1</v>
      </c>
      <c r="D330">
        <v>468.25040322580651</v>
      </c>
      <c r="E330">
        <v>56.164772727272727</v>
      </c>
    </row>
    <row r="331" spans="1:5">
      <c r="A331" s="93" t="s">
        <v>1131</v>
      </c>
      <c r="B331">
        <v>4.0451612903225804</v>
      </c>
      <c r="C331">
        <v>1</v>
      </c>
      <c r="D331">
        <v>468.25040322580651</v>
      </c>
      <c r="E331">
        <v>56.164772727272727</v>
      </c>
    </row>
    <row r="332" spans="1:5">
      <c r="A332" s="93" t="s">
        <v>1134</v>
      </c>
      <c r="B332">
        <v>4.0451612903225804</v>
      </c>
      <c r="C332">
        <v>1</v>
      </c>
      <c r="D332">
        <v>468.25040322580651</v>
      </c>
      <c r="E332">
        <v>56.164772727272727</v>
      </c>
    </row>
    <row r="333" spans="1:5">
      <c r="A333" s="93" t="s">
        <v>1137</v>
      </c>
      <c r="B333">
        <v>4.0451612903225804</v>
      </c>
      <c r="C333">
        <v>1</v>
      </c>
      <c r="D333">
        <v>468.25040322580651</v>
      </c>
      <c r="E333">
        <v>56.164772727272727</v>
      </c>
    </row>
    <row r="334" spans="1:5">
      <c r="A334" s="93" t="s">
        <v>1140</v>
      </c>
      <c r="B334">
        <v>4.0451612903225804</v>
      </c>
      <c r="C334">
        <v>1</v>
      </c>
      <c r="D334">
        <v>468.25040322580651</v>
      </c>
      <c r="E334">
        <v>56.164772727272727</v>
      </c>
    </row>
    <row r="335" spans="1:5">
      <c r="A335" s="93" t="s">
        <v>1143</v>
      </c>
      <c r="B335">
        <v>4.0451612903225804</v>
      </c>
      <c r="C335">
        <v>1</v>
      </c>
      <c r="D335">
        <v>468.25040322580651</v>
      </c>
      <c r="E335">
        <v>56.164772727272727</v>
      </c>
    </row>
    <row r="336" spans="1:5">
      <c r="A336" s="93" t="s">
        <v>1146</v>
      </c>
      <c r="B336">
        <v>4.0451612903225804</v>
      </c>
      <c r="C336">
        <v>1</v>
      </c>
      <c r="D336">
        <v>468.25040322580651</v>
      </c>
      <c r="E336">
        <v>56.164772727272727</v>
      </c>
    </row>
    <row r="337" spans="1:5">
      <c r="A337" s="93" t="s">
        <v>1149</v>
      </c>
      <c r="B337">
        <v>4.0451612903225804</v>
      </c>
      <c r="C337">
        <v>1</v>
      </c>
      <c r="D337">
        <v>468.25040322580651</v>
      </c>
      <c r="E337">
        <v>56.164772727272727</v>
      </c>
    </row>
    <row r="338" spans="1:5">
      <c r="A338" s="93" t="s">
        <v>1152</v>
      </c>
      <c r="B338">
        <v>4.0451612903225804</v>
      </c>
      <c r="C338">
        <v>1</v>
      </c>
      <c r="D338">
        <v>468.25040322580651</v>
      </c>
      <c r="E338">
        <v>56.164772727272727</v>
      </c>
    </row>
    <row r="339" spans="1:5">
      <c r="A339" s="93" t="s">
        <v>1155</v>
      </c>
      <c r="B339">
        <v>4.0451612903225804</v>
      </c>
      <c r="C339">
        <v>2.5</v>
      </c>
      <c r="D339">
        <v>468.25040322580651</v>
      </c>
      <c r="E339">
        <v>140.41193181818181</v>
      </c>
    </row>
    <row r="340" spans="1:5">
      <c r="A340" s="93" t="s">
        <v>1158</v>
      </c>
      <c r="B340">
        <v>4.0451612903225804</v>
      </c>
      <c r="C340">
        <v>2.5</v>
      </c>
      <c r="D340">
        <v>468.25040322580651</v>
      </c>
      <c r="E340">
        <v>140.41193181818181</v>
      </c>
    </row>
    <row r="341" spans="1:5">
      <c r="A341" s="93" t="s">
        <v>1161</v>
      </c>
      <c r="B341">
        <v>4.0451612903225804</v>
      </c>
      <c r="C341">
        <v>2.5</v>
      </c>
      <c r="D341">
        <v>468.25040322580651</v>
      </c>
      <c r="E341">
        <v>140.41193181818181</v>
      </c>
    </row>
    <row r="342" spans="1:5">
      <c r="A342" s="93" t="s">
        <v>1164</v>
      </c>
      <c r="B342">
        <v>4.0451612903225804</v>
      </c>
      <c r="C342">
        <v>2.5</v>
      </c>
      <c r="D342">
        <v>468.25040322580651</v>
      </c>
      <c r="E342">
        <v>140.41193181818181</v>
      </c>
    </row>
    <row r="343" spans="1:5">
      <c r="A343" s="93" t="s">
        <v>1167</v>
      </c>
      <c r="B343">
        <v>4.0451612903225804</v>
      </c>
      <c r="C343">
        <v>2</v>
      </c>
      <c r="D343">
        <v>468.25040322580651</v>
      </c>
      <c r="E343">
        <v>112.32954545454545</v>
      </c>
    </row>
    <row r="344" spans="1:5">
      <c r="A344" s="93" t="s">
        <v>1170</v>
      </c>
      <c r="B344">
        <v>4.0451612903225804</v>
      </c>
      <c r="C344">
        <v>2.5</v>
      </c>
      <c r="D344">
        <v>468.25040322580651</v>
      </c>
      <c r="E344">
        <v>140.41193181818181</v>
      </c>
    </row>
    <row r="345" spans="1:5">
      <c r="A345" s="93" t="s">
        <v>1173</v>
      </c>
      <c r="B345">
        <v>4.0451612903225804</v>
      </c>
      <c r="C345">
        <v>3</v>
      </c>
      <c r="D345">
        <v>468.25040322580651</v>
      </c>
      <c r="E345">
        <v>168.49431818181819</v>
      </c>
    </row>
    <row r="346" spans="1:5">
      <c r="A346" s="93" t="s">
        <v>1176</v>
      </c>
      <c r="B346">
        <v>4.0451612903225804</v>
      </c>
      <c r="C346">
        <v>3</v>
      </c>
      <c r="D346">
        <v>468.25040322580651</v>
      </c>
      <c r="E346">
        <v>168.49431818181819</v>
      </c>
    </row>
    <row r="347" spans="1:5">
      <c r="A347" s="93" t="s">
        <v>1179</v>
      </c>
      <c r="B347">
        <v>4.0451612903225804</v>
      </c>
      <c r="C347">
        <v>3</v>
      </c>
      <c r="D347">
        <v>468.25040322580651</v>
      </c>
      <c r="E347">
        <v>168.49431818181819</v>
      </c>
    </row>
    <row r="348" spans="1:5">
      <c r="A348" s="93" t="s">
        <v>1182</v>
      </c>
      <c r="B348">
        <v>4.0451612903225804</v>
      </c>
      <c r="C348">
        <v>3</v>
      </c>
      <c r="D348">
        <v>468.25040322580651</v>
      </c>
      <c r="E348">
        <v>168.49431818181819</v>
      </c>
    </row>
    <row r="349" spans="1:5">
      <c r="A349" s="93" t="s">
        <v>1184</v>
      </c>
      <c r="B349">
        <v>4.0451612903225804</v>
      </c>
      <c r="C349">
        <v>3</v>
      </c>
      <c r="D349">
        <v>468.25040322580651</v>
      </c>
      <c r="E349">
        <v>168.49431818181819</v>
      </c>
    </row>
    <row r="350" spans="1:5">
      <c r="A350" s="93" t="s">
        <v>1186</v>
      </c>
      <c r="B350">
        <v>4.0451612903225804</v>
      </c>
      <c r="C350">
        <v>3</v>
      </c>
      <c r="D350">
        <v>468.25040322580651</v>
      </c>
      <c r="E350">
        <v>168.49431818181819</v>
      </c>
    </row>
    <row r="351" spans="1:5">
      <c r="A351" s="93" t="s">
        <v>1188</v>
      </c>
      <c r="B351">
        <v>4.0451612903225804</v>
      </c>
      <c r="C351">
        <v>3</v>
      </c>
      <c r="D351">
        <v>468.25040322580651</v>
      </c>
      <c r="E351">
        <v>168.49431818181819</v>
      </c>
    </row>
    <row r="352" spans="1:5">
      <c r="A352" s="93" t="s">
        <v>1190</v>
      </c>
      <c r="B352">
        <v>4.0451612903225804</v>
      </c>
      <c r="C352">
        <v>3</v>
      </c>
      <c r="D352">
        <v>468.25040322580651</v>
      </c>
      <c r="E352">
        <v>168.49431818181819</v>
      </c>
    </row>
    <row r="353" spans="1:5">
      <c r="A353" s="93" t="s">
        <v>1192</v>
      </c>
      <c r="B353">
        <v>4.0451612903225804</v>
      </c>
      <c r="C353">
        <v>3</v>
      </c>
      <c r="D353">
        <v>468.25040322580651</v>
      </c>
      <c r="E353">
        <v>168.49431818181819</v>
      </c>
    </row>
    <row r="354" spans="1:5">
      <c r="A354" s="93" t="s">
        <v>1194</v>
      </c>
      <c r="B354">
        <v>4.0451612903225804</v>
      </c>
      <c r="C354">
        <v>3.5</v>
      </c>
      <c r="D354">
        <v>468.25040322580651</v>
      </c>
      <c r="E354">
        <v>196.57670454545456</v>
      </c>
    </row>
    <row r="355" spans="1:5">
      <c r="A355" s="93" t="s">
        <v>1196</v>
      </c>
      <c r="B355">
        <v>4.0451612903225804</v>
      </c>
      <c r="C355">
        <v>4</v>
      </c>
      <c r="D355">
        <v>468.25040322580651</v>
      </c>
      <c r="E355">
        <v>224.65909090909093</v>
      </c>
    </row>
    <row r="356" spans="1:5">
      <c r="A356" s="93" t="s">
        <v>1198</v>
      </c>
      <c r="B356">
        <v>4.0451612903225804</v>
      </c>
      <c r="C356">
        <v>2.5</v>
      </c>
      <c r="D356">
        <v>468.25040322580651</v>
      </c>
      <c r="E356">
        <v>140.41193181818181</v>
      </c>
    </row>
    <row r="357" spans="1:5">
      <c r="A357" s="93" t="s">
        <v>1200</v>
      </c>
      <c r="B357">
        <v>4.0451612903225804</v>
      </c>
      <c r="C357">
        <v>2.5</v>
      </c>
      <c r="D357">
        <v>468.25040322580651</v>
      </c>
      <c r="E357">
        <v>140.41193181818181</v>
      </c>
    </row>
    <row r="358" spans="1:5">
      <c r="A358" s="93" t="s">
        <v>1202</v>
      </c>
      <c r="B358">
        <v>4.0451612903225804</v>
      </c>
      <c r="C358">
        <v>2</v>
      </c>
      <c r="D358">
        <v>468.25040322580651</v>
      </c>
      <c r="E358">
        <v>112.32954545454545</v>
      </c>
    </row>
    <row r="359" spans="1:5">
      <c r="A359" s="93" t="s">
        <v>1204</v>
      </c>
      <c r="B359">
        <v>4.0451612903225804</v>
      </c>
      <c r="C359">
        <v>2.5</v>
      </c>
      <c r="D359">
        <v>468.25040322580651</v>
      </c>
      <c r="E359">
        <v>140.41193181818181</v>
      </c>
    </row>
    <row r="360" spans="1:5">
      <c r="A360" s="93" t="s">
        <v>1206</v>
      </c>
      <c r="B360">
        <v>4.0451612903225804</v>
      </c>
      <c r="C360">
        <v>3.5</v>
      </c>
      <c r="D360">
        <v>468.25040322580651</v>
      </c>
      <c r="E360">
        <v>196.57670454545453</v>
      </c>
    </row>
    <row r="361" spans="1:5">
      <c r="A361" s="93" t="s">
        <v>1209</v>
      </c>
      <c r="B361">
        <v>4.0451612903225804</v>
      </c>
      <c r="C361">
        <v>4</v>
      </c>
      <c r="D361">
        <v>468.25040322580651</v>
      </c>
      <c r="E361">
        <v>224.65909090909091</v>
      </c>
    </row>
    <row r="362" spans="1:5">
      <c r="A362" s="93" t="s">
        <v>1212</v>
      </c>
      <c r="B362">
        <v>4.0451612903225804</v>
      </c>
      <c r="C362">
        <v>3</v>
      </c>
      <c r="D362">
        <v>468.25040322580651</v>
      </c>
      <c r="E362">
        <v>168.49431818181819</v>
      </c>
    </row>
    <row r="363" spans="1:5">
      <c r="A363" s="93" t="s">
        <v>1215</v>
      </c>
      <c r="B363">
        <v>4.0451612903225804</v>
      </c>
      <c r="C363">
        <v>2.5</v>
      </c>
      <c r="D363">
        <v>468.25040322580651</v>
      </c>
      <c r="E363">
        <v>140.41193181818181</v>
      </c>
    </row>
    <row r="364" spans="1:5">
      <c r="A364" s="93" t="s">
        <v>1218</v>
      </c>
      <c r="B364">
        <v>4.0451612903225804</v>
      </c>
      <c r="C364">
        <v>3</v>
      </c>
      <c r="D364">
        <v>468.25040322580651</v>
      </c>
      <c r="E364">
        <v>168.49431818181819</v>
      </c>
    </row>
    <row r="365" spans="1:5">
      <c r="A365" s="93" t="s">
        <v>1221</v>
      </c>
      <c r="B365">
        <v>4.0451612903225804</v>
      </c>
      <c r="C365">
        <v>3</v>
      </c>
      <c r="D365">
        <v>468.25040322580651</v>
      </c>
      <c r="E365">
        <v>168.49431818181819</v>
      </c>
    </row>
    <row r="366" spans="1:5">
      <c r="A366" s="93" t="s">
        <v>1224</v>
      </c>
      <c r="B366">
        <v>4.0451612903225804</v>
      </c>
      <c r="C366">
        <v>2.5</v>
      </c>
      <c r="D366">
        <v>468.25040322580651</v>
      </c>
      <c r="E366">
        <v>140.41193181818181</v>
      </c>
    </row>
    <row r="367" spans="1:5">
      <c r="A367" s="93" t="s">
        <v>1227</v>
      </c>
      <c r="B367">
        <v>4.0451612903225804</v>
      </c>
      <c r="C367">
        <v>2.5</v>
      </c>
      <c r="D367">
        <v>468.25040322580651</v>
      </c>
      <c r="E367">
        <v>140.41193181818181</v>
      </c>
    </row>
    <row r="368" spans="1:5">
      <c r="A368" s="93" t="s">
        <v>1230</v>
      </c>
      <c r="B368">
        <v>4.0451612903225804</v>
      </c>
      <c r="C368">
        <v>3</v>
      </c>
      <c r="D368">
        <v>468.25040322580651</v>
      </c>
      <c r="E368">
        <v>168.49431818181819</v>
      </c>
    </row>
    <row r="369" spans="1:5">
      <c r="A369" s="93" t="s">
        <v>1233</v>
      </c>
      <c r="B369">
        <v>4.0451612903225804</v>
      </c>
      <c r="C369">
        <v>3</v>
      </c>
      <c r="D369">
        <v>468.25040322580651</v>
      </c>
      <c r="E369">
        <v>168.49431818181819</v>
      </c>
    </row>
    <row r="370" spans="1:5">
      <c r="A370" s="93" t="s">
        <v>1236</v>
      </c>
      <c r="B370">
        <v>4.0451612903225804</v>
      </c>
      <c r="C370">
        <v>3</v>
      </c>
      <c r="D370">
        <v>468.25040322580651</v>
      </c>
      <c r="E370">
        <v>168.49431818181819</v>
      </c>
    </row>
    <row r="371" spans="1:5">
      <c r="A371" s="93" t="s">
        <v>1239</v>
      </c>
      <c r="B371">
        <v>4.0451612903225804</v>
      </c>
      <c r="C371">
        <v>3</v>
      </c>
      <c r="D371">
        <v>468.25040322580651</v>
      </c>
      <c r="E371">
        <v>168.49431818181819</v>
      </c>
    </row>
    <row r="372" spans="1:5">
      <c r="A372" s="93" t="s">
        <v>1775</v>
      </c>
      <c r="B372">
        <v>1.1640211640211637</v>
      </c>
      <c r="C372">
        <v>0.25</v>
      </c>
      <c r="D372">
        <v>122.12301587301585</v>
      </c>
      <c r="E372">
        <v>12.215909090909093</v>
      </c>
    </row>
    <row r="373" spans="1:5">
      <c r="A373" s="93" t="s">
        <v>1778</v>
      </c>
      <c r="B373">
        <v>1.1640211640211637</v>
      </c>
      <c r="C373">
        <v>0</v>
      </c>
      <c r="D373">
        <v>122.12301587301585</v>
      </c>
      <c r="E373">
        <v>0</v>
      </c>
    </row>
    <row r="374" spans="1:5">
      <c r="A374" s="93" t="s">
        <v>1781</v>
      </c>
      <c r="B374">
        <v>1.1640211640211637</v>
      </c>
      <c r="C374">
        <v>0</v>
      </c>
      <c r="D374">
        <v>122.12301587301585</v>
      </c>
      <c r="E374">
        <v>0</v>
      </c>
    </row>
    <row r="375" spans="1:5">
      <c r="A375" s="93" t="s">
        <v>1784</v>
      </c>
      <c r="B375">
        <v>1.1640211640211637</v>
      </c>
      <c r="C375">
        <v>0</v>
      </c>
      <c r="D375">
        <v>122.12301587301585</v>
      </c>
      <c r="E375">
        <v>0</v>
      </c>
    </row>
    <row r="376" spans="1:5">
      <c r="A376" s="93" t="s">
        <v>1787</v>
      </c>
      <c r="B376">
        <v>1.1640211640211637</v>
      </c>
      <c r="C376">
        <v>0</v>
      </c>
      <c r="D376">
        <v>122.12301587301585</v>
      </c>
      <c r="E376">
        <v>0</v>
      </c>
    </row>
    <row r="377" spans="1:5">
      <c r="A377" s="93" t="s">
        <v>1790</v>
      </c>
      <c r="B377">
        <v>1.1640211640211637</v>
      </c>
      <c r="C377">
        <v>0</v>
      </c>
      <c r="D377">
        <v>122.12301587301585</v>
      </c>
      <c r="E377">
        <v>0</v>
      </c>
    </row>
    <row r="378" spans="1:5">
      <c r="A378" s="93" t="s">
        <v>948</v>
      </c>
      <c r="B378">
        <v>8</v>
      </c>
      <c r="C378">
        <v>12.42</v>
      </c>
      <c r="D378">
        <v>962.44318181818176</v>
      </c>
      <c r="E378">
        <v>787.31079545454543</v>
      </c>
    </row>
    <row r="379" spans="1:5">
      <c r="A379" s="93" t="s">
        <v>951</v>
      </c>
      <c r="B379">
        <v>8</v>
      </c>
      <c r="C379">
        <v>9.42</v>
      </c>
      <c r="D379">
        <v>962.44318181818176</v>
      </c>
      <c r="E379">
        <v>593.88750000000005</v>
      </c>
    </row>
    <row r="380" spans="1:5">
      <c r="A380" s="93" t="s">
        <v>1685</v>
      </c>
      <c r="B380">
        <v>1.1640211640211637</v>
      </c>
      <c r="C380">
        <v>0.75</v>
      </c>
      <c r="D380">
        <v>122.12301587301585</v>
      </c>
      <c r="E380">
        <v>36.647727272727273</v>
      </c>
    </row>
    <row r="381" spans="1:5">
      <c r="A381" s="93" t="s">
        <v>1688</v>
      </c>
      <c r="B381">
        <v>1.1640211640211637</v>
      </c>
      <c r="C381">
        <v>0.75</v>
      </c>
      <c r="D381">
        <v>122.12301587301585</v>
      </c>
      <c r="E381">
        <v>36.647727272727273</v>
      </c>
    </row>
    <row r="382" spans="1:5">
      <c r="A382" s="93" t="s">
        <v>1691</v>
      </c>
      <c r="B382">
        <v>1.1640211640211637</v>
      </c>
      <c r="C382">
        <v>0.42000000000000004</v>
      </c>
      <c r="D382">
        <v>122.12301587301585</v>
      </c>
      <c r="E382">
        <v>20.522727272727273</v>
      </c>
    </row>
    <row r="383" spans="1:5">
      <c r="A383" s="93" t="s">
        <v>1694</v>
      </c>
      <c r="B383">
        <v>1.1640211640211637</v>
      </c>
      <c r="C383">
        <v>0.42000000000000004</v>
      </c>
      <c r="D383">
        <v>122.12301587301585</v>
      </c>
      <c r="E383">
        <v>20.522727272727273</v>
      </c>
    </row>
    <row r="384" spans="1:5">
      <c r="A384" s="93" t="s">
        <v>1697</v>
      </c>
      <c r="B384">
        <v>1.1640211640211637</v>
      </c>
      <c r="C384">
        <v>0.42000000000000004</v>
      </c>
      <c r="D384">
        <v>122.12301587301585</v>
      </c>
      <c r="E384">
        <v>20.522727272727273</v>
      </c>
    </row>
    <row r="385" spans="1:5">
      <c r="A385" s="93" t="s">
        <v>1700</v>
      </c>
      <c r="B385">
        <v>1.1640211640211637</v>
      </c>
      <c r="C385">
        <v>0.42000000000000004</v>
      </c>
      <c r="D385">
        <v>122.12301587301585</v>
      </c>
      <c r="E385">
        <v>20.522727272727273</v>
      </c>
    </row>
    <row r="386" spans="1:5">
      <c r="A386" s="93" t="s">
        <v>1703</v>
      </c>
      <c r="B386">
        <v>1.1640211640211637</v>
      </c>
      <c r="C386">
        <v>0.42000000000000004</v>
      </c>
      <c r="D386">
        <v>122.12301587301585</v>
      </c>
      <c r="E386">
        <v>20.522727272727273</v>
      </c>
    </row>
    <row r="387" spans="1:5">
      <c r="A387" s="93" t="s">
        <v>1706</v>
      </c>
      <c r="B387">
        <v>1.1640211640211637</v>
      </c>
      <c r="C387">
        <v>0.42000000000000004</v>
      </c>
      <c r="D387">
        <v>122.12301587301585</v>
      </c>
      <c r="E387">
        <v>20.522727272727273</v>
      </c>
    </row>
    <row r="388" spans="1:5">
      <c r="A388" s="93" t="s">
        <v>1709</v>
      </c>
      <c r="B388">
        <v>1.1640211640211637</v>
      </c>
      <c r="C388">
        <v>0.42000000000000004</v>
      </c>
      <c r="D388">
        <v>122.12301587301585</v>
      </c>
      <c r="E388">
        <v>20.522727272727273</v>
      </c>
    </row>
    <row r="389" spans="1:5">
      <c r="A389" s="93" t="s">
        <v>1712</v>
      </c>
      <c r="B389">
        <v>1.1640211640211637</v>
      </c>
      <c r="C389">
        <v>0.42000000000000004</v>
      </c>
      <c r="D389">
        <v>122.12301587301585</v>
      </c>
      <c r="E389">
        <v>20.522727272727273</v>
      </c>
    </row>
    <row r="390" spans="1:5">
      <c r="A390" s="93" t="s">
        <v>1715</v>
      </c>
      <c r="B390">
        <v>1.1640211640211637</v>
      </c>
      <c r="C390">
        <v>0.42000000000000004</v>
      </c>
      <c r="D390">
        <v>122.12301587301585</v>
      </c>
      <c r="E390">
        <v>20.522727272727273</v>
      </c>
    </row>
    <row r="391" spans="1:5">
      <c r="A391" s="93" t="s">
        <v>1718</v>
      </c>
      <c r="B391">
        <v>1.1640211640211637</v>
      </c>
      <c r="C391">
        <v>0.42000000000000004</v>
      </c>
      <c r="D391">
        <v>122.12301587301585</v>
      </c>
      <c r="E391">
        <v>20.522727272727273</v>
      </c>
    </row>
    <row r="392" spans="1:5">
      <c r="A392" s="93" t="s">
        <v>1793</v>
      </c>
      <c r="B392">
        <v>1.1640211640211637</v>
      </c>
      <c r="C392">
        <v>0.17</v>
      </c>
      <c r="D392">
        <v>122.12301587301585</v>
      </c>
      <c r="E392">
        <v>8.3068181818181834</v>
      </c>
    </row>
    <row r="393" spans="1:5">
      <c r="A393" s="93" t="s">
        <v>1796</v>
      </c>
      <c r="B393">
        <v>1.1640211640211637</v>
      </c>
      <c r="C393">
        <v>0</v>
      </c>
      <c r="D393">
        <v>122.12301587301585</v>
      </c>
      <c r="E393">
        <v>0</v>
      </c>
    </row>
    <row r="394" spans="1:5">
      <c r="A394" s="93" t="s">
        <v>1799</v>
      </c>
      <c r="B394">
        <v>1.1640211640211637</v>
      </c>
      <c r="C394">
        <v>0</v>
      </c>
      <c r="D394">
        <v>122.12301587301585</v>
      </c>
      <c r="E394">
        <v>0</v>
      </c>
    </row>
    <row r="395" spans="1:5">
      <c r="A395" s="93" t="s">
        <v>1862</v>
      </c>
      <c r="B395">
        <v>1.1640211640211637</v>
      </c>
      <c r="C395">
        <v>4.75</v>
      </c>
      <c r="D395">
        <v>122.12301587301585</v>
      </c>
      <c r="E395">
        <v>462.21590909090912</v>
      </c>
    </row>
    <row r="396" spans="1:5">
      <c r="A396" s="93" t="s">
        <v>1865</v>
      </c>
      <c r="B396">
        <v>1.1640211640211637</v>
      </c>
      <c r="C396">
        <v>3.25</v>
      </c>
      <c r="D396">
        <v>122.12301587301585</v>
      </c>
      <c r="E396">
        <v>312.21590909090907</v>
      </c>
    </row>
    <row r="397" spans="1:5">
      <c r="A397" s="93" t="s">
        <v>1868</v>
      </c>
      <c r="B397">
        <v>1.1640211640211637</v>
      </c>
      <c r="C397">
        <v>3.25</v>
      </c>
      <c r="D397">
        <v>122.12301587301585</v>
      </c>
      <c r="E397">
        <v>312.21590909090907</v>
      </c>
    </row>
    <row r="398" spans="1:5">
      <c r="A398" s="93" t="s">
        <v>1889</v>
      </c>
      <c r="B398">
        <v>1.1640211640211637</v>
      </c>
      <c r="C398">
        <v>2.25</v>
      </c>
      <c r="D398">
        <v>122.12301587301585</v>
      </c>
      <c r="E398">
        <v>212.21590909090909</v>
      </c>
    </row>
    <row r="399" spans="1:5">
      <c r="A399" s="93" t="s">
        <v>1901</v>
      </c>
      <c r="B399">
        <v>1.1640211640211637</v>
      </c>
      <c r="C399">
        <v>0.25</v>
      </c>
      <c r="D399">
        <v>122.12301587301585</v>
      </c>
      <c r="E399">
        <v>12.215909090909092</v>
      </c>
    </row>
    <row r="400" spans="1:5">
      <c r="A400" s="93" t="s">
        <v>1904</v>
      </c>
      <c r="B400">
        <v>1.1640211640211637</v>
      </c>
      <c r="C400">
        <v>0.25</v>
      </c>
      <c r="D400">
        <v>122.12301587301585</v>
      </c>
      <c r="E400">
        <v>12.215909090909092</v>
      </c>
    </row>
    <row r="401" spans="1:5">
      <c r="A401" s="93" t="s">
        <v>1892</v>
      </c>
      <c r="B401">
        <v>1.1640211640211637</v>
      </c>
      <c r="C401">
        <v>2.25</v>
      </c>
      <c r="D401">
        <v>122.12301587301585</v>
      </c>
      <c r="E401">
        <v>212.21590909090909</v>
      </c>
    </row>
    <row r="402" spans="1:5">
      <c r="A402" s="93" t="s">
        <v>1895</v>
      </c>
      <c r="B402">
        <v>1.1640211640211637</v>
      </c>
      <c r="C402">
        <v>0.25</v>
      </c>
      <c r="D402">
        <v>122.12301587301585</v>
      </c>
      <c r="E402">
        <v>12.215909090909092</v>
      </c>
    </row>
    <row r="403" spans="1:5">
      <c r="A403" s="93" t="s">
        <v>1898</v>
      </c>
      <c r="B403">
        <v>1.1640211640211637</v>
      </c>
      <c r="C403">
        <v>0.25</v>
      </c>
      <c r="D403">
        <v>122.12301587301585</v>
      </c>
      <c r="E403">
        <v>12.215909090909092</v>
      </c>
    </row>
    <row r="404" spans="1:5">
      <c r="A404" s="93" t="s">
        <v>1957</v>
      </c>
      <c r="B404">
        <v>1.1640211640211637</v>
      </c>
      <c r="C404">
        <v>0.25</v>
      </c>
      <c r="D404">
        <v>122.12301587301585</v>
      </c>
      <c r="E404">
        <v>12.215909090909092</v>
      </c>
    </row>
    <row r="405" spans="1:5">
      <c r="A405" s="93" t="s">
        <v>1960</v>
      </c>
      <c r="B405">
        <v>1.1640211640211637</v>
      </c>
      <c r="C405">
        <v>0.25</v>
      </c>
      <c r="D405">
        <v>122.12301587301585</v>
      </c>
      <c r="E405">
        <v>12.215909090909092</v>
      </c>
    </row>
    <row r="406" spans="1:5">
      <c r="A406" s="93" t="s">
        <v>1963</v>
      </c>
      <c r="B406">
        <v>1.1640211640211637</v>
      </c>
      <c r="C406">
        <v>0.25</v>
      </c>
      <c r="D406">
        <v>122.12301587301585</v>
      </c>
      <c r="E406">
        <v>12.215909090909092</v>
      </c>
    </row>
    <row r="407" spans="1:5">
      <c r="A407" s="93" t="s">
        <v>1966</v>
      </c>
      <c r="B407">
        <v>1.1640211640211637</v>
      </c>
      <c r="C407">
        <v>0.25</v>
      </c>
      <c r="D407">
        <v>122.12301587301585</v>
      </c>
      <c r="E407">
        <v>12.215909090909092</v>
      </c>
    </row>
    <row r="408" spans="1:5">
      <c r="A408" s="93" t="s">
        <v>1969</v>
      </c>
      <c r="B408">
        <v>1.1640211640211637</v>
      </c>
      <c r="C408">
        <v>0.25</v>
      </c>
      <c r="D408">
        <v>122.12301587301585</v>
      </c>
      <c r="E408">
        <v>12.215909090909092</v>
      </c>
    </row>
    <row r="409" spans="1:5">
      <c r="A409" s="93" t="s">
        <v>1972</v>
      </c>
      <c r="B409">
        <v>1.1640211640211637</v>
      </c>
      <c r="C409">
        <v>0.25</v>
      </c>
      <c r="D409">
        <v>122.12301587301585</v>
      </c>
      <c r="E409">
        <v>12.215909090909092</v>
      </c>
    </row>
    <row r="410" spans="1:5">
      <c r="A410" s="93" t="s">
        <v>1987</v>
      </c>
      <c r="B410">
        <v>1.1640211640211637</v>
      </c>
      <c r="C410">
        <v>0.25</v>
      </c>
      <c r="D410">
        <v>122.12301587301585</v>
      </c>
      <c r="E410">
        <v>12.215909090909092</v>
      </c>
    </row>
    <row r="411" spans="1:5">
      <c r="A411" s="93" t="s">
        <v>1990</v>
      </c>
      <c r="B411">
        <v>1.1640211640211637</v>
      </c>
      <c r="C411">
        <v>0.25</v>
      </c>
      <c r="D411">
        <v>122.12301587301585</v>
      </c>
      <c r="E411">
        <v>12.215909090909092</v>
      </c>
    </row>
    <row r="412" spans="1:5">
      <c r="A412" s="93" t="s">
        <v>1993</v>
      </c>
      <c r="B412">
        <v>1.1640211640211637</v>
      </c>
      <c r="C412">
        <v>0.25</v>
      </c>
      <c r="D412">
        <v>122.12301587301585</v>
      </c>
      <c r="E412">
        <v>12.215909090909092</v>
      </c>
    </row>
    <row r="413" spans="1:5">
      <c r="A413" s="93" t="s">
        <v>1996</v>
      </c>
      <c r="B413">
        <v>1.1640211640211637</v>
      </c>
      <c r="C413">
        <v>0.25</v>
      </c>
      <c r="D413">
        <v>122.12301587301585</v>
      </c>
      <c r="E413">
        <v>12.215909090909092</v>
      </c>
    </row>
    <row r="414" spans="1:5">
      <c r="A414" s="93" t="s">
        <v>1999</v>
      </c>
      <c r="B414">
        <v>1.1640211640211637</v>
      </c>
      <c r="C414">
        <v>0.25</v>
      </c>
      <c r="D414">
        <v>122.12301587301585</v>
      </c>
      <c r="E414">
        <v>12.215909090909092</v>
      </c>
    </row>
    <row r="415" spans="1:5">
      <c r="A415" s="93" t="s">
        <v>2002</v>
      </c>
      <c r="B415">
        <v>1.1640211640211637</v>
      </c>
      <c r="C415">
        <v>0.25</v>
      </c>
      <c r="D415">
        <v>122.12301587301585</v>
      </c>
      <c r="E415">
        <v>12.215909090909092</v>
      </c>
    </row>
    <row r="416" spans="1:5">
      <c r="A416" s="93" t="s">
        <v>909</v>
      </c>
      <c r="B416">
        <v>13.2</v>
      </c>
      <c r="C416">
        <v>27.75</v>
      </c>
      <c r="D416">
        <v>1506.1363636363637</v>
      </c>
      <c r="E416">
        <v>2219.2116477272725</v>
      </c>
    </row>
    <row r="417" spans="1:5">
      <c r="A417" s="93" t="s">
        <v>954</v>
      </c>
      <c r="B417">
        <v>8</v>
      </c>
      <c r="C417">
        <v>10.5</v>
      </c>
      <c r="D417">
        <v>962.44318181818176</v>
      </c>
      <c r="E417">
        <v>804.95738636363637</v>
      </c>
    </row>
    <row r="418" spans="1:5">
      <c r="A418" s="93" t="s">
        <v>957</v>
      </c>
      <c r="B418">
        <v>8</v>
      </c>
      <c r="C418">
        <v>11</v>
      </c>
      <c r="D418">
        <v>962.44318181818176</v>
      </c>
      <c r="E418">
        <v>838.02556818181824</v>
      </c>
    </row>
    <row r="419" spans="1:5">
      <c r="A419" s="93" t="s">
        <v>1242</v>
      </c>
      <c r="B419">
        <v>4.0451612903225804</v>
      </c>
      <c r="C419">
        <v>10.5</v>
      </c>
      <c r="D419">
        <v>468.25040322580651</v>
      </c>
      <c r="E419">
        <v>765.07102272727263</v>
      </c>
    </row>
    <row r="420" spans="1:5">
      <c r="A420" s="93" t="s">
        <v>1245</v>
      </c>
      <c r="B420">
        <v>4.0451612903225804</v>
      </c>
      <c r="C420">
        <v>19</v>
      </c>
      <c r="D420">
        <v>468.25040322580651</v>
      </c>
      <c r="E420">
        <v>1593.1534090909092</v>
      </c>
    </row>
    <row r="421" spans="1:5">
      <c r="A421" s="93" t="s">
        <v>1248</v>
      </c>
      <c r="B421">
        <v>4.0451612903225804</v>
      </c>
      <c r="C421">
        <v>0</v>
      </c>
      <c r="D421">
        <v>468.25040322580651</v>
      </c>
      <c r="E421">
        <v>0</v>
      </c>
    </row>
    <row r="422" spans="1:5">
      <c r="A422" s="93" t="s">
        <v>1251</v>
      </c>
      <c r="B422">
        <v>4.0451612903225804</v>
      </c>
      <c r="C422">
        <v>0</v>
      </c>
      <c r="D422">
        <v>468.25040322580651</v>
      </c>
      <c r="E422">
        <v>0</v>
      </c>
    </row>
    <row r="423" spans="1:5">
      <c r="A423" s="93" t="s">
        <v>1254</v>
      </c>
      <c r="B423">
        <v>4.0451612903225804</v>
      </c>
      <c r="C423">
        <v>0</v>
      </c>
      <c r="D423">
        <v>468.25040322580651</v>
      </c>
      <c r="E423">
        <v>0</v>
      </c>
    </row>
    <row r="424" spans="1:5">
      <c r="A424" s="93" t="s">
        <v>1257</v>
      </c>
      <c r="B424">
        <v>4.0451612903225804</v>
      </c>
      <c r="C424">
        <v>0</v>
      </c>
      <c r="D424">
        <v>468.25040322580651</v>
      </c>
      <c r="E424">
        <v>0</v>
      </c>
    </row>
    <row r="425" spans="1:5">
      <c r="A425" s="93" t="s">
        <v>1260</v>
      </c>
      <c r="B425">
        <v>4.0451612903225804</v>
      </c>
      <c r="C425">
        <v>0</v>
      </c>
      <c r="D425">
        <v>468.25040322580651</v>
      </c>
      <c r="E425">
        <v>0</v>
      </c>
    </row>
    <row r="426" spans="1:5">
      <c r="A426" s="93" t="s">
        <v>1263</v>
      </c>
      <c r="B426">
        <v>4.0451612903225804</v>
      </c>
      <c r="C426">
        <v>0</v>
      </c>
      <c r="D426">
        <v>468.25040322580651</v>
      </c>
      <c r="E426">
        <v>0</v>
      </c>
    </row>
    <row r="427" spans="1:5">
      <c r="A427" s="93" t="s">
        <v>1266</v>
      </c>
      <c r="B427">
        <v>4.0451612903225804</v>
      </c>
      <c r="C427">
        <v>0</v>
      </c>
      <c r="D427">
        <v>468.25040322580651</v>
      </c>
      <c r="E427">
        <v>0</v>
      </c>
    </row>
    <row r="428" spans="1:5">
      <c r="A428" s="93" t="s">
        <v>1721</v>
      </c>
      <c r="B428">
        <v>1.1640211640211637</v>
      </c>
      <c r="C428">
        <v>0.25</v>
      </c>
      <c r="D428">
        <v>122.12301587301585</v>
      </c>
      <c r="E428">
        <v>12.215909090909092</v>
      </c>
    </row>
    <row r="429" spans="1:5">
      <c r="A429" s="93" t="s">
        <v>1724</v>
      </c>
      <c r="B429">
        <v>1.1640211640211637</v>
      </c>
      <c r="C429">
        <v>0.25</v>
      </c>
      <c r="D429">
        <v>122.12301587301585</v>
      </c>
      <c r="E429">
        <v>12.215909090909092</v>
      </c>
    </row>
    <row r="430" spans="1:5">
      <c r="A430" s="93" t="s">
        <v>1727</v>
      </c>
      <c r="B430">
        <v>1.1640211640211637</v>
      </c>
      <c r="C430">
        <v>0.25</v>
      </c>
      <c r="D430">
        <v>122.12301587301585</v>
      </c>
      <c r="E430">
        <v>12.215909090909092</v>
      </c>
    </row>
    <row r="431" spans="1:5">
      <c r="A431" s="93" t="s">
        <v>1730</v>
      </c>
      <c r="B431">
        <v>1.1640211640211637</v>
      </c>
      <c r="C431">
        <v>0.25</v>
      </c>
      <c r="D431">
        <v>122.12301587301585</v>
      </c>
      <c r="E431">
        <v>12.215909090909092</v>
      </c>
    </row>
    <row r="432" spans="1:5">
      <c r="A432" s="93" t="s">
        <v>1802</v>
      </c>
      <c r="B432">
        <v>1.1640211640211637</v>
      </c>
      <c r="C432">
        <v>0.17</v>
      </c>
      <c r="D432">
        <v>122.12301587301585</v>
      </c>
      <c r="E432">
        <v>8.3068181818181834</v>
      </c>
    </row>
    <row r="433" spans="1:5">
      <c r="A433" s="93" t="s">
        <v>1871</v>
      </c>
      <c r="B433">
        <v>1.1640211640211637</v>
      </c>
      <c r="C433">
        <v>2.17</v>
      </c>
      <c r="D433">
        <v>122.12301587301585</v>
      </c>
      <c r="E433">
        <v>208.30681818181819</v>
      </c>
    </row>
    <row r="434" spans="1:5">
      <c r="A434" s="93" t="s">
        <v>1907</v>
      </c>
      <c r="B434">
        <v>1.1640211640211637</v>
      </c>
      <c r="C434">
        <v>0.25</v>
      </c>
      <c r="D434">
        <v>122.12301587301585</v>
      </c>
      <c r="E434">
        <v>12.215909090909092</v>
      </c>
    </row>
    <row r="435" spans="1:5">
      <c r="A435" s="93" t="s">
        <v>1910</v>
      </c>
      <c r="B435">
        <v>1.1640211640211637</v>
      </c>
      <c r="C435">
        <v>0.25</v>
      </c>
      <c r="D435">
        <v>122.12301587301585</v>
      </c>
      <c r="E435">
        <v>12.215909090909092</v>
      </c>
    </row>
    <row r="436" spans="1:5">
      <c r="A436" s="93" t="s">
        <v>1975</v>
      </c>
      <c r="B436">
        <v>1.1640211640211637</v>
      </c>
      <c r="C436">
        <v>0.25</v>
      </c>
      <c r="D436">
        <v>122.12301587301585</v>
      </c>
      <c r="E436">
        <v>12.215909090909092</v>
      </c>
    </row>
    <row r="437" spans="1:5">
      <c r="A437" s="93" t="s">
        <v>1978</v>
      </c>
      <c r="B437">
        <v>1.1640211640211637</v>
      </c>
      <c r="C437">
        <v>0.25</v>
      </c>
      <c r="D437">
        <v>122.12301587301585</v>
      </c>
      <c r="E437">
        <v>12.215909090909092</v>
      </c>
    </row>
    <row r="438" spans="1:5">
      <c r="A438" s="93" t="s">
        <v>2005</v>
      </c>
      <c r="B438">
        <v>1.1640211640211637</v>
      </c>
      <c r="C438">
        <v>0.25</v>
      </c>
      <c r="D438">
        <v>122.12301587301585</v>
      </c>
      <c r="E438">
        <v>12.215909090909092</v>
      </c>
    </row>
    <row r="439" spans="1:5">
      <c r="A439" s="93" t="s">
        <v>2008</v>
      </c>
      <c r="B439">
        <v>1.1640211640211637</v>
      </c>
      <c r="C439">
        <v>0.25</v>
      </c>
      <c r="D439">
        <v>122.12301587301585</v>
      </c>
      <c r="E439">
        <v>12.215909090909092</v>
      </c>
    </row>
    <row r="440" spans="1:5">
      <c r="A440" s="93" t="s">
        <v>912</v>
      </c>
      <c r="B440">
        <v>13.2</v>
      </c>
      <c r="C440">
        <v>22.75</v>
      </c>
      <c r="D440">
        <v>1506.1363636363637</v>
      </c>
      <c r="E440">
        <v>1888.5298295454545</v>
      </c>
    </row>
    <row r="441" spans="1:5">
      <c r="A441" s="93" t="s">
        <v>915</v>
      </c>
      <c r="B441">
        <v>13.2</v>
      </c>
      <c r="C441">
        <v>3.75</v>
      </c>
      <c r="D441">
        <v>1506.1363636363637</v>
      </c>
      <c r="E441">
        <v>245.51846590909093</v>
      </c>
    </row>
    <row r="442" spans="1:5">
      <c r="A442" s="93" t="s">
        <v>1269</v>
      </c>
      <c r="B442">
        <v>4.0451612903225804</v>
      </c>
      <c r="C442">
        <v>16.75</v>
      </c>
      <c r="D442">
        <v>468.25040322580651</v>
      </c>
      <c r="E442">
        <v>1422.9474431818182</v>
      </c>
    </row>
    <row r="443" spans="1:5">
      <c r="A443" s="93" t="s">
        <v>1272</v>
      </c>
      <c r="B443">
        <v>4.0451612903225804</v>
      </c>
      <c r="C443">
        <v>19.75</v>
      </c>
      <c r="D443">
        <v>468.25040322580651</v>
      </c>
      <c r="E443">
        <v>1722.9474431818182</v>
      </c>
    </row>
    <row r="444" spans="1:5">
      <c r="A444" s="93" t="s">
        <v>1275</v>
      </c>
      <c r="B444">
        <v>4.0451612903225804</v>
      </c>
      <c r="C444">
        <v>0</v>
      </c>
      <c r="D444">
        <v>468.25040322580651</v>
      </c>
      <c r="E444">
        <v>0</v>
      </c>
    </row>
    <row r="445" spans="1:5">
      <c r="A445" s="93" t="s">
        <v>959</v>
      </c>
      <c r="B445">
        <v>8</v>
      </c>
      <c r="C445">
        <v>0.25</v>
      </c>
      <c r="D445">
        <v>962.44318181818176</v>
      </c>
      <c r="E445">
        <v>14.041193181818182</v>
      </c>
    </row>
    <row r="446" spans="1:5">
      <c r="A446" s="93" t="s">
        <v>962</v>
      </c>
      <c r="B446">
        <v>8</v>
      </c>
      <c r="C446">
        <v>0.25</v>
      </c>
      <c r="D446">
        <v>962.44318181818176</v>
      </c>
      <c r="E446">
        <v>14.041193181818182</v>
      </c>
    </row>
    <row r="447" spans="1:5">
      <c r="A447" s="93" t="s">
        <v>965</v>
      </c>
      <c r="B447">
        <v>8</v>
      </c>
      <c r="C447">
        <v>0.25</v>
      </c>
      <c r="D447">
        <v>962.44318181818176</v>
      </c>
      <c r="E447">
        <v>14.041193181818182</v>
      </c>
    </row>
    <row r="448" spans="1:5">
      <c r="A448" s="93" t="s">
        <v>968</v>
      </c>
      <c r="B448">
        <v>8</v>
      </c>
      <c r="C448">
        <v>0.25</v>
      </c>
      <c r="D448">
        <v>962.44318181818176</v>
      </c>
      <c r="E448">
        <v>14.041193181818182</v>
      </c>
    </row>
    <row r="449" spans="1:5">
      <c r="A449" s="93" t="s">
        <v>1571</v>
      </c>
      <c r="B449">
        <v>1.1640211640211637</v>
      </c>
      <c r="C449">
        <v>0</v>
      </c>
      <c r="D449">
        <v>122.12301587301585</v>
      </c>
      <c r="E449">
        <v>0</v>
      </c>
    </row>
    <row r="450" spans="1:5">
      <c r="A450" s="93" t="s">
        <v>1574</v>
      </c>
      <c r="B450">
        <v>1.1640211640211637</v>
      </c>
      <c r="C450">
        <v>0</v>
      </c>
      <c r="D450">
        <v>122.12301587301585</v>
      </c>
      <c r="E450">
        <v>0</v>
      </c>
    </row>
    <row r="451" spans="1:5">
      <c r="A451" s="93" t="s">
        <v>1577</v>
      </c>
      <c r="B451">
        <v>1.1640211640211637</v>
      </c>
      <c r="C451">
        <v>0</v>
      </c>
      <c r="D451">
        <v>122.12301587301585</v>
      </c>
      <c r="E451">
        <v>0</v>
      </c>
    </row>
    <row r="452" spans="1:5">
      <c r="A452" s="93" t="s">
        <v>1580</v>
      </c>
      <c r="B452">
        <v>1.1640211640211637</v>
      </c>
      <c r="C452">
        <v>0</v>
      </c>
      <c r="D452">
        <v>122.12301587301585</v>
      </c>
      <c r="E452">
        <v>0</v>
      </c>
    </row>
    <row r="453" spans="1:5">
      <c r="A453" s="93" t="s">
        <v>1583</v>
      </c>
      <c r="B453">
        <v>1.1640211640211637</v>
      </c>
      <c r="C453">
        <v>0</v>
      </c>
      <c r="D453">
        <v>122.12301587301585</v>
      </c>
      <c r="E453">
        <v>0</v>
      </c>
    </row>
    <row r="454" spans="1:5">
      <c r="A454" s="93" t="s">
        <v>1595</v>
      </c>
      <c r="B454">
        <v>1.1640211640211637</v>
      </c>
      <c r="C454">
        <v>0</v>
      </c>
      <c r="D454">
        <v>122.12301587301585</v>
      </c>
      <c r="E454">
        <v>0</v>
      </c>
    </row>
    <row r="455" spans="1:5">
      <c r="A455" s="93" t="s">
        <v>1598</v>
      </c>
      <c r="B455">
        <v>1.1640211640211637</v>
      </c>
      <c r="C455">
        <v>0</v>
      </c>
      <c r="D455">
        <v>122.12301587301585</v>
      </c>
      <c r="E455">
        <v>0</v>
      </c>
    </row>
    <row r="456" spans="1:5">
      <c r="A456" s="93" t="s">
        <v>1601</v>
      </c>
      <c r="B456">
        <v>1.1640211640211637</v>
      </c>
      <c r="C456">
        <v>0</v>
      </c>
      <c r="D456">
        <v>122.12301587301585</v>
      </c>
      <c r="E456">
        <v>0</v>
      </c>
    </row>
    <row r="457" spans="1:5">
      <c r="A457" s="93" t="s">
        <v>1604</v>
      </c>
      <c r="B457">
        <v>1.1640211640211637</v>
      </c>
      <c r="C457">
        <v>0</v>
      </c>
      <c r="D457">
        <v>122.12301587301585</v>
      </c>
      <c r="E457">
        <v>0</v>
      </c>
    </row>
    <row r="458" spans="1:5">
      <c r="A458" s="93" t="s">
        <v>2023</v>
      </c>
      <c r="B458">
        <v>248</v>
      </c>
      <c r="C458">
        <v>0</v>
      </c>
      <c r="D458">
        <v>25657.727272727272</v>
      </c>
      <c r="E458">
        <v>0</v>
      </c>
    </row>
    <row r="459" spans="1:5">
      <c r="A459" s="93" t="s">
        <v>2026</v>
      </c>
      <c r="B459">
        <v>26.77</v>
      </c>
      <c r="C459">
        <v>0</v>
      </c>
      <c r="D459">
        <v>2567.2295454545451</v>
      </c>
      <c r="E459">
        <v>0</v>
      </c>
    </row>
    <row r="460" spans="1:5">
      <c r="A460" s="93" t="s">
        <v>2029</v>
      </c>
      <c r="B460">
        <v>26.77</v>
      </c>
      <c r="C460">
        <v>0</v>
      </c>
      <c r="D460">
        <v>2815.4113636363636</v>
      </c>
      <c r="E460">
        <v>0</v>
      </c>
    </row>
    <row r="461" spans="1:5">
      <c r="A461" s="93" t="s">
        <v>1805</v>
      </c>
      <c r="B461">
        <v>1.1640211640211637</v>
      </c>
      <c r="C461">
        <v>1.92</v>
      </c>
      <c r="D461">
        <v>122.12301587301585</v>
      </c>
      <c r="E461">
        <v>144.95454545454547</v>
      </c>
    </row>
    <row r="462" spans="1:5">
      <c r="A462" s="93" t="s">
        <v>1808</v>
      </c>
      <c r="B462">
        <v>1.1640211640211637</v>
      </c>
      <c r="C462">
        <v>0.75</v>
      </c>
      <c r="D462">
        <v>122.12301587301585</v>
      </c>
      <c r="E462">
        <v>36.647727272727273</v>
      </c>
    </row>
    <row r="463" spans="1:5">
      <c r="A463" s="93" t="s">
        <v>918</v>
      </c>
      <c r="B463">
        <v>13.2</v>
      </c>
      <c r="C463">
        <v>16</v>
      </c>
      <c r="D463">
        <v>1506.1363636363637</v>
      </c>
      <c r="E463">
        <v>1251.3920454545453</v>
      </c>
    </row>
    <row r="464" spans="1:5">
      <c r="A464" s="93" t="s">
        <v>1278</v>
      </c>
      <c r="B464">
        <v>4.0451612903225804</v>
      </c>
      <c r="C464">
        <v>24.75</v>
      </c>
      <c r="D464">
        <v>468.25040322580651</v>
      </c>
      <c r="E464">
        <v>2184.0980113636351</v>
      </c>
    </row>
    <row r="465" spans="1:5">
      <c r="A465" s="93" t="s">
        <v>1281</v>
      </c>
      <c r="B465">
        <v>4.0451612903225804</v>
      </c>
      <c r="C465">
        <v>13.75</v>
      </c>
      <c r="D465">
        <v>468.25040322580651</v>
      </c>
      <c r="E465">
        <v>1127.9332386363637</v>
      </c>
    </row>
    <row r="466" spans="1:5">
      <c r="A466" s="93" t="s">
        <v>1814</v>
      </c>
      <c r="B466">
        <v>1.1640211640211637</v>
      </c>
      <c r="C466">
        <v>1.92</v>
      </c>
      <c r="D466">
        <v>122.12301587301585</v>
      </c>
      <c r="E466">
        <v>144.95454545454547</v>
      </c>
    </row>
    <row r="467" spans="1:5">
      <c r="A467" s="93" t="s">
        <v>1817</v>
      </c>
      <c r="B467">
        <v>1.1640211640211637</v>
      </c>
      <c r="C467">
        <v>1.92</v>
      </c>
      <c r="D467">
        <v>122.12301587301585</v>
      </c>
      <c r="E467">
        <v>144.95454545454547</v>
      </c>
    </row>
    <row r="468" spans="1:5">
      <c r="A468" s="93" t="s">
        <v>1820</v>
      </c>
      <c r="B468">
        <v>1.1640211640211637</v>
      </c>
      <c r="C468">
        <v>0.5</v>
      </c>
      <c r="D468">
        <v>122.12301587301585</v>
      </c>
      <c r="E468">
        <v>24.431818181818183</v>
      </c>
    </row>
    <row r="469" spans="1:5">
      <c r="A469" s="93" t="s">
        <v>1823</v>
      </c>
      <c r="B469">
        <v>1.1640211640211637</v>
      </c>
      <c r="C469">
        <v>0.5</v>
      </c>
      <c r="D469">
        <v>122.12301587301585</v>
      </c>
      <c r="E469">
        <v>24.431818181818183</v>
      </c>
    </row>
    <row r="470" spans="1:5">
      <c r="A470" s="93" t="s">
        <v>921</v>
      </c>
      <c r="B470">
        <v>13.2</v>
      </c>
      <c r="C470">
        <v>14.25</v>
      </c>
      <c r="D470">
        <v>1506.1363636363637</v>
      </c>
      <c r="E470">
        <v>1066.9389204545457</v>
      </c>
    </row>
    <row r="471" spans="1:5">
      <c r="A471" s="93" t="s">
        <v>1284</v>
      </c>
      <c r="B471">
        <v>4.0451612903225804</v>
      </c>
      <c r="C471">
        <v>14.5</v>
      </c>
      <c r="D471">
        <v>468.25040322580651</v>
      </c>
      <c r="E471">
        <v>1165.071022727273</v>
      </c>
    </row>
    <row r="472" spans="1:5">
      <c r="A472" s="93" t="s">
        <v>1287</v>
      </c>
      <c r="B472">
        <v>4.0451612903225804</v>
      </c>
      <c r="C472">
        <v>7</v>
      </c>
      <c r="D472">
        <v>468.25040322580651</v>
      </c>
      <c r="E472">
        <v>393.15340909090912</v>
      </c>
    </row>
    <row r="473" spans="1:5">
      <c r="A473" s="93" t="s">
        <v>1289</v>
      </c>
      <c r="B473">
        <v>4.0451612903225804</v>
      </c>
      <c r="C473">
        <v>0</v>
      </c>
      <c r="D473">
        <v>468.25040322580651</v>
      </c>
      <c r="E473">
        <v>0</v>
      </c>
    </row>
    <row r="474" spans="1:5">
      <c r="A474" s="93" t="s">
        <v>1292</v>
      </c>
      <c r="B474">
        <v>4.0451612903225804</v>
      </c>
      <c r="C474">
        <v>0</v>
      </c>
      <c r="D474">
        <v>468.25040322580651</v>
      </c>
      <c r="E474">
        <v>0</v>
      </c>
    </row>
    <row r="475" spans="1:5">
      <c r="A475" s="93" t="s">
        <v>1586</v>
      </c>
      <c r="B475">
        <v>1.1640211640211637</v>
      </c>
      <c r="C475">
        <v>1.67</v>
      </c>
      <c r="D475">
        <v>122.12301587301585</v>
      </c>
      <c r="E475">
        <v>132.73863636363637</v>
      </c>
    </row>
    <row r="476" spans="1:5">
      <c r="A476" s="93" t="s">
        <v>1589</v>
      </c>
      <c r="B476">
        <v>1.1640211640211637</v>
      </c>
      <c r="C476">
        <v>1.67</v>
      </c>
      <c r="D476">
        <v>122.12301587301585</v>
      </c>
      <c r="E476">
        <v>132.73863636363637</v>
      </c>
    </row>
    <row r="477" spans="1:5">
      <c r="A477" s="93" t="s">
        <v>1607</v>
      </c>
      <c r="B477">
        <v>1.1640211640211637</v>
      </c>
      <c r="C477">
        <v>1.67</v>
      </c>
      <c r="D477">
        <v>122.12301587301585</v>
      </c>
      <c r="E477">
        <v>132.73863636363637</v>
      </c>
    </row>
    <row r="478" spans="1:5">
      <c r="A478" s="93" t="s">
        <v>1610</v>
      </c>
      <c r="B478">
        <v>1.1640211640211637</v>
      </c>
      <c r="C478">
        <v>1.67</v>
      </c>
      <c r="D478">
        <v>122.12301587301585</v>
      </c>
      <c r="E478">
        <v>132.73863636363637</v>
      </c>
    </row>
    <row r="479" spans="1:5">
      <c r="A479" s="93" t="s">
        <v>1841</v>
      </c>
      <c r="B479">
        <v>1.1640211640211637</v>
      </c>
      <c r="C479">
        <v>1.67</v>
      </c>
      <c r="D479">
        <v>122.12301587301585</v>
      </c>
      <c r="E479">
        <v>132.73863636363637</v>
      </c>
    </row>
    <row r="480" spans="1:5">
      <c r="A480" s="93" t="s">
        <v>1844</v>
      </c>
      <c r="B480">
        <v>1.1640211640211637</v>
      </c>
      <c r="C480">
        <v>1</v>
      </c>
      <c r="D480">
        <v>122.12301587301585</v>
      </c>
      <c r="E480">
        <v>100</v>
      </c>
    </row>
    <row r="481" spans="1:5">
      <c r="A481" s="93" t="s">
        <v>1847</v>
      </c>
      <c r="B481">
        <v>1.1640211640211637</v>
      </c>
      <c r="C481">
        <v>0</v>
      </c>
      <c r="D481">
        <v>122.12301587301585</v>
      </c>
      <c r="E481">
        <v>0</v>
      </c>
    </row>
    <row r="482" spans="1:5">
      <c r="A482" s="93" t="s">
        <v>1850</v>
      </c>
      <c r="B482">
        <v>1.1640211640211637</v>
      </c>
      <c r="C482">
        <v>0</v>
      </c>
      <c r="D482">
        <v>122.12301587301585</v>
      </c>
      <c r="E482">
        <v>0</v>
      </c>
    </row>
    <row r="483" spans="1:5">
      <c r="A483" s="93" t="s">
        <v>924</v>
      </c>
      <c r="B483">
        <v>13.2</v>
      </c>
      <c r="C483">
        <v>9.75</v>
      </c>
      <c r="D483">
        <v>1506.1363636363637</v>
      </c>
      <c r="E483">
        <v>638.85653409090924</v>
      </c>
    </row>
    <row r="484" spans="1:5">
      <c r="A484" s="93" t="s">
        <v>1294</v>
      </c>
      <c r="B484">
        <v>4.0451612903225804</v>
      </c>
      <c r="C484">
        <v>15.25</v>
      </c>
      <c r="D484">
        <v>468.25040322580651</v>
      </c>
      <c r="E484">
        <v>1279.4389204545455</v>
      </c>
    </row>
    <row r="485" spans="1:5">
      <c r="A485" s="93" t="s">
        <v>1297</v>
      </c>
      <c r="B485">
        <v>4.0451612903225804</v>
      </c>
      <c r="C485">
        <v>10.5</v>
      </c>
      <c r="D485">
        <v>468.25040322580651</v>
      </c>
      <c r="E485">
        <v>830.82386363636363</v>
      </c>
    </row>
    <row r="486" spans="1:5">
      <c r="A486" s="93" t="s">
        <v>1300</v>
      </c>
      <c r="B486">
        <v>4.0451612903225804</v>
      </c>
      <c r="C486">
        <v>0</v>
      </c>
      <c r="D486">
        <v>468.25040322580651</v>
      </c>
      <c r="E486">
        <v>0</v>
      </c>
    </row>
    <row r="487" spans="1:5">
      <c r="A487" s="93" t="s">
        <v>1303</v>
      </c>
      <c r="B487">
        <v>4.0451612903225804</v>
      </c>
      <c r="C487">
        <v>0</v>
      </c>
      <c r="D487">
        <v>468.25040322580651</v>
      </c>
      <c r="E487">
        <v>0</v>
      </c>
    </row>
    <row r="488" spans="1:5">
      <c r="A488" s="93" t="s">
        <v>1592</v>
      </c>
      <c r="B488">
        <v>1.1640211640211637</v>
      </c>
      <c r="C488">
        <v>1.67</v>
      </c>
      <c r="D488">
        <v>122.12301587301585</v>
      </c>
      <c r="E488">
        <v>132.73863636363637</v>
      </c>
    </row>
    <row r="489" spans="1:5">
      <c r="A489" s="93" t="s">
        <v>1924</v>
      </c>
      <c r="B489">
        <v>1.1640211640211637</v>
      </c>
      <c r="C489">
        <v>0.67</v>
      </c>
      <c r="D489">
        <v>122.12301587301585</v>
      </c>
      <c r="E489">
        <v>32.738636363636367</v>
      </c>
    </row>
    <row r="490" spans="1:5">
      <c r="A490" s="93" t="s">
        <v>1927</v>
      </c>
      <c r="B490">
        <v>1.1640211640211637</v>
      </c>
      <c r="C490">
        <v>0.67</v>
      </c>
      <c r="D490">
        <v>122.12301587301585</v>
      </c>
      <c r="E490">
        <v>32.738636363636367</v>
      </c>
    </row>
    <row r="491" spans="1:5">
      <c r="A491" s="93" t="s">
        <v>927</v>
      </c>
      <c r="B491">
        <v>13.2</v>
      </c>
      <c r="C491">
        <v>17.25</v>
      </c>
      <c r="D491">
        <v>1506.1363636363637</v>
      </c>
      <c r="E491">
        <v>1472.009943181818</v>
      </c>
    </row>
    <row r="492" spans="1:5">
      <c r="A492" s="93" t="s">
        <v>1306</v>
      </c>
      <c r="B492">
        <v>4.0451612903225804</v>
      </c>
      <c r="C492">
        <v>13.75</v>
      </c>
      <c r="D492">
        <v>468.25040322580651</v>
      </c>
      <c r="E492">
        <v>1122.9474431818182</v>
      </c>
    </row>
    <row r="493" spans="1:5">
      <c r="A493" s="93" t="s">
        <v>1309</v>
      </c>
      <c r="B493">
        <v>4.0451612903225804</v>
      </c>
      <c r="C493">
        <v>19</v>
      </c>
      <c r="D493">
        <v>468.25040322580651</v>
      </c>
      <c r="E493">
        <v>1680.8238636363633</v>
      </c>
    </row>
    <row r="494" spans="1:5">
      <c r="A494" s="93" t="s">
        <v>1312</v>
      </c>
      <c r="B494">
        <v>4.0451612903225804</v>
      </c>
      <c r="C494">
        <v>6.25</v>
      </c>
      <c r="D494">
        <v>468.25040322580651</v>
      </c>
      <c r="E494">
        <v>614.04119318181813</v>
      </c>
    </row>
    <row r="495" spans="1:5">
      <c r="A495" s="93" t="s">
        <v>1315</v>
      </c>
      <c r="B495">
        <v>4.0451612903225804</v>
      </c>
      <c r="C495">
        <v>7</v>
      </c>
      <c r="D495">
        <v>468.25040322580651</v>
      </c>
      <c r="E495">
        <v>700</v>
      </c>
    </row>
    <row r="496" spans="1:5">
      <c r="A496" s="93" t="s">
        <v>1318</v>
      </c>
      <c r="B496">
        <v>4.0451612903225804</v>
      </c>
      <c r="C496">
        <v>0.5</v>
      </c>
      <c r="D496">
        <v>468.25040322580651</v>
      </c>
      <c r="E496">
        <v>28.082386363636363</v>
      </c>
    </row>
    <row r="497" spans="1:5">
      <c r="A497" s="93" t="s">
        <v>1321</v>
      </c>
      <c r="B497">
        <v>4.0451612903225804</v>
      </c>
      <c r="C497">
        <v>10</v>
      </c>
      <c r="D497">
        <v>468.25040322580651</v>
      </c>
      <c r="E497">
        <v>824.65909090909088</v>
      </c>
    </row>
    <row r="498" spans="1:5">
      <c r="A498" s="93" t="s">
        <v>1324</v>
      </c>
      <c r="B498">
        <v>17.600000000000001</v>
      </c>
      <c r="C498">
        <v>7.5</v>
      </c>
      <c r="D498">
        <v>2008.1818181818182</v>
      </c>
      <c r="E498">
        <v>684.24715909090912</v>
      </c>
    </row>
    <row r="499" spans="1:5">
      <c r="A499" s="93" t="s">
        <v>1327</v>
      </c>
      <c r="B499">
        <v>17.600000000000001</v>
      </c>
      <c r="C499">
        <v>0</v>
      </c>
      <c r="D499">
        <v>2008.1818181818182</v>
      </c>
      <c r="E499">
        <v>0</v>
      </c>
    </row>
    <row r="500" spans="1:5">
      <c r="A500" s="93" t="s">
        <v>1330</v>
      </c>
      <c r="B500">
        <v>17.600000000000001</v>
      </c>
      <c r="C500">
        <v>0</v>
      </c>
      <c r="D500">
        <v>2008.1818181818182</v>
      </c>
      <c r="E500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AAB95-247D-4452-BC22-4DAE66138E1E}">
  <sheetPr codeName="Planilha21"/>
  <dimension ref="A1:B2"/>
  <sheetViews>
    <sheetView workbookViewId="0"/>
  </sheetViews>
  <sheetFormatPr defaultRowHeight="13.8"/>
  <cols>
    <col min="1" max="1" width="19.8984375" bestFit="1" customWidth="1"/>
    <col min="2" max="2" width="25" bestFit="1" customWidth="1"/>
  </cols>
  <sheetData>
    <row r="1" spans="1:2">
      <c r="A1" t="s">
        <v>836</v>
      </c>
      <c r="B1" t="s">
        <v>837</v>
      </c>
    </row>
    <row r="2" spans="1:2">
      <c r="A2" s="1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A1EF9-E9C1-4C12-A1BE-27870ECBFBA4}">
  <sheetPr codeName="Planilha3"/>
  <dimension ref="A1:AA776"/>
  <sheetViews>
    <sheetView tabSelected="1" topLeftCell="G1" zoomScale="70" zoomScaleNormal="70" workbookViewId="0">
      <pane ySplit="7" topLeftCell="A8" activePane="bottomLeft" state="frozen"/>
      <selection pane="bottomLeft" activeCell="F18" sqref="F18"/>
    </sheetView>
  </sheetViews>
  <sheetFormatPr defaultRowHeight="13.8"/>
  <cols>
    <col min="1" max="1" width="7.69921875" customWidth="1"/>
    <col min="2" max="2" width="10.69921875" style="24" hidden="1" customWidth="1"/>
    <col min="3" max="3" width="35.3984375" customWidth="1"/>
    <col min="4" max="4" width="28.3984375" bestFit="1" customWidth="1"/>
    <col min="5" max="5" width="27.796875" style="19" customWidth="1"/>
    <col min="6" max="6" width="58.69921875" customWidth="1"/>
    <col min="7" max="7" width="10.19921875" customWidth="1"/>
    <col min="8" max="8" width="12.69921875" style="30" customWidth="1"/>
    <col min="9" max="9" width="15.296875" style="23" customWidth="1"/>
    <col min="10" max="10" width="12.8984375" customWidth="1"/>
    <col min="11" max="11" width="24.69921875" customWidth="1"/>
    <col min="12" max="12" width="27.69921875" bestFit="1" customWidth="1"/>
    <col min="13" max="13" width="15.19921875" customWidth="1"/>
    <col min="14" max="14" width="14.796875" customWidth="1"/>
    <col min="15" max="15" width="16.3984375" bestFit="1" customWidth="1"/>
    <col min="16" max="16" width="19.09765625" bestFit="1" customWidth="1"/>
    <col min="17" max="17" width="18.8984375" customWidth="1"/>
    <col min="18" max="18" width="18.69921875" customWidth="1"/>
    <col min="19" max="19" width="20.19921875" customWidth="1"/>
    <col min="20" max="20" width="23.69921875" hidden="1" bestFit="1" customWidth="1"/>
    <col min="21" max="21" width="19.19921875" hidden="1" customWidth="1"/>
    <col min="22" max="22" width="23.69921875" hidden="1" bestFit="1" customWidth="1"/>
    <col min="23" max="23" width="18.69921875" bestFit="1" customWidth="1"/>
    <col min="24" max="24" width="14.19921875" customWidth="1"/>
    <col min="25" max="25" width="23.69921875" customWidth="1"/>
    <col min="26" max="26" width="38.69921875" customWidth="1"/>
  </cols>
  <sheetData>
    <row r="1" spans="1:27" ht="13.8" customHeight="1">
      <c r="A1" s="57" t="e" vm="1">
        <v>#VALUE!</v>
      </c>
      <c r="B1" s="58"/>
      <c r="C1" s="71" t="s">
        <v>643</v>
      </c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3"/>
      <c r="T1" s="80" t="e" vm="2">
        <v>#VALUE!</v>
      </c>
    </row>
    <row r="2" spans="1:27" ht="13.8" customHeight="1">
      <c r="A2" s="55"/>
      <c r="B2" s="59"/>
      <c r="C2" s="74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76"/>
      <c r="T2" s="81"/>
    </row>
    <row r="3" spans="1:27" ht="22.8" customHeight="1" thickBot="1">
      <c r="A3" s="55"/>
      <c r="B3" s="59"/>
      <c r="C3" s="77"/>
      <c r="D3" s="78"/>
      <c r="E3" s="78"/>
      <c r="F3" s="78"/>
      <c r="G3" s="78"/>
      <c r="H3" s="78"/>
      <c r="I3" s="78"/>
      <c r="J3" s="78"/>
      <c r="K3" s="78"/>
      <c r="L3" s="78"/>
      <c r="M3" s="78"/>
      <c r="N3" s="78"/>
      <c r="O3" s="78"/>
      <c r="P3" s="78"/>
      <c r="Q3" s="78"/>
      <c r="R3" s="78"/>
      <c r="S3" s="79"/>
      <c r="T3" s="81"/>
    </row>
    <row r="4" spans="1:27" ht="13.8" customHeight="1">
      <c r="A4" s="55"/>
      <c r="B4" s="59"/>
      <c r="C4" s="62" t="s">
        <v>625</v>
      </c>
      <c r="D4" s="63"/>
      <c r="E4" s="64"/>
      <c r="F4" s="62" t="s">
        <v>626</v>
      </c>
      <c r="G4" s="63"/>
      <c r="H4" s="64"/>
      <c r="I4" s="49" t="s">
        <v>627</v>
      </c>
      <c r="J4" s="50"/>
      <c r="K4" s="50"/>
      <c r="L4" s="50"/>
      <c r="M4" s="50"/>
      <c r="N4" s="50"/>
      <c r="O4" s="50"/>
      <c r="P4" s="50"/>
      <c r="Q4" s="50"/>
      <c r="R4" s="50"/>
      <c r="S4" s="51"/>
      <c r="T4" s="81"/>
    </row>
    <row r="5" spans="1:27" ht="19.8" customHeight="1" thickBot="1">
      <c r="A5" s="60"/>
      <c r="B5" s="61"/>
      <c r="C5" s="65" t="s">
        <v>626</v>
      </c>
      <c r="D5" s="66"/>
      <c r="E5" s="67"/>
      <c r="F5" s="68" t="str">
        <f>CONFIGURAÇÃO!B10</f>
        <v>BML011.013 - P-0602.1-MODULAR PROJECT</v>
      </c>
      <c r="G5" s="69"/>
      <c r="H5" s="70"/>
      <c r="I5" s="52">
        <f>CONFIGURAÇÃO!B6</f>
        <v>46256</v>
      </c>
      <c r="J5" s="53"/>
      <c r="K5" s="53"/>
      <c r="L5" s="53"/>
      <c r="M5" s="53"/>
      <c r="N5" s="53"/>
      <c r="O5" s="53"/>
      <c r="P5" s="53"/>
      <c r="Q5" s="53"/>
      <c r="R5" s="53"/>
      <c r="S5" s="54"/>
      <c r="T5" s="82"/>
    </row>
    <row r="6" spans="1:27" ht="13.8" customHeight="1">
      <c r="A6" s="55"/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6"/>
      <c r="P6" s="56"/>
      <c r="Q6" s="56"/>
      <c r="R6" s="56"/>
      <c r="S6" s="56"/>
      <c r="T6" s="56"/>
      <c r="U6" s="32"/>
    </row>
    <row r="7" spans="1:27" s="5" customFormat="1" ht="24.6" customHeight="1">
      <c r="A7" s="21" t="s">
        <v>368</v>
      </c>
      <c r="B7" s="24" t="s">
        <v>644</v>
      </c>
      <c r="C7" s="21" t="s">
        <v>369</v>
      </c>
      <c r="D7" s="21" t="s">
        <v>370</v>
      </c>
      <c r="E7" s="21" t="s">
        <v>371</v>
      </c>
      <c r="F7" s="21" t="s">
        <v>372</v>
      </c>
      <c r="G7" s="21" t="s">
        <v>373</v>
      </c>
      <c r="H7" s="21" t="s">
        <v>374</v>
      </c>
      <c r="I7" s="22" t="s">
        <v>375</v>
      </c>
      <c r="J7" s="22" t="s">
        <v>376</v>
      </c>
      <c r="K7" s="21" t="s">
        <v>797</v>
      </c>
      <c r="L7" s="21" t="s">
        <v>377</v>
      </c>
      <c r="M7" s="21" t="s">
        <v>378</v>
      </c>
      <c r="N7" s="21" t="s">
        <v>379</v>
      </c>
      <c r="O7" s="21" t="s">
        <v>380</v>
      </c>
      <c r="P7" s="21" t="s">
        <v>383</v>
      </c>
      <c r="Q7" s="21" t="s">
        <v>382</v>
      </c>
      <c r="R7" s="21" t="s">
        <v>381</v>
      </c>
      <c r="S7" s="21" t="s">
        <v>384</v>
      </c>
      <c r="T7" s="21" t="s">
        <v>798</v>
      </c>
      <c r="U7" s="21" t="s">
        <v>799</v>
      </c>
      <c r="V7" s="21" t="s">
        <v>800</v>
      </c>
      <c r="W7" s="21" t="s">
        <v>652</v>
      </c>
      <c r="X7" s="21" t="s">
        <v>653</v>
      </c>
      <c r="Y7" s="21" t="s">
        <v>654</v>
      </c>
      <c r="Z7" s="21" t="s">
        <v>851</v>
      </c>
      <c r="AA7" s="21"/>
    </row>
    <row r="8" spans="1:27" s="24" customFormat="1" ht="19.95" customHeight="1">
      <c r="A8" s="24">
        <v>1</v>
      </c>
      <c r="B8" s="25" t="s">
        <v>859</v>
      </c>
      <c r="C8" s="24" t="s">
        <v>150</v>
      </c>
      <c r="D8" s="24" t="s">
        <v>880</v>
      </c>
      <c r="E8" s="19" t="s">
        <v>881</v>
      </c>
      <c r="F8" s="43" t="s">
        <v>882</v>
      </c>
      <c r="G8" s="24" t="s">
        <v>628</v>
      </c>
      <c r="H8" s="24">
        <v>20</v>
      </c>
      <c r="I8" s="44">
        <v>1</v>
      </c>
      <c r="J8" s="44">
        <v>1</v>
      </c>
      <c r="K8" s="24" t="str">
        <f t="shared" ref="K8:K71" si="0">IFERROR(IF(IF(J8&gt;1,J8/100,J8)&lt;0.1,"NÃO INICIADO",IF(IF(J8&gt;1,J8/100,J8)&lt;0.3,"INICIADA A ELABORAÇÃO",IF(IF(J8&gt;1,J8/100,J8)&lt;0.7,"ELABORANDO",IF(IF(J8&gt;1,J8/100,J8)&lt;0.8,"PARA VERIFICAÇÃO",IF(IF(J8&gt;1,J8/100,J8)&lt;0.9,"PARA APROVAÇÃO",IF(IF(J8&gt;1,J8/100,J8)&lt;1,"EMISSÃO","APROVADO")))))),"NÃO INICIADO")</f>
        <v>APROVADO</v>
      </c>
      <c r="L8" s="24" t="s">
        <v>876</v>
      </c>
      <c r="M8" s="45" t="s">
        <v>870</v>
      </c>
      <c r="N8" s="45">
        <v>46083</v>
      </c>
      <c r="O8" s="45"/>
      <c r="P8" s="45"/>
      <c r="Q8" s="45"/>
      <c r="R8" s="45"/>
      <c r="S8" s="47"/>
      <c r="T8" s="47">
        <v>0</v>
      </c>
      <c r="U8" s="47">
        <v>0</v>
      </c>
      <c r="V8" s="47">
        <v>0</v>
      </c>
      <c r="W8" s="47">
        <v>17.600000000000001</v>
      </c>
      <c r="X8" s="47">
        <v>201.5</v>
      </c>
      <c r="Y8"/>
      <c r="Z8" s="37"/>
      <c r="AA8" s="48"/>
    </row>
    <row r="9" spans="1:27">
      <c r="A9" s="19">
        <v>2</v>
      </c>
      <c r="B9" s="25" t="s">
        <v>859</v>
      </c>
      <c r="C9" s="19" t="s">
        <v>150</v>
      </c>
      <c r="D9" s="19" t="s">
        <v>884</v>
      </c>
      <c r="E9" s="19" t="s">
        <v>885</v>
      </c>
      <c r="F9" s="20" t="s">
        <v>886</v>
      </c>
      <c r="G9" s="24" t="s">
        <v>628</v>
      </c>
      <c r="H9" s="24">
        <v>20</v>
      </c>
      <c r="I9" s="44">
        <v>1</v>
      </c>
      <c r="J9" s="44">
        <v>1</v>
      </c>
      <c r="K9" s="24" t="str">
        <f t="shared" si="0"/>
        <v>APROVADO</v>
      </c>
      <c r="L9" s="24" t="s">
        <v>876</v>
      </c>
      <c r="M9" s="45" t="s">
        <v>870</v>
      </c>
      <c r="N9" s="46">
        <v>46058</v>
      </c>
      <c r="O9" s="46"/>
      <c r="P9" s="46"/>
      <c r="Q9" s="46"/>
      <c r="R9" s="46"/>
      <c r="S9" s="47"/>
      <c r="T9" s="47">
        <v>0</v>
      </c>
      <c r="U9" s="47">
        <v>0</v>
      </c>
      <c r="V9" s="47">
        <v>0</v>
      </c>
      <c r="W9" s="47">
        <v>352</v>
      </c>
      <c r="X9" s="47">
        <v>527.5</v>
      </c>
      <c r="Y9" s="24"/>
      <c r="Z9" s="37"/>
      <c r="AA9" s="37"/>
    </row>
    <row r="10" spans="1:27">
      <c r="A10" s="19">
        <v>3</v>
      </c>
      <c r="B10" s="25" t="s">
        <v>859</v>
      </c>
      <c r="C10" s="19" t="s">
        <v>150</v>
      </c>
      <c r="D10" s="19" t="s">
        <v>887</v>
      </c>
      <c r="E10" s="19" t="s">
        <v>888</v>
      </c>
      <c r="F10" s="20" t="s">
        <v>889</v>
      </c>
      <c r="G10" s="24" t="s">
        <v>631</v>
      </c>
      <c r="H10" s="24">
        <v>1</v>
      </c>
      <c r="I10" s="44">
        <v>1</v>
      </c>
      <c r="J10" s="44">
        <v>1</v>
      </c>
      <c r="K10" s="24" t="str">
        <f t="shared" si="0"/>
        <v>APROVADO</v>
      </c>
      <c r="L10" s="24" t="s">
        <v>876</v>
      </c>
      <c r="M10" s="45" t="s">
        <v>870</v>
      </c>
      <c r="N10" s="46">
        <v>46058</v>
      </c>
      <c r="O10" s="46"/>
      <c r="P10" s="46"/>
      <c r="Q10" s="46"/>
      <c r="R10" s="46"/>
      <c r="S10" s="47"/>
      <c r="T10" s="47">
        <v>0</v>
      </c>
      <c r="U10" s="47">
        <v>0</v>
      </c>
      <c r="V10" s="47">
        <v>0</v>
      </c>
      <c r="W10" s="47">
        <v>13.2</v>
      </c>
      <c r="X10" s="47">
        <v>110</v>
      </c>
      <c r="Y10" s="24"/>
      <c r="Z10" s="37"/>
      <c r="AA10" s="37"/>
    </row>
    <row r="11" spans="1:27" s="24" customFormat="1">
      <c r="A11" s="24">
        <v>4</v>
      </c>
      <c r="B11" s="25" t="s">
        <v>859</v>
      </c>
      <c r="C11" s="24" t="s">
        <v>150</v>
      </c>
      <c r="D11" s="24" t="s">
        <v>890</v>
      </c>
      <c r="E11" s="19" t="s">
        <v>891</v>
      </c>
      <c r="F11" s="43" t="s">
        <v>892</v>
      </c>
      <c r="G11" s="24" t="s">
        <v>628</v>
      </c>
      <c r="H11" s="24">
        <v>15</v>
      </c>
      <c r="I11" s="44">
        <v>1</v>
      </c>
      <c r="J11" s="44">
        <v>1</v>
      </c>
      <c r="K11" s="24" t="str">
        <f t="shared" si="0"/>
        <v>APROVADO</v>
      </c>
      <c r="L11" s="24" t="s">
        <v>893</v>
      </c>
      <c r="M11" s="45" t="s">
        <v>870</v>
      </c>
      <c r="N11" s="45">
        <v>46083</v>
      </c>
      <c r="O11" s="45"/>
      <c r="P11" s="45"/>
      <c r="Q11" s="45"/>
      <c r="R11" s="45"/>
      <c r="S11" s="47"/>
      <c r="T11" s="47">
        <v>0</v>
      </c>
      <c r="U11" s="47">
        <v>0</v>
      </c>
      <c r="V11" s="47">
        <v>0</v>
      </c>
      <c r="W11" s="47">
        <v>13.2</v>
      </c>
      <c r="X11" s="47">
        <v>48.5</v>
      </c>
      <c r="Y11"/>
      <c r="Z11" s="37"/>
      <c r="AA11" s="48"/>
    </row>
    <row r="12" spans="1:27">
      <c r="A12" s="19">
        <v>5</v>
      </c>
      <c r="B12" s="25" t="s">
        <v>859</v>
      </c>
      <c r="C12" s="19" t="s">
        <v>150</v>
      </c>
      <c r="D12" s="19" t="s">
        <v>894</v>
      </c>
      <c r="E12" s="19" t="s">
        <v>895</v>
      </c>
      <c r="F12" s="20" t="s">
        <v>896</v>
      </c>
      <c r="G12" s="24" t="s">
        <v>631</v>
      </c>
      <c r="H12" s="24">
        <v>1</v>
      </c>
      <c r="I12" s="44">
        <v>1</v>
      </c>
      <c r="J12" s="44">
        <v>1</v>
      </c>
      <c r="K12" s="24" t="str">
        <f t="shared" si="0"/>
        <v>APROVADO</v>
      </c>
      <c r="L12" s="24" t="s">
        <v>893</v>
      </c>
      <c r="M12" s="45" t="s">
        <v>870</v>
      </c>
      <c r="N12" s="46">
        <v>46083</v>
      </c>
      <c r="O12" s="46"/>
      <c r="P12" s="46"/>
      <c r="Q12" s="46"/>
      <c r="R12" s="46"/>
      <c r="S12" s="47"/>
      <c r="T12" s="47">
        <v>0</v>
      </c>
      <c r="U12" s="47">
        <v>0</v>
      </c>
      <c r="V12" s="47">
        <v>0</v>
      </c>
      <c r="W12" s="47">
        <v>13.2</v>
      </c>
      <c r="X12" s="47">
        <v>27.58</v>
      </c>
      <c r="Y12" s="24"/>
      <c r="Z12" s="37"/>
      <c r="AA12" s="37"/>
    </row>
    <row r="13" spans="1:27">
      <c r="A13" s="19">
        <v>6</v>
      </c>
      <c r="B13" s="25" t="s">
        <v>859</v>
      </c>
      <c r="C13" s="19" t="s">
        <v>150</v>
      </c>
      <c r="D13" s="19" t="s">
        <v>897</v>
      </c>
      <c r="E13" s="19" t="s">
        <v>898</v>
      </c>
      <c r="F13" s="20" t="s">
        <v>899</v>
      </c>
      <c r="G13" s="24" t="s">
        <v>631</v>
      </c>
      <c r="H13" s="24">
        <v>1</v>
      </c>
      <c r="I13" s="44">
        <v>1</v>
      </c>
      <c r="J13" s="44">
        <v>1</v>
      </c>
      <c r="K13" s="24" t="str">
        <f t="shared" si="0"/>
        <v>APROVADO</v>
      </c>
      <c r="L13" s="24" t="s">
        <v>893</v>
      </c>
      <c r="M13" s="45" t="s">
        <v>870</v>
      </c>
      <c r="N13" s="46">
        <v>46083</v>
      </c>
      <c r="O13" s="46"/>
      <c r="P13" s="46"/>
      <c r="Q13" s="46"/>
      <c r="R13" s="46"/>
      <c r="S13" s="47"/>
      <c r="T13" s="47">
        <v>0</v>
      </c>
      <c r="U13" s="47">
        <v>0</v>
      </c>
      <c r="V13" s="47">
        <v>0</v>
      </c>
      <c r="W13" s="47">
        <v>13.2</v>
      </c>
      <c r="X13" s="47">
        <v>21.08</v>
      </c>
      <c r="Y13" s="24"/>
      <c r="Z13" s="37"/>
      <c r="AA13" s="37"/>
    </row>
    <row r="14" spans="1:27" s="24" customFormat="1">
      <c r="A14" s="24">
        <v>7</v>
      </c>
      <c r="B14" s="25" t="s">
        <v>859</v>
      </c>
      <c r="C14" s="24" t="s">
        <v>150</v>
      </c>
      <c r="D14" s="24" t="s">
        <v>900</v>
      </c>
      <c r="E14" s="19" t="s">
        <v>901</v>
      </c>
      <c r="F14" s="43" t="s">
        <v>902</v>
      </c>
      <c r="G14" s="24" t="s">
        <v>631</v>
      </c>
      <c r="H14" s="24">
        <v>1</v>
      </c>
      <c r="I14" s="44">
        <v>1</v>
      </c>
      <c r="J14" s="44">
        <v>1</v>
      </c>
      <c r="K14" s="24" t="str">
        <f t="shared" si="0"/>
        <v>APROVADO</v>
      </c>
      <c r="L14" s="24" t="s">
        <v>893</v>
      </c>
      <c r="M14" s="45" t="s">
        <v>870</v>
      </c>
      <c r="N14" s="45">
        <v>46083</v>
      </c>
      <c r="O14" s="45"/>
      <c r="P14" s="45"/>
      <c r="Q14" s="45"/>
      <c r="R14" s="45"/>
      <c r="S14" s="47"/>
      <c r="T14" s="47">
        <v>0</v>
      </c>
      <c r="U14" s="47">
        <v>0</v>
      </c>
      <c r="V14" s="47">
        <v>0</v>
      </c>
      <c r="W14" s="47">
        <v>13.2</v>
      </c>
      <c r="X14" s="47">
        <v>23.25</v>
      </c>
      <c r="Y14"/>
      <c r="Z14" s="37"/>
      <c r="AA14" s="48"/>
    </row>
    <row r="15" spans="1:27">
      <c r="A15" s="19">
        <v>8</v>
      </c>
      <c r="B15" s="25" t="s">
        <v>859</v>
      </c>
      <c r="C15" s="19" t="s">
        <v>150</v>
      </c>
      <c r="D15" s="19" t="s">
        <v>903</v>
      </c>
      <c r="E15" s="19" t="s">
        <v>904</v>
      </c>
      <c r="F15" s="20" t="s">
        <v>905</v>
      </c>
      <c r="G15" s="24" t="s">
        <v>631</v>
      </c>
      <c r="H15" s="24">
        <v>1</v>
      </c>
      <c r="I15" s="44">
        <v>1</v>
      </c>
      <c r="J15" s="44">
        <v>1</v>
      </c>
      <c r="K15" s="24" t="str">
        <f t="shared" si="0"/>
        <v>APROVADO</v>
      </c>
      <c r="L15" s="24" t="s">
        <v>893</v>
      </c>
      <c r="M15" s="45" t="s">
        <v>870</v>
      </c>
      <c r="N15" s="46">
        <v>46083</v>
      </c>
      <c r="O15" s="46"/>
      <c r="P15" s="46"/>
      <c r="Q15" s="46"/>
      <c r="R15" s="46"/>
      <c r="S15" s="47"/>
      <c r="T15" s="47">
        <v>0</v>
      </c>
      <c r="U15" s="47">
        <v>0</v>
      </c>
      <c r="V15" s="47">
        <v>0</v>
      </c>
      <c r="W15" s="47">
        <v>13.2</v>
      </c>
      <c r="X15" s="47">
        <v>28.58</v>
      </c>
      <c r="Y15" s="24"/>
      <c r="Z15" s="37"/>
      <c r="AA15" s="37"/>
    </row>
    <row r="16" spans="1:27">
      <c r="A16" s="19">
        <v>9</v>
      </c>
      <c r="B16" s="25" t="s">
        <v>859</v>
      </c>
      <c r="C16" s="19" t="s">
        <v>150</v>
      </c>
      <c r="D16" s="19" t="s">
        <v>906</v>
      </c>
      <c r="E16" s="19" t="s">
        <v>907</v>
      </c>
      <c r="F16" s="20" t="s">
        <v>908</v>
      </c>
      <c r="G16" s="24" t="s">
        <v>631</v>
      </c>
      <c r="H16" s="24">
        <v>1</v>
      </c>
      <c r="I16" s="44">
        <v>1</v>
      </c>
      <c r="J16" s="44">
        <v>1</v>
      </c>
      <c r="K16" s="24" t="str">
        <f t="shared" si="0"/>
        <v>APROVADO</v>
      </c>
      <c r="L16" s="24" t="s">
        <v>893</v>
      </c>
      <c r="M16" s="45" t="s">
        <v>870</v>
      </c>
      <c r="N16" s="46">
        <v>46083</v>
      </c>
      <c r="O16" s="46"/>
      <c r="P16" s="46"/>
      <c r="Q16" s="46"/>
      <c r="R16" s="46"/>
      <c r="S16" s="47"/>
      <c r="T16" s="47">
        <v>0</v>
      </c>
      <c r="U16" s="47">
        <v>0</v>
      </c>
      <c r="V16" s="47">
        <v>0</v>
      </c>
      <c r="W16" s="47">
        <v>13.2</v>
      </c>
      <c r="X16" s="47">
        <v>18.079999999999998</v>
      </c>
      <c r="Y16" s="24"/>
      <c r="Z16" s="37"/>
      <c r="AA16" s="37"/>
    </row>
    <row r="17" spans="1:27" s="24" customFormat="1">
      <c r="A17" s="24">
        <v>10</v>
      </c>
      <c r="B17" s="25" t="s">
        <v>859</v>
      </c>
      <c r="C17" s="24" t="s">
        <v>150</v>
      </c>
      <c r="D17" s="24" t="s">
        <v>909</v>
      </c>
      <c r="E17" s="19" t="s">
        <v>910</v>
      </c>
      <c r="F17" s="43" t="s">
        <v>911</v>
      </c>
      <c r="G17" s="24" t="s">
        <v>631</v>
      </c>
      <c r="H17" s="24">
        <v>1</v>
      </c>
      <c r="I17" s="44">
        <v>1</v>
      </c>
      <c r="J17" s="44">
        <v>1</v>
      </c>
      <c r="K17" s="24" t="str">
        <f t="shared" si="0"/>
        <v>APROVADO</v>
      </c>
      <c r="L17" s="24" t="s">
        <v>893</v>
      </c>
      <c r="M17" s="45" t="s">
        <v>870</v>
      </c>
      <c r="N17" s="45">
        <v>46083</v>
      </c>
      <c r="O17" s="45"/>
      <c r="P17" s="45"/>
      <c r="Q17" s="45"/>
      <c r="R17" s="45"/>
      <c r="S17" s="47"/>
      <c r="T17" s="47">
        <v>0</v>
      </c>
      <c r="U17" s="47">
        <v>0</v>
      </c>
      <c r="V17" s="47">
        <v>0</v>
      </c>
      <c r="W17" s="47">
        <v>13.2</v>
      </c>
      <c r="X17" s="47">
        <v>27.75</v>
      </c>
      <c r="Y17"/>
      <c r="Z17" s="37"/>
      <c r="AA17" s="48"/>
    </row>
    <row r="18" spans="1:27">
      <c r="A18" s="19">
        <v>11</v>
      </c>
      <c r="B18" s="25" t="s">
        <v>859</v>
      </c>
      <c r="C18" s="19" t="s">
        <v>150</v>
      </c>
      <c r="D18" s="19" t="s">
        <v>912</v>
      </c>
      <c r="E18" s="19" t="s">
        <v>913</v>
      </c>
      <c r="F18" s="20" t="s">
        <v>914</v>
      </c>
      <c r="G18" s="24" t="s">
        <v>631</v>
      </c>
      <c r="H18" s="24">
        <v>1</v>
      </c>
      <c r="I18" s="44">
        <v>1</v>
      </c>
      <c r="J18" s="44">
        <v>1</v>
      </c>
      <c r="K18" s="24" t="str">
        <f t="shared" si="0"/>
        <v>APROVADO</v>
      </c>
      <c r="L18" s="24" t="s">
        <v>893</v>
      </c>
      <c r="M18" s="45" t="s">
        <v>870</v>
      </c>
      <c r="N18" s="45">
        <v>46083</v>
      </c>
      <c r="O18" s="45"/>
      <c r="P18" s="45"/>
      <c r="Q18" s="45"/>
      <c r="R18" s="45"/>
      <c r="S18" s="47"/>
      <c r="T18" s="47">
        <v>0</v>
      </c>
      <c r="U18" s="47">
        <v>0</v>
      </c>
      <c r="V18" s="47">
        <v>0</v>
      </c>
      <c r="W18" s="47">
        <v>13.2</v>
      </c>
      <c r="X18" s="47">
        <v>22.75</v>
      </c>
      <c r="Y18" s="24"/>
      <c r="Z18" s="37"/>
      <c r="AA18" s="37"/>
    </row>
    <row r="19" spans="1:27">
      <c r="A19" s="19">
        <v>12</v>
      </c>
      <c r="B19" s="25" t="s">
        <v>859</v>
      </c>
      <c r="C19" s="19" t="s">
        <v>150</v>
      </c>
      <c r="D19" s="19" t="s">
        <v>915</v>
      </c>
      <c r="E19" s="19" t="s">
        <v>916</v>
      </c>
      <c r="F19" s="20" t="s">
        <v>917</v>
      </c>
      <c r="G19" s="24" t="s">
        <v>631</v>
      </c>
      <c r="H19" s="24">
        <v>1</v>
      </c>
      <c r="I19" s="44">
        <v>1</v>
      </c>
      <c r="J19" s="44">
        <v>1</v>
      </c>
      <c r="K19" s="24" t="str">
        <f t="shared" si="0"/>
        <v>APROVADO</v>
      </c>
      <c r="L19" s="24" t="s">
        <v>871</v>
      </c>
      <c r="M19" s="45" t="s">
        <v>871</v>
      </c>
      <c r="N19" s="45">
        <v>46083</v>
      </c>
      <c r="O19" s="45"/>
      <c r="P19" s="45"/>
      <c r="Q19" s="45"/>
      <c r="R19" s="45"/>
      <c r="S19" s="47"/>
      <c r="T19" s="47">
        <v>0</v>
      </c>
      <c r="U19" s="47">
        <v>0</v>
      </c>
      <c r="V19" s="47">
        <v>0</v>
      </c>
      <c r="W19" s="47">
        <v>13.2</v>
      </c>
      <c r="X19" s="47">
        <v>3.75</v>
      </c>
      <c r="Y19" s="24"/>
      <c r="Z19" s="37"/>
      <c r="AA19" s="37"/>
    </row>
    <row r="20" spans="1:27" s="24" customFormat="1">
      <c r="A20" s="24">
        <v>13</v>
      </c>
      <c r="B20" s="25" t="s">
        <v>859</v>
      </c>
      <c r="C20" s="24" t="s">
        <v>150</v>
      </c>
      <c r="D20" s="24" t="s">
        <v>918</v>
      </c>
      <c r="E20" s="19" t="s">
        <v>919</v>
      </c>
      <c r="F20" s="43" t="s">
        <v>920</v>
      </c>
      <c r="G20" s="24" t="s">
        <v>631</v>
      </c>
      <c r="H20" s="24">
        <v>1</v>
      </c>
      <c r="I20" s="44">
        <v>1</v>
      </c>
      <c r="J20" s="44">
        <v>1</v>
      </c>
      <c r="K20" s="24" t="str">
        <f t="shared" si="0"/>
        <v>APROVADO</v>
      </c>
      <c r="L20" s="24" t="s">
        <v>893</v>
      </c>
      <c r="M20" s="45" t="s">
        <v>870</v>
      </c>
      <c r="N20" s="45">
        <v>46083</v>
      </c>
      <c r="O20" s="45"/>
      <c r="P20" s="45"/>
      <c r="Q20" s="45"/>
      <c r="R20" s="45"/>
      <c r="S20" s="47"/>
      <c r="T20" s="47">
        <v>0</v>
      </c>
      <c r="U20" s="47">
        <v>0</v>
      </c>
      <c r="V20" s="47">
        <v>0</v>
      </c>
      <c r="W20" s="47">
        <v>13.2</v>
      </c>
      <c r="X20" s="47">
        <v>16</v>
      </c>
      <c r="Y20"/>
      <c r="Z20" s="37"/>
      <c r="AA20" s="48"/>
    </row>
    <row r="21" spans="1:27">
      <c r="A21" s="19">
        <v>14</v>
      </c>
      <c r="B21" s="25" t="s">
        <v>859</v>
      </c>
      <c r="C21" s="19" t="s">
        <v>150</v>
      </c>
      <c r="D21" s="19" t="s">
        <v>921</v>
      </c>
      <c r="E21" s="19" t="s">
        <v>922</v>
      </c>
      <c r="F21" s="20" t="s">
        <v>923</v>
      </c>
      <c r="G21" s="24" t="s">
        <v>631</v>
      </c>
      <c r="H21" s="24">
        <v>1</v>
      </c>
      <c r="I21" s="44">
        <v>1</v>
      </c>
      <c r="J21" s="44">
        <v>1</v>
      </c>
      <c r="K21" s="24" t="str">
        <f t="shared" si="0"/>
        <v>APROVADO</v>
      </c>
      <c r="L21" s="24" t="s">
        <v>893</v>
      </c>
      <c r="M21" s="45" t="s">
        <v>870</v>
      </c>
      <c r="N21" s="45">
        <v>46083</v>
      </c>
      <c r="O21" s="45"/>
      <c r="P21" s="45"/>
      <c r="Q21" s="45"/>
      <c r="R21" s="45"/>
      <c r="S21" s="47"/>
      <c r="T21" s="47">
        <v>0</v>
      </c>
      <c r="U21" s="47">
        <v>0</v>
      </c>
      <c r="V21" s="47">
        <v>0</v>
      </c>
      <c r="W21" s="47">
        <v>13.2</v>
      </c>
      <c r="X21" s="47">
        <v>14.25</v>
      </c>
      <c r="Y21" s="24"/>
      <c r="Z21" s="37"/>
      <c r="AA21" s="37"/>
    </row>
    <row r="22" spans="1:27">
      <c r="A22" s="19">
        <v>15</v>
      </c>
      <c r="B22" s="25" t="s">
        <v>859</v>
      </c>
      <c r="C22" s="19" t="s">
        <v>150</v>
      </c>
      <c r="D22" s="19" t="s">
        <v>924</v>
      </c>
      <c r="E22" s="19" t="s">
        <v>925</v>
      </c>
      <c r="F22" s="20" t="s">
        <v>926</v>
      </c>
      <c r="G22" s="24" t="s">
        <v>631</v>
      </c>
      <c r="H22" s="24">
        <v>1</v>
      </c>
      <c r="I22" s="44">
        <v>1</v>
      </c>
      <c r="J22" s="44">
        <v>1</v>
      </c>
      <c r="K22" s="24" t="str">
        <f t="shared" si="0"/>
        <v>APROVADO</v>
      </c>
      <c r="L22" s="24" t="s">
        <v>893</v>
      </c>
      <c r="M22" s="45" t="s">
        <v>870</v>
      </c>
      <c r="N22" s="45">
        <v>46083</v>
      </c>
      <c r="O22" s="45"/>
      <c r="P22" s="45"/>
      <c r="Q22" s="45"/>
      <c r="R22" s="45"/>
      <c r="S22" s="47"/>
      <c r="T22" s="47">
        <v>0</v>
      </c>
      <c r="U22" s="47">
        <v>0</v>
      </c>
      <c r="V22" s="47">
        <v>0</v>
      </c>
      <c r="W22" s="47">
        <v>13.2</v>
      </c>
      <c r="X22" s="47">
        <v>9.75</v>
      </c>
      <c r="Y22" s="24"/>
      <c r="Z22" s="37"/>
      <c r="AA22" s="37"/>
    </row>
    <row r="23" spans="1:27" s="24" customFormat="1">
      <c r="A23" s="24">
        <v>16</v>
      </c>
      <c r="B23" s="25" t="s">
        <v>859</v>
      </c>
      <c r="C23" s="24" t="s">
        <v>150</v>
      </c>
      <c r="D23" s="24" t="s">
        <v>927</v>
      </c>
      <c r="E23" s="19" t="s">
        <v>928</v>
      </c>
      <c r="F23" s="43" t="s">
        <v>929</v>
      </c>
      <c r="G23" s="24" t="s">
        <v>631</v>
      </c>
      <c r="H23" s="24">
        <v>1</v>
      </c>
      <c r="I23" s="44">
        <v>1</v>
      </c>
      <c r="J23" s="44">
        <v>1</v>
      </c>
      <c r="K23" s="24" t="str">
        <f t="shared" si="0"/>
        <v>APROVADO</v>
      </c>
      <c r="L23" s="24" t="s">
        <v>893</v>
      </c>
      <c r="M23" s="45" t="s">
        <v>870</v>
      </c>
      <c r="N23" s="45">
        <v>46083</v>
      </c>
      <c r="O23" s="45"/>
      <c r="P23" s="45"/>
      <c r="Q23" s="45"/>
      <c r="R23" s="45"/>
      <c r="S23" s="47"/>
      <c r="T23" s="47">
        <v>0</v>
      </c>
      <c r="U23" s="47">
        <v>0</v>
      </c>
      <c r="V23" s="47">
        <v>0</v>
      </c>
      <c r="W23" s="47">
        <v>13.2</v>
      </c>
      <c r="X23" s="47">
        <v>17.25</v>
      </c>
      <c r="Y23"/>
      <c r="Z23" s="37"/>
      <c r="AA23" s="48"/>
    </row>
    <row r="24" spans="1:27">
      <c r="A24" s="19">
        <v>17</v>
      </c>
      <c r="B24" s="25" t="s">
        <v>859</v>
      </c>
      <c r="C24" s="19" t="s">
        <v>150</v>
      </c>
      <c r="D24" s="19" t="s">
        <v>930</v>
      </c>
      <c r="E24" s="19" t="s">
        <v>931</v>
      </c>
      <c r="F24" s="20" t="s">
        <v>932</v>
      </c>
      <c r="G24" s="24" t="s">
        <v>631</v>
      </c>
      <c r="H24" s="24">
        <v>1</v>
      </c>
      <c r="I24" s="44">
        <v>1</v>
      </c>
      <c r="J24" s="44">
        <v>1</v>
      </c>
      <c r="K24" s="24" t="str">
        <f t="shared" si="0"/>
        <v>APROVADO</v>
      </c>
      <c r="L24" s="24" t="s">
        <v>893</v>
      </c>
      <c r="M24" s="45" t="s">
        <v>870</v>
      </c>
      <c r="N24" s="45">
        <v>46140</v>
      </c>
      <c r="O24" s="45"/>
      <c r="P24" s="45"/>
      <c r="Q24" s="45"/>
      <c r="R24" s="45"/>
      <c r="S24" s="47"/>
      <c r="T24" s="47">
        <v>0</v>
      </c>
      <c r="U24" s="47">
        <v>0</v>
      </c>
      <c r="V24" s="47">
        <v>0</v>
      </c>
      <c r="W24" s="47">
        <v>8</v>
      </c>
      <c r="X24" s="47">
        <v>19.329999999999998</v>
      </c>
      <c r="Y24" s="24"/>
      <c r="Z24" s="37"/>
      <c r="AA24" s="37"/>
    </row>
    <row r="25" spans="1:27">
      <c r="A25" s="19">
        <v>18</v>
      </c>
      <c r="B25" s="25" t="s">
        <v>859</v>
      </c>
      <c r="C25" s="19" t="s">
        <v>150</v>
      </c>
      <c r="D25" s="19" t="s">
        <v>933</v>
      </c>
      <c r="E25" s="19" t="s">
        <v>934</v>
      </c>
      <c r="F25" s="20" t="s">
        <v>935</v>
      </c>
      <c r="G25" s="24" t="s">
        <v>631</v>
      </c>
      <c r="H25" s="24">
        <v>1</v>
      </c>
      <c r="I25" s="44">
        <v>1</v>
      </c>
      <c r="J25" s="44">
        <v>1</v>
      </c>
      <c r="K25" s="24" t="str">
        <f t="shared" si="0"/>
        <v>APROVADO</v>
      </c>
      <c r="L25" s="24" t="s">
        <v>893</v>
      </c>
      <c r="M25" s="45" t="s">
        <v>870</v>
      </c>
      <c r="N25" s="45">
        <v>46140</v>
      </c>
      <c r="O25" s="45"/>
      <c r="P25" s="45"/>
      <c r="Q25" s="45"/>
      <c r="R25" s="45"/>
      <c r="S25" s="47"/>
      <c r="T25" s="47">
        <v>0</v>
      </c>
      <c r="U25" s="47">
        <v>0</v>
      </c>
      <c r="V25" s="47">
        <v>0</v>
      </c>
      <c r="W25" s="47">
        <v>8</v>
      </c>
      <c r="X25" s="47">
        <v>13.33</v>
      </c>
      <c r="Y25" s="24"/>
      <c r="Z25" s="37"/>
      <c r="AA25" s="37"/>
    </row>
    <row r="26" spans="1:27" s="24" customFormat="1">
      <c r="A26" s="24">
        <v>19</v>
      </c>
      <c r="B26" s="25" t="s">
        <v>859</v>
      </c>
      <c r="C26" s="24" t="s">
        <v>150</v>
      </c>
      <c r="D26" s="24" t="s">
        <v>936</v>
      </c>
      <c r="E26" s="19" t="s">
        <v>937</v>
      </c>
      <c r="F26" s="43" t="s">
        <v>938</v>
      </c>
      <c r="G26" s="24" t="s">
        <v>631</v>
      </c>
      <c r="H26" s="24">
        <v>1</v>
      </c>
      <c r="I26" s="44">
        <v>1</v>
      </c>
      <c r="J26" s="44">
        <v>1</v>
      </c>
      <c r="K26" s="24" t="str">
        <f t="shared" si="0"/>
        <v>APROVADO</v>
      </c>
      <c r="L26" s="24" t="s">
        <v>893</v>
      </c>
      <c r="M26" s="45" t="s">
        <v>870</v>
      </c>
      <c r="N26" s="45">
        <v>46140</v>
      </c>
      <c r="O26" s="45"/>
      <c r="P26" s="45"/>
      <c r="Q26" s="45"/>
      <c r="R26" s="45"/>
      <c r="S26" s="47"/>
      <c r="T26" s="47">
        <v>0</v>
      </c>
      <c r="U26" s="47">
        <v>0</v>
      </c>
      <c r="V26" s="47">
        <v>0</v>
      </c>
      <c r="W26" s="47">
        <v>8</v>
      </c>
      <c r="X26" s="47">
        <v>13.58</v>
      </c>
      <c r="Y26"/>
      <c r="Z26" s="37"/>
      <c r="AA26" s="48"/>
    </row>
    <row r="27" spans="1:27">
      <c r="A27" s="19">
        <v>20</v>
      </c>
      <c r="B27" s="25" t="s">
        <v>859</v>
      </c>
      <c r="C27" s="19" t="s">
        <v>150</v>
      </c>
      <c r="D27" s="19" t="s">
        <v>939</v>
      </c>
      <c r="E27" s="19" t="s">
        <v>940</v>
      </c>
      <c r="F27" s="20" t="s">
        <v>941</v>
      </c>
      <c r="G27" s="24" t="s">
        <v>631</v>
      </c>
      <c r="H27" s="24">
        <v>1</v>
      </c>
      <c r="I27" s="44">
        <v>1</v>
      </c>
      <c r="J27" s="44">
        <v>1</v>
      </c>
      <c r="K27" s="24" t="str">
        <f t="shared" si="0"/>
        <v>APROVADO</v>
      </c>
      <c r="L27" s="24" t="s">
        <v>893</v>
      </c>
      <c r="M27" s="45" t="s">
        <v>870</v>
      </c>
      <c r="N27" s="45">
        <v>46140</v>
      </c>
      <c r="O27" s="45"/>
      <c r="P27" s="45"/>
      <c r="Q27" s="45"/>
      <c r="R27" s="45"/>
      <c r="S27" s="47"/>
      <c r="T27" s="47">
        <v>0</v>
      </c>
      <c r="U27" s="47">
        <v>0</v>
      </c>
      <c r="V27" s="47">
        <v>0</v>
      </c>
      <c r="W27" s="47">
        <v>8</v>
      </c>
      <c r="X27" s="47">
        <v>21.08</v>
      </c>
      <c r="Y27" s="24"/>
      <c r="Z27" s="37"/>
      <c r="AA27" s="37"/>
    </row>
    <row r="28" spans="1:27">
      <c r="A28" s="19">
        <v>21</v>
      </c>
      <c r="B28" s="25" t="s">
        <v>859</v>
      </c>
      <c r="C28" s="19" t="s">
        <v>150</v>
      </c>
      <c r="D28" s="19" t="s">
        <v>942</v>
      </c>
      <c r="E28" s="19" t="s">
        <v>943</v>
      </c>
      <c r="F28" s="20" t="s">
        <v>944</v>
      </c>
      <c r="G28" s="24" t="s">
        <v>631</v>
      </c>
      <c r="H28" s="24">
        <v>1</v>
      </c>
      <c r="I28" s="44">
        <v>1</v>
      </c>
      <c r="J28" s="44">
        <v>1</v>
      </c>
      <c r="K28" s="24" t="str">
        <f t="shared" si="0"/>
        <v>APROVADO</v>
      </c>
      <c r="L28" s="24" t="s">
        <v>893</v>
      </c>
      <c r="M28" s="45" t="s">
        <v>870</v>
      </c>
      <c r="N28" s="45">
        <v>46140</v>
      </c>
      <c r="O28" s="45"/>
      <c r="P28" s="45"/>
      <c r="Q28" s="45"/>
      <c r="R28" s="45"/>
      <c r="S28" s="47"/>
      <c r="T28" s="47">
        <v>0</v>
      </c>
      <c r="U28" s="47">
        <v>0</v>
      </c>
      <c r="V28" s="47">
        <v>0</v>
      </c>
      <c r="W28" s="47">
        <v>8</v>
      </c>
      <c r="X28" s="47">
        <v>9.58</v>
      </c>
      <c r="Y28" s="24"/>
      <c r="Z28" s="37"/>
      <c r="AA28" s="37"/>
    </row>
    <row r="29" spans="1:27" s="24" customFormat="1">
      <c r="A29" s="24">
        <v>22</v>
      </c>
      <c r="B29" s="25" t="s">
        <v>859</v>
      </c>
      <c r="C29" s="24" t="s">
        <v>150</v>
      </c>
      <c r="D29" s="24" t="s">
        <v>945</v>
      </c>
      <c r="E29" s="19" t="s">
        <v>946</v>
      </c>
      <c r="F29" s="43" t="s">
        <v>947</v>
      </c>
      <c r="G29" s="24" t="s">
        <v>631</v>
      </c>
      <c r="H29" s="24">
        <v>1</v>
      </c>
      <c r="I29" s="44">
        <v>1</v>
      </c>
      <c r="J29" s="44">
        <v>1</v>
      </c>
      <c r="K29" s="24" t="str">
        <f t="shared" si="0"/>
        <v>APROVADO</v>
      </c>
      <c r="L29" s="24" t="s">
        <v>893</v>
      </c>
      <c r="M29" s="45" t="s">
        <v>870</v>
      </c>
      <c r="N29" s="45">
        <v>46140</v>
      </c>
      <c r="O29" s="45"/>
      <c r="P29" s="45"/>
      <c r="Q29" s="45"/>
      <c r="R29" s="45"/>
      <c r="S29" s="47"/>
      <c r="T29" s="47">
        <v>0</v>
      </c>
      <c r="U29" s="47">
        <v>0</v>
      </c>
      <c r="V29" s="47">
        <v>0</v>
      </c>
      <c r="W29" s="47">
        <v>8</v>
      </c>
      <c r="X29" s="47">
        <v>9.08</v>
      </c>
      <c r="Y29"/>
      <c r="Z29" s="37"/>
      <c r="AA29" s="48"/>
    </row>
    <row r="30" spans="1:27">
      <c r="A30" s="19">
        <v>23</v>
      </c>
      <c r="B30" s="25" t="s">
        <v>859</v>
      </c>
      <c r="C30" s="19" t="s">
        <v>150</v>
      </c>
      <c r="D30" s="19" t="s">
        <v>948</v>
      </c>
      <c r="E30" s="19" t="s">
        <v>949</v>
      </c>
      <c r="F30" s="20" t="s">
        <v>950</v>
      </c>
      <c r="G30" s="24" t="s">
        <v>631</v>
      </c>
      <c r="H30" s="24">
        <v>1</v>
      </c>
      <c r="I30" s="44">
        <v>1</v>
      </c>
      <c r="J30" s="44">
        <v>1</v>
      </c>
      <c r="K30" s="24" t="str">
        <f t="shared" si="0"/>
        <v>APROVADO</v>
      </c>
      <c r="L30" s="24" t="s">
        <v>893</v>
      </c>
      <c r="M30" s="45" t="s">
        <v>870</v>
      </c>
      <c r="N30" s="45">
        <v>46140</v>
      </c>
      <c r="O30" s="45"/>
      <c r="P30" s="45"/>
      <c r="Q30" s="45"/>
      <c r="R30" s="45"/>
      <c r="S30" s="47"/>
      <c r="T30" s="47">
        <v>0</v>
      </c>
      <c r="U30" s="47">
        <v>0</v>
      </c>
      <c r="V30" s="47">
        <v>0</v>
      </c>
      <c r="W30" s="47">
        <v>8</v>
      </c>
      <c r="X30" s="47">
        <v>12.42</v>
      </c>
      <c r="Y30" s="24"/>
      <c r="Z30" s="37"/>
      <c r="AA30" s="37"/>
    </row>
    <row r="31" spans="1:27">
      <c r="A31" s="19">
        <v>24</v>
      </c>
      <c r="B31" s="25" t="s">
        <v>859</v>
      </c>
      <c r="C31" s="19" t="s">
        <v>150</v>
      </c>
      <c r="D31" s="19" t="s">
        <v>951</v>
      </c>
      <c r="E31" s="19" t="s">
        <v>952</v>
      </c>
      <c r="F31" s="20" t="s">
        <v>953</v>
      </c>
      <c r="G31" s="24" t="s">
        <v>631</v>
      </c>
      <c r="H31" s="24">
        <v>1</v>
      </c>
      <c r="I31" s="44">
        <v>1</v>
      </c>
      <c r="J31" s="44">
        <v>1</v>
      </c>
      <c r="K31" s="24" t="str">
        <f t="shared" si="0"/>
        <v>APROVADO</v>
      </c>
      <c r="L31" s="24" t="s">
        <v>893</v>
      </c>
      <c r="M31" s="45" t="s">
        <v>870</v>
      </c>
      <c r="N31" s="45">
        <v>46140</v>
      </c>
      <c r="O31" s="45"/>
      <c r="P31" s="45"/>
      <c r="Q31" s="45"/>
      <c r="R31" s="45"/>
      <c r="S31" s="47"/>
      <c r="T31" s="47">
        <v>0</v>
      </c>
      <c r="U31" s="47">
        <v>0</v>
      </c>
      <c r="V31" s="47">
        <v>0</v>
      </c>
      <c r="W31" s="47">
        <v>8</v>
      </c>
      <c r="X31" s="47">
        <v>9.42</v>
      </c>
      <c r="Y31" s="24"/>
      <c r="Z31" s="37"/>
      <c r="AA31" s="37"/>
    </row>
    <row r="32" spans="1:27" s="24" customFormat="1">
      <c r="A32" s="24">
        <v>25</v>
      </c>
      <c r="B32" s="25" t="s">
        <v>859</v>
      </c>
      <c r="C32" s="24" t="s">
        <v>150</v>
      </c>
      <c r="D32" s="24" t="s">
        <v>954</v>
      </c>
      <c r="E32" s="19" t="s">
        <v>955</v>
      </c>
      <c r="F32" s="43" t="s">
        <v>956</v>
      </c>
      <c r="G32" s="24" t="s">
        <v>631</v>
      </c>
      <c r="H32" s="24">
        <v>1</v>
      </c>
      <c r="I32" s="44">
        <v>1</v>
      </c>
      <c r="J32" s="44">
        <v>1</v>
      </c>
      <c r="K32" s="24" t="str">
        <f t="shared" si="0"/>
        <v>APROVADO</v>
      </c>
      <c r="L32" s="24" t="s">
        <v>893</v>
      </c>
      <c r="M32" s="45" t="s">
        <v>870</v>
      </c>
      <c r="N32" s="45">
        <v>46140</v>
      </c>
      <c r="O32" s="45"/>
      <c r="P32" s="45"/>
      <c r="Q32" s="45"/>
      <c r="R32" s="45"/>
      <c r="S32" s="47"/>
      <c r="T32" s="47">
        <v>0</v>
      </c>
      <c r="U32" s="47">
        <v>0</v>
      </c>
      <c r="V32" s="47">
        <v>0</v>
      </c>
      <c r="W32" s="47">
        <v>8</v>
      </c>
      <c r="X32" s="47">
        <v>10.5</v>
      </c>
      <c r="Y32"/>
      <c r="Z32" s="37"/>
      <c r="AA32" s="48"/>
    </row>
    <row r="33" spans="1:27">
      <c r="A33" s="19">
        <v>26</v>
      </c>
      <c r="B33" s="25" t="s">
        <v>859</v>
      </c>
      <c r="C33" s="19" t="s">
        <v>150</v>
      </c>
      <c r="D33" s="19" t="s">
        <v>957</v>
      </c>
      <c r="E33" s="19" t="s">
        <v>958</v>
      </c>
      <c r="F33" s="20" t="s">
        <v>956</v>
      </c>
      <c r="G33" s="24" t="s">
        <v>631</v>
      </c>
      <c r="H33" s="24">
        <v>1</v>
      </c>
      <c r="I33" s="44">
        <v>1</v>
      </c>
      <c r="J33" s="44">
        <v>1</v>
      </c>
      <c r="K33" s="24" t="str">
        <f t="shared" si="0"/>
        <v>APROVADO</v>
      </c>
      <c r="L33" s="24" t="s">
        <v>893</v>
      </c>
      <c r="M33" s="45" t="s">
        <v>870</v>
      </c>
      <c r="N33" s="45">
        <v>46140</v>
      </c>
      <c r="O33" s="45"/>
      <c r="P33" s="45"/>
      <c r="Q33" s="45"/>
      <c r="R33" s="45"/>
      <c r="S33" s="47"/>
      <c r="T33" s="47">
        <v>0</v>
      </c>
      <c r="U33" s="47">
        <v>0</v>
      </c>
      <c r="V33" s="47">
        <v>0</v>
      </c>
      <c r="W33" s="47">
        <v>8</v>
      </c>
      <c r="X33" s="47">
        <v>11</v>
      </c>
      <c r="Y33" s="24"/>
      <c r="Z33" s="37"/>
      <c r="AA33" s="37"/>
    </row>
    <row r="34" spans="1:27">
      <c r="A34" s="19">
        <v>27</v>
      </c>
      <c r="B34" s="25" t="s">
        <v>859</v>
      </c>
      <c r="C34" s="19" t="s">
        <v>150</v>
      </c>
      <c r="D34" s="19" t="s">
        <v>959</v>
      </c>
      <c r="E34" s="19" t="s">
        <v>960</v>
      </c>
      <c r="F34" s="20" t="s">
        <v>961</v>
      </c>
      <c r="G34" s="24" t="s">
        <v>631</v>
      </c>
      <c r="H34" s="24">
        <v>1</v>
      </c>
      <c r="I34" s="44">
        <v>1</v>
      </c>
      <c r="J34" s="44">
        <v>1</v>
      </c>
      <c r="K34" s="24" t="str">
        <f t="shared" si="0"/>
        <v>APROVADO</v>
      </c>
      <c r="L34" s="24" t="s">
        <v>893</v>
      </c>
      <c r="M34" s="45" t="s">
        <v>870</v>
      </c>
      <c r="N34" s="45">
        <v>46140</v>
      </c>
      <c r="O34" s="45"/>
      <c r="P34" s="45"/>
      <c r="Q34" s="45"/>
      <c r="R34" s="45"/>
      <c r="S34" s="47"/>
      <c r="T34" s="47">
        <v>0</v>
      </c>
      <c r="U34" s="47">
        <v>0</v>
      </c>
      <c r="V34" s="47">
        <v>0</v>
      </c>
      <c r="W34" s="47">
        <v>8</v>
      </c>
      <c r="X34" s="47">
        <v>0.25</v>
      </c>
      <c r="Y34" s="24"/>
      <c r="Z34" s="37"/>
      <c r="AA34" s="37"/>
    </row>
    <row r="35" spans="1:27" s="24" customFormat="1">
      <c r="A35" s="24">
        <v>28</v>
      </c>
      <c r="B35" s="25" t="s">
        <v>859</v>
      </c>
      <c r="C35" s="24" t="s">
        <v>150</v>
      </c>
      <c r="D35" s="24" t="s">
        <v>962</v>
      </c>
      <c r="E35" s="19" t="s">
        <v>963</v>
      </c>
      <c r="F35" s="43" t="s">
        <v>964</v>
      </c>
      <c r="G35" s="24" t="s">
        <v>631</v>
      </c>
      <c r="H35" s="24">
        <v>1</v>
      </c>
      <c r="I35" s="44">
        <v>1</v>
      </c>
      <c r="J35" s="44">
        <v>1</v>
      </c>
      <c r="K35" s="24" t="str">
        <f t="shared" si="0"/>
        <v>APROVADO</v>
      </c>
      <c r="L35" s="24" t="s">
        <v>893</v>
      </c>
      <c r="M35" s="45" t="s">
        <v>870</v>
      </c>
      <c r="N35" s="45">
        <v>46140</v>
      </c>
      <c r="O35" s="45"/>
      <c r="P35" s="45"/>
      <c r="Q35" s="45"/>
      <c r="R35" s="45"/>
      <c r="S35" s="47"/>
      <c r="T35" s="47">
        <v>0</v>
      </c>
      <c r="U35" s="47">
        <v>0</v>
      </c>
      <c r="V35" s="47">
        <v>0</v>
      </c>
      <c r="W35" s="47">
        <v>8</v>
      </c>
      <c r="X35" s="47">
        <v>0.25</v>
      </c>
      <c r="Y35"/>
      <c r="Z35" s="37"/>
      <c r="AA35" s="48"/>
    </row>
    <row r="36" spans="1:27">
      <c r="A36" s="19">
        <v>29</v>
      </c>
      <c r="B36" s="25" t="s">
        <v>859</v>
      </c>
      <c r="C36" s="19" t="s">
        <v>150</v>
      </c>
      <c r="D36" s="19" t="s">
        <v>965</v>
      </c>
      <c r="E36" s="19" t="s">
        <v>966</v>
      </c>
      <c r="F36" s="20" t="s">
        <v>967</v>
      </c>
      <c r="G36" s="24" t="s">
        <v>631</v>
      </c>
      <c r="H36" s="24">
        <v>1</v>
      </c>
      <c r="I36" s="44">
        <v>1</v>
      </c>
      <c r="J36" s="44">
        <v>1</v>
      </c>
      <c r="K36" s="24" t="str">
        <f t="shared" si="0"/>
        <v>APROVADO</v>
      </c>
      <c r="L36" s="24" t="s">
        <v>893</v>
      </c>
      <c r="M36" s="45" t="s">
        <v>870</v>
      </c>
      <c r="N36" s="45">
        <v>46140</v>
      </c>
      <c r="O36" s="45"/>
      <c r="P36" s="45"/>
      <c r="Q36" s="45"/>
      <c r="R36" s="45"/>
      <c r="S36" s="47"/>
      <c r="T36" s="47">
        <v>0</v>
      </c>
      <c r="U36" s="47">
        <v>0</v>
      </c>
      <c r="V36" s="47">
        <v>0</v>
      </c>
      <c r="W36" s="47">
        <v>8</v>
      </c>
      <c r="X36" s="47">
        <v>0.25</v>
      </c>
      <c r="Y36" s="24"/>
      <c r="Z36" s="37"/>
      <c r="AA36" s="37"/>
    </row>
    <row r="37" spans="1:27">
      <c r="A37" s="19">
        <v>30</v>
      </c>
      <c r="B37" s="25" t="s">
        <v>859</v>
      </c>
      <c r="C37" s="19" t="s">
        <v>150</v>
      </c>
      <c r="D37" s="19" t="s">
        <v>968</v>
      </c>
      <c r="E37" s="19" t="s">
        <v>969</v>
      </c>
      <c r="F37" s="20" t="s">
        <v>970</v>
      </c>
      <c r="G37" s="24" t="s">
        <v>631</v>
      </c>
      <c r="H37" s="24">
        <v>1</v>
      </c>
      <c r="I37" s="44">
        <v>1</v>
      </c>
      <c r="J37" s="44">
        <v>1</v>
      </c>
      <c r="K37" s="24" t="str">
        <f t="shared" si="0"/>
        <v>APROVADO</v>
      </c>
      <c r="L37" s="24" t="s">
        <v>893</v>
      </c>
      <c r="M37" s="45" t="s">
        <v>870</v>
      </c>
      <c r="N37" s="45">
        <v>46140</v>
      </c>
      <c r="O37" s="45"/>
      <c r="P37" s="45"/>
      <c r="Q37" s="45"/>
      <c r="R37" s="45"/>
      <c r="S37" s="47"/>
      <c r="T37" s="47">
        <v>0</v>
      </c>
      <c r="U37" s="47">
        <v>0</v>
      </c>
      <c r="V37" s="47">
        <v>0</v>
      </c>
      <c r="W37" s="47">
        <v>8</v>
      </c>
      <c r="X37" s="47">
        <v>0.25</v>
      </c>
      <c r="Y37" s="24"/>
      <c r="Z37" s="37"/>
      <c r="AA37" s="37"/>
    </row>
    <row r="38" spans="1:27" s="24" customFormat="1">
      <c r="A38" s="24">
        <v>31</v>
      </c>
      <c r="B38" s="25" t="s">
        <v>859</v>
      </c>
      <c r="C38" s="24" t="s">
        <v>150</v>
      </c>
      <c r="D38" s="24" t="s">
        <v>971</v>
      </c>
      <c r="E38" s="19" t="s">
        <v>972</v>
      </c>
      <c r="F38" s="43" t="s">
        <v>973</v>
      </c>
      <c r="G38" s="24" t="s">
        <v>631</v>
      </c>
      <c r="H38" s="24">
        <v>0</v>
      </c>
      <c r="I38" s="44">
        <v>1</v>
      </c>
      <c r="J38" s="44">
        <v>1</v>
      </c>
      <c r="K38" s="24" t="str">
        <f t="shared" si="0"/>
        <v>APROVADO</v>
      </c>
      <c r="L38" s="24" t="s">
        <v>893</v>
      </c>
      <c r="M38" s="45" t="s">
        <v>870</v>
      </c>
      <c r="N38" s="45">
        <v>46168</v>
      </c>
      <c r="O38" s="45"/>
      <c r="P38" s="45"/>
      <c r="Q38" s="45"/>
      <c r="R38" s="45"/>
      <c r="S38" s="47"/>
      <c r="T38" s="47">
        <v>0</v>
      </c>
      <c r="U38" s="47">
        <v>0</v>
      </c>
      <c r="V38" s="47">
        <v>0</v>
      </c>
      <c r="W38" s="47">
        <v>17.600000000000001</v>
      </c>
      <c r="X38" s="47">
        <v>35.67</v>
      </c>
      <c r="Y38"/>
      <c r="Z38" s="37"/>
      <c r="AA38" s="48"/>
    </row>
    <row r="39" spans="1:27">
      <c r="A39" s="19">
        <v>32</v>
      </c>
      <c r="B39" s="25" t="s">
        <v>859</v>
      </c>
      <c r="C39" s="19" t="s">
        <v>150</v>
      </c>
      <c r="D39" s="19" t="s">
        <v>974</v>
      </c>
      <c r="E39" s="19" t="s">
        <v>975</v>
      </c>
      <c r="F39" s="20" t="s">
        <v>973</v>
      </c>
      <c r="G39" s="24" t="s">
        <v>631</v>
      </c>
      <c r="H39" s="24">
        <v>0</v>
      </c>
      <c r="I39" s="44">
        <v>1</v>
      </c>
      <c r="J39" s="44">
        <v>1</v>
      </c>
      <c r="K39" s="24" t="str">
        <f t="shared" si="0"/>
        <v>APROVADO</v>
      </c>
      <c r="L39" s="24" t="s">
        <v>893</v>
      </c>
      <c r="M39" s="45" t="s">
        <v>870</v>
      </c>
      <c r="N39" s="45">
        <v>46168</v>
      </c>
      <c r="O39" s="45"/>
      <c r="P39" s="45"/>
      <c r="Q39" s="45"/>
      <c r="R39" s="45"/>
      <c r="S39" s="47"/>
      <c r="T39" s="47">
        <v>0</v>
      </c>
      <c r="U39" s="47">
        <v>0</v>
      </c>
      <c r="V39" s="47">
        <v>0</v>
      </c>
      <c r="W39" s="47">
        <v>17.600000000000001</v>
      </c>
      <c r="X39" s="47">
        <v>11.42</v>
      </c>
      <c r="Y39" s="24"/>
      <c r="Z39" s="37"/>
      <c r="AA39" s="37"/>
    </row>
    <row r="40" spans="1:27">
      <c r="A40" s="19">
        <v>33</v>
      </c>
      <c r="B40" s="25" t="s">
        <v>859</v>
      </c>
      <c r="C40" s="19" t="s">
        <v>150</v>
      </c>
      <c r="D40" s="19" t="s">
        <v>976</v>
      </c>
      <c r="E40" s="19" t="s">
        <v>977</v>
      </c>
      <c r="F40" s="20" t="s">
        <v>973</v>
      </c>
      <c r="G40" s="24" t="s">
        <v>631</v>
      </c>
      <c r="H40" s="24">
        <v>0</v>
      </c>
      <c r="I40" s="44">
        <v>1</v>
      </c>
      <c r="J40" s="44">
        <v>1</v>
      </c>
      <c r="K40" s="24" t="str">
        <f t="shared" si="0"/>
        <v>APROVADO</v>
      </c>
      <c r="L40" s="24" t="s">
        <v>893</v>
      </c>
      <c r="M40" s="45" t="s">
        <v>870</v>
      </c>
      <c r="N40" s="45">
        <v>46168</v>
      </c>
      <c r="O40" s="45"/>
      <c r="P40" s="45"/>
      <c r="Q40" s="45"/>
      <c r="R40" s="45"/>
      <c r="S40" s="47"/>
      <c r="T40" s="47">
        <v>0</v>
      </c>
      <c r="U40" s="47">
        <v>0</v>
      </c>
      <c r="V40" s="47">
        <v>0</v>
      </c>
      <c r="W40" s="47">
        <v>17.600000000000001</v>
      </c>
      <c r="X40" s="47">
        <v>19.420000000000002</v>
      </c>
      <c r="Y40" s="24"/>
      <c r="Z40" s="37"/>
      <c r="AA40" s="37"/>
    </row>
    <row r="41" spans="1:27" s="24" customFormat="1">
      <c r="A41" s="24">
        <v>34</v>
      </c>
      <c r="B41" s="25" t="s">
        <v>859</v>
      </c>
      <c r="C41" s="24" t="s">
        <v>150</v>
      </c>
      <c r="D41" s="24" t="s">
        <v>978</v>
      </c>
      <c r="E41" s="19" t="s">
        <v>979</v>
      </c>
      <c r="F41" s="43" t="s">
        <v>980</v>
      </c>
      <c r="G41" s="24" t="s">
        <v>631</v>
      </c>
      <c r="H41" s="24">
        <v>1</v>
      </c>
      <c r="I41" s="44">
        <v>1</v>
      </c>
      <c r="J41" s="44">
        <v>1</v>
      </c>
      <c r="K41" s="24" t="str">
        <f t="shared" si="0"/>
        <v>APROVADO</v>
      </c>
      <c r="L41" s="24" t="s">
        <v>893</v>
      </c>
      <c r="M41" s="45" t="s">
        <v>870</v>
      </c>
      <c r="N41" s="45">
        <v>46113</v>
      </c>
      <c r="O41" s="45"/>
      <c r="P41" s="45"/>
      <c r="Q41" s="45"/>
      <c r="R41" s="45"/>
      <c r="S41" s="47"/>
      <c r="T41" s="47">
        <v>0</v>
      </c>
      <c r="U41" s="47">
        <v>0</v>
      </c>
      <c r="V41" s="47">
        <v>0</v>
      </c>
      <c r="W41" s="47">
        <v>4.0451612903225804</v>
      </c>
      <c r="X41" s="47">
        <v>16</v>
      </c>
      <c r="Y41"/>
      <c r="Z41" s="37"/>
      <c r="AA41" s="48"/>
    </row>
    <row r="42" spans="1:27">
      <c r="A42" s="19">
        <v>35</v>
      </c>
      <c r="B42" s="25" t="s">
        <v>859</v>
      </c>
      <c r="C42" s="19" t="s">
        <v>150</v>
      </c>
      <c r="D42" s="19" t="s">
        <v>981</v>
      </c>
      <c r="E42" s="19" t="s">
        <v>982</v>
      </c>
      <c r="F42" s="20" t="s">
        <v>983</v>
      </c>
      <c r="G42" s="24" t="s">
        <v>631</v>
      </c>
      <c r="H42" s="24">
        <v>1</v>
      </c>
      <c r="I42" s="44">
        <v>1</v>
      </c>
      <c r="J42" s="44">
        <v>1</v>
      </c>
      <c r="K42" s="24" t="str">
        <f t="shared" si="0"/>
        <v>APROVADO</v>
      </c>
      <c r="L42" s="24" t="s">
        <v>893</v>
      </c>
      <c r="M42" s="45" t="s">
        <v>870</v>
      </c>
      <c r="N42" s="45">
        <v>46113</v>
      </c>
      <c r="O42" s="45"/>
      <c r="P42" s="45"/>
      <c r="Q42" s="45"/>
      <c r="R42" s="45"/>
      <c r="S42" s="47"/>
      <c r="T42" s="47">
        <v>0</v>
      </c>
      <c r="U42" s="47">
        <v>0</v>
      </c>
      <c r="V42" s="47">
        <v>0</v>
      </c>
      <c r="W42" s="47">
        <v>4.0451612903225804</v>
      </c>
      <c r="X42" s="47">
        <v>9</v>
      </c>
      <c r="Y42" s="24"/>
      <c r="Z42" s="37"/>
      <c r="AA42" s="37"/>
    </row>
    <row r="43" spans="1:27">
      <c r="A43" s="19">
        <v>36</v>
      </c>
      <c r="B43" s="25" t="s">
        <v>859</v>
      </c>
      <c r="C43" s="19" t="s">
        <v>150</v>
      </c>
      <c r="D43" s="19" t="s">
        <v>984</v>
      </c>
      <c r="E43" s="19" t="s">
        <v>985</v>
      </c>
      <c r="F43" s="20" t="s">
        <v>986</v>
      </c>
      <c r="G43" s="24" t="s">
        <v>631</v>
      </c>
      <c r="H43" s="24">
        <v>1</v>
      </c>
      <c r="I43" s="44">
        <v>1</v>
      </c>
      <c r="J43" s="44">
        <v>1</v>
      </c>
      <c r="K43" s="24" t="str">
        <f t="shared" si="0"/>
        <v>APROVADO</v>
      </c>
      <c r="L43" s="24" t="s">
        <v>893</v>
      </c>
      <c r="M43" s="45" t="s">
        <v>870</v>
      </c>
      <c r="N43" s="45">
        <v>46113</v>
      </c>
      <c r="O43" s="45"/>
      <c r="P43" s="45"/>
      <c r="Q43" s="45"/>
      <c r="R43" s="45"/>
      <c r="S43" s="47"/>
      <c r="T43" s="47">
        <v>0</v>
      </c>
      <c r="U43" s="47">
        <v>0</v>
      </c>
      <c r="V43" s="47">
        <v>0</v>
      </c>
      <c r="W43" s="47">
        <v>4.0451612903225804</v>
      </c>
      <c r="X43" s="47">
        <v>8</v>
      </c>
      <c r="Y43" s="24"/>
      <c r="Z43" s="37"/>
      <c r="AA43" s="37"/>
    </row>
    <row r="44" spans="1:27" s="24" customFormat="1">
      <c r="A44" s="19">
        <v>37</v>
      </c>
      <c r="B44" s="94" t="s">
        <v>859</v>
      </c>
      <c r="C44" s="95" t="s">
        <v>150</v>
      </c>
      <c r="D44" s="95" t="s">
        <v>987</v>
      </c>
      <c r="E44" s="95" t="s">
        <v>988</v>
      </c>
      <c r="F44" s="96" t="s">
        <v>989</v>
      </c>
      <c r="G44" s="94" t="s">
        <v>631</v>
      </c>
      <c r="H44" s="94">
        <v>1</v>
      </c>
      <c r="I44" s="44">
        <v>1</v>
      </c>
      <c r="J44" s="44">
        <v>1</v>
      </c>
      <c r="K44" s="94" t="str">
        <f t="shared" si="0"/>
        <v>APROVADO</v>
      </c>
      <c r="L44" s="94" t="s">
        <v>893</v>
      </c>
      <c r="M44" s="97" t="s">
        <v>870</v>
      </c>
      <c r="N44" s="45">
        <v>46157</v>
      </c>
      <c r="O44" s="45"/>
      <c r="P44" s="45"/>
      <c r="Q44" s="45"/>
      <c r="R44" s="45"/>
      <c r="S44" s="47"/>
      <c r="T44" s="47">
        <v>0</v>
      </c>
      <c r="U44" s="47">
        <v>0</v>
      </c>
      <c r="V44" s="47">
        <v>0</v>
      </c>
      <c r="W44" s="47">
        <v>4.0451612903225804</v>
      </c>
      <c r="X44" s="47">
        <v>0.17</v>
      </c>
      <c r="Z44" s="37"/>
      <c r="AA44" s="48"/>
    </row>
    <row r="45" spans="1:27">
      <c r="A45" s="19">
        <v>38</v>
      </c>
      <c r="B45" s="94" t="s">
        <v>859</v>
      </c>
      <c r="C45" s="95" t="s">
        <v>150</v>
      </c>
      <c r="D45" s="95" t="s">
        <v>990</v>
      </c>
      <c r="E45" s="95" t="s">
        <v>991</v>
      </c>
      <c r="F45" s="96" t="s">
        <v>992</v>
      </c>
      <c r="G45" s="94" t="s">
        <v>631</v>
      </c>
      <c r="H45" s="94">
        <v>1</v>
      </c>
      <c r="I45" s="44">
        <v>1</v>
      </c>
      <c r="J45" s="44">
        <v>1</v>
      </c>
      <c r="K45" s="94" t="str">
        <f t="shared" si="0"/>
        <v>APROVADO</v>
      </c>
      <c r="L45" s="94" t="s">
        <v>893</v>
      </c>
      <c r="M45" s="97" t="s">
        <v>870</v>
      </c>
      <c r="N45" s="45">
        <v>46105</v>
      </c>
      <c r="O45" s="45"/>
      <c r="P45" s="45"/>
      <c r="Q45" s="45"/>
      <c r="R45" s="45"/>
      <c r="S45" s="47"/>
      <c r="T45" s="47">
        <v>0</v>
      </c>
      <c r="U45" s="47">
        <v>0</v>
      </c>
      <c r="V45" s="47">
        <v>0</v>
      </c>
      <c r="W45" s="47">
        <v>4.0451612903225804</v>
      </c>
      <c r="X45" s="47">
        <v>12</v>
      </c>
      <c r="Y45" s="24"/>
      <c r="Z45" s="37"/>
      <c r="AA45" s="37"/>
    </row>
    <row r="46" spans="1:27">
      <c r="A46" s="19">
        <v>39</v>
      </c>
      <c r="B46" s="94" t="s">
        <v>859</v>
      </c>
      <c r="C46" s="95" t="s">
        <v>150</v>
      </c>
      <c r="D46" s="95" t="s">
        <v>993</v>
      </c>
      <c r="E46" s="95" t="s">
        <v>994</v>
      </c>
      <c r="F46" s="96" t="s">
        <v>995</v>
      </c>
      <c r="G46" s="94" t="s">
        <v>631</v>
      </c>
      <c r="H46" s="94">
        <v>1</v>
      </c>
      <c r="I46" s="44">
        <v>1</v>
      </c>
      <c r="J46" s="44">
        <v>1</v>
      </c>
      <c r="K46" s="94" t="str">
        <f t="shared" si="0"/>
        <v>APROVADO</v>
      </c>
      <c r="L46" s="94" t="s">
        <v>893</v>
      </c>
      <c r="M46" s="97" t="s">
        <v>870</v>
      </c>
      <c r="N46" s="45">
        <v>46105</v>
      </c>
      <c r="O46" s="45"/>
      <c r="P46" s="45"/>
      <c r="Q46" s="45"/>
      <c r="R46" s="45"/>
      <c r="S46" s="47"/>
      <c r="T46" s="47">
        <v>0</v>
      </c>
      <c r="U46" s="47">
        <v>0</v>
      </c>
      <c r="V46" s="47">
        <v>0</v>
      </c>
      <c r="W46" s="47">
        <v>4.0451612903225804</v>
      </c>
      <c r="X46" s="47">
        <v>13</v>
      </c>
      <c r="Y46" s="24"/>
      <c r="Z46" s="37"/>
      <c r="AA46" s="37"/>
    </row>
    <row r="47" spans="1:27" s="24" customFormat="1">
      <c r="A47" s="19">
        <v>40</v>
      </c>
      <c r="B47" s="94" t="s">
        <v>859</v>
      </c>
      <c r="C47" s="95" t="s">
        <v>150</v>
      </c>
      <c r="D47" s="95" t="s">
        <v>996</v>
      </c>
      <c r="E47" s="95" t="s">
        <v>997</v>
      </c>
      <c r="F47" s="96" t="s">
        <v>998</v>
      </c>
      <c r="G47" s="94" t="s">
        <v>631</v>
      </c>
      <c r="H47" s="94">
        <v>1</v>
      </c>
      <c r="I47" s="44">
        <v>1</v>
      </c>
      <c r="J47" s="44">
        <v>1</v>
      </c>
      <c r="K47" s="94" t="str">
        <f t="shared" si="0"/>
        <v>APROVADO</v>
      </c>
      <c r="L47" s="94" t="s">
        <v>893</v>
      </c>
      <c r="M47" s="97" t="s">
        <v>870</v>
      </c>
      <c r="N47" s="45">
        <v>46105</v>
      </c>
      <c r="O47" s="45"/>
      <c r="P47" s="45"/>
      <c r="Q47" s="45"/>
      <c r="R47" s="45"/>
      <c r="S47" s="47"/>
      <c r="T47" s="47">
        <v>0</v>
      </c>
      <c r="U47" s="47">
        <v>0</v>
      </c>
      <c r="V47" s="47">
        <v>0</v>
      </c>
      <c r="W47" s="47">
        <v>4.0451612903225804</v>
      </c>
      <c r="X47" s="47">
        <v>15</v>
      </c>
      <c r="Z47" s="37"/>
      <c r="AA47" s="48"/>
    </row>
    <row r="48" spans="1:27">
      <c r="A48" s="19">
        <v>41</v>
      </c>
      <c r="B48" s="94" t="s">
        <v>859</v>
      </c>
      <c r="C48" s="95" t="s">
        <v>150</v>
      </c>
      <c r="D48" s="95" t="s">
        <v>999</v>
      </c>
      <c r="E48" s="95" t="s">
        <v>1000</v>
      </c>
      <c r="F48" s="96" t="s">
        <v>1001</v>
      </c>
      <c r="G48" s="94" t="s">
        <v>631</v>
      </c>
      <c r="H48" s="94">
        <v>1</v>
      </c>
      <c r="I48" s="44">
        <v>1</v>
      </c>
      <c r="J48" s="44">
        <v>1</v>
      </c>
      <c r="K48" s="94" t="str">
        <f t="shared" si="0"/>
        <v>APROVADO</v>
      </c>
      <c r="L48" s="94" t="s">
        <v>893</v>
      </c>
      <c r="M48" s="97" t="s">
        <v>870</v>
      </c>
      <c r="N48" s="45">
        <v>46105</v>
      </c>
      <c r="O48" s="45"/>
      <c r="P48" s="45"/>
      <c r="Q48" s="45"/>
      <c r="R48" s="45"/>
      <c r="S48" s="47"/>
      <c r="T48" s="47">
        <v>0</v>
      </c>
      <c r="U48" s="47">
        <v>0</v>
      </c>
      <c r="V48" s="47">
        <v>0</v>
      </c>
      <c r="W48" s="47">
        <v>4.0451612903225804</v>
      </c>
      <c r="X48" s="47">
        <v>13</v>
      </c>
      <c r="Y48" s="24"/>
      <c r="Z48" s="37"/>
      <c r="AA48" s="37"/>
    </row>
    <row r="49" spans="1:27">
      <c r="A49" s="19">
        <v>42</v>
      </c>
      <c r="B49" s="94" t="s">
        <v>859</v>
      </c>
      <c r="C49" s="95" t="s">
        <v>150</v>
      </c>
      <c r="D49" s="95" t="s">
        <v>1002</v>
      </c>
      <c r="E49" s="95" t="s">
        <v>1003</v>
      </c>
      <c r="F49" s="96" t="s">
        <v>1004</v>
      </c>
      <c r="G49" s="94" t="s">
        <v>631</v>
      </c>
      <c r="H49" s="94">
        <v>1</v>
      </c>
      <c r="I49" s="44">
        <v>1</v>
      </c>
      <c r="J49" s="44">
        <v>1</v>
      </c>
      <c r="K49" s="94" t="str">
        <f t="shared" si="0"/>
        <v>APROVADO</v>
      </c>
      <c r="L49" s="94" t="s">
        <v>893</v>
      </c>
      <c r="M49" s="97" t="s">
        <v>870</v>
      </c>
      <c r="N49" s="45">
        <v>46105</v>
      </c>
      <c r="O49" s="45"/>
      <c r="P49" s="45"/>
      <c r="Q49" s="45"/>
      <c r="R49" s="45"/>
      <c r="S49" s="47"/>
      <c r="T49" s="47">
        <v>0</v>
      </c>
      <c r="U49" s="47">
        <v>0</v>
      </c>
      <c r="V49" s="47">
        <v>0</v>
      </c>
      <c r="W49" s="47">
        <v>4.0451612903225804</v>
      </c>
      <c r="X49" s="47">
        <v>19.5</v>
      </c>
      <c r="Y49" s="24"/>
      <c r="Z49" s="37"/>
      <c r="AA49" s="37"/>
    </row>
    <row r="50" spans="1:27" s="24" customFormat="1">
      <c r="A50" s="19">
        <v>43</v>
      </c>
      <c r="B50" s="94" t="s">
        <v>859</v>
      </c>
      <c r="C50" s="95" t="s">
        <v>150</v>
      </c>
      <c r="D50" s="95" t="s">
        <v>1005</v>
      </c>
      <c r="E50" s="95" t="s">
        <v>1006</v>
      </c>
      <c r="F50" s="96" t="s">
        <v>1007</v>
      </c>
      <c r="G50" s="94" t="s">
        <v>631</v>
      </c>
      <c r="H50" s="94">
        <v>1</v>
      </c>
      <c r="I50" s="44">
        <v>1</v>
      </c>
      <c r="J50" s="44">
        <v>1</v>
      </c>
      <c r="K50" s="94" t="str">
        <f t="shared" si="0"/>
        <v>APROVADO</v>
      </c>
      <c r="L50" s="94" t="s">
        <v>893</v>
      </c>
      <c r="M50" s="97" t="s">
        <v>870</v>
      </c>
      <c r="N50" s="45">
        <v>46105</v>
      </c>
      <c r="O50" s="45"/>
      <c r="P50" s="45"/>
      <c r="Q50" s="45"/>
      <c r="R50" s="45"/>
      <c r="S50" s="47"/>
      <c r="T50" s="47">
        <v>0</v>
      </c>
      <c r="U50" s="47">
        <v>0</v>
      </c>
      <c r="V50" s="47">
        <v>0</v>
      </c>
      <c r="W50" s="47">
        <v>4.0451612903225804</v>
      </c>
      <c r="X50" s="47">
        <v>18</v>
      </c>
      <c r="Z50" s="37"/>
      <c r="AA50" s="48"/>
    </row>
    <row r="51" spans="1:27">
      <c r="A51" s="19">
        <v>44</v>
      </c>
      <c r="B51" s="94" t="s">
        <v>859</v>
      </c>
      <c r="C51" s="95" t="s">
        <v>150</v>
      </c>
      <c r="D51" s="95" t="s">
        <v>1008</v>
      </c>
      <c r="E51" s="95" t="s">
        <v>1009</v>
      </c>
      <c r="F51" s="96" t="s">
        <v>1010</v>
      </c>
      <c r="G51" s="94" t="s">
        <v>631</v>
      </c>
      <c r="H51" s="94">
        <v>1</v>
      </c>
      <c r="I51" s="44">
        <v>1</v>
      </c>
      <c r="J51" s="44">
        <v>1</v>
      </c>
      <c r="K51" s="94" t="str">
        <f t="shared" si="0"/>
        <v>APROVADO</v>
      </c>
      <c r="L51" s="94" t="s">
        <v>893</v>
      </c>
      <c r="M51" s="97" t="s">
        <v>870</v>
      </c>
      <c r="N51" s="45">
        <v>46157</v>
      </c>
      <c r="O51" s="45"/>
      <c r="P51" s="45"/>
      <c r="Q51" s="45"/>
      <c r="R51" s="45"/>
      <c r="S51" s="47"/>
      <c r="T51" s="47">
        <v>0</v>
      </c>
      <c r="U51" s="47">
        <v>0</v>
      </c>
      <c r="V51" s="47">
        <v>0</v>
      </c>
      <c r="W51" s="47">
        <v>4.0451612903225804</v>
      </c>
      <c r="X51" s="47">
        <v>0.17</v>
      </c>
      <c r="Y51" s="24"/>
      <c r="Z51" s="37"/>
      <c r="AA51" s="37"/>
    </row>
    <row r="52" spans="1:27">
      <c r="A52" s="19">
        <v>45</v>
      </c>
      <c r="B52" s="94" t="s">
        <v>859</v>
      </c>
      <c r="C52" s="95" t="s">
        <v>150</v>
      </c>
      <c r="D52" s="95" t="s">
        <v>1011</v>
      </c>
      <c r="E52" s="95" t="s">
        <v>1012</v>
      </c>
      <c r="F52" s="96" t="s">
        <v>1013</v>
      </c>
      <c r="G52" s="94" t="s">
        <v>631</v>
      </c>
      <c r="H52" s="94">
        <v>1</v>
      </c>
      <c r="I52" s="44">
        <v>1</v>
      </c>
      <c r="J52" s="44">
        <v>1</v>
      </c>
      <c r="K52" s="94" t="str">
        <f t="shared" si="0"/>
        <v>APROVADO</v>
      </c>
      <c r="L52" s="94" t="s">
        <v>893</v>
      </c>
      <c r="M52" s="97" t="s">
        <v>870</v>
      </c>
      <c r="N52" s="45">
        <v>46157</v>
      </c>
      <c r="O52" s="45"/>
      <c r="P52" s="45"/>
      <c r="Q52" s="45"/>
      <c r="R52" s="45"/>
      <c r="S52" s="47"/>
      <c r="T52" s="47">
        <v>0</v>
      </c>
      <c r="U52" s="47">
        <v>0</v>
      </c>
      <c r="V52" s="47">
        <v>0</v>
      </c>
      <c r="W52" s="47">
        <v>4.0451612903225804</v>
      </c>
      <c r="X52" s="47">
        <v>0.17</v>
      </c>
      <c r="Y52" s="24"/>
      <c r="Z52" s="37"/>
      <c r="AA52" s="37"/>
    </row>
    <row r="53" spans="1:27" s="24" customFormat="1">
      <c r="A53" s="19">
        <v>46</v>
      </c>
      <c r="B53" s="94" t="s">
        <v>859</v>
      </c>
      <c r="C53" s="95" t="s">
        <v>150</v>
      </c>
      <c r="D53" s="95" t="s">
        <v>1014</v>
      </c>
      <c r="E53" s="95" t="s">
        <v>1015</v>
      </c>
      <c r="F53" s="96" t="s">
        <v>1016</v>
      </c>
      <c r="G53" s="94" t="s">
        <v>631</v>
      </c>
      <c r="H53" s="94">
        <v>1</v>
      </c>
      <c r="I53" s="44">
        <v>1</v>
      </c>
      <c r="J53" s="44">
        <v>1</v>
      </c>
      <c r="K53" s="94" t="str">
        <f t="shared" si="0"/>
        <v>APROVADO</v>
      </c>
      <c r="L53" s="94" t="s">
        <v>893</v>
      </c>
      <c r="M53" s="97" t="s">
        <v>870</v>
      </c>
      <c r="N53" s="45">
        <v>46105</v>
      </c>
      <c r="O53" s="45"/>
      <c r="P53" s="45"/>
      <c r="Q53" s="45"/>
      <c r="R53" s="45"/>
      <c r="S53" s="47"/>
      <c r="T53" s="47">
        <v>0</v>
      </c>
      <c r="U53" s="47">
        <v>0</v>
      </c>
      <c r="V53" s="47">
        <v>0</v>
      </c>
      <c r="W53" s="47">
        <v>4.0451612903225804</v>
      </c>
      <c r="X53" s="47">
        <v>9</v>
      </c>
      <c r="Z53" s="37"/>
      <c r="AA53" s="48"/>
    </row>
    <row r="54" spans="1:27">
      <c r="A54" s="19">
        <v>47</v>
      </c>
      <c r="B54" s="94" t="s">
        <v>859</v>
      </c>
      <c r="C54" s="95" t="s">
        <v>150</v>
      </c>
      <c r="D54" s="95" t="s">
        <v>1017</v>
      </c>
      <c r="E54" s="95" t="s">
        <v>1018</v>
      </c>
      <c r="F54" s="96" t="s">
        <v>1019</v>
      </c>
      <c r="G54" s="94" t="s">
        <v>631</v>
      </c>
      <c r="H54" s="94">
        <v>1</v>
      </c>
      <c r="I54" s="44">
        <v>1</v>
      </c>
      <c r="J54" s="44">
        <v>1</v>
      </c>
      <c r="K54" s="94" t="str">
        <f t="shared" si="0"/>
        <v>APROVADO</v>
      </c>
      <c r="L54" s="94" t="s">
        <v>893</v>
      </c>
      <c r="M54" s="97" t="s">
        <v>870</v>
      </c>
      <c r="N54" s="45">
        <v>46105</v>
      </c>
      <c r="O54" s="45"/>
      <c r="P54" s="45"/>
      <c r="Q54" s="45"/>
      <c r="R54" s="45"/>
      <c r="S54" s="47"/>
      <c r="T54" s="47">
        <v>0</v>
      </c>
      <c r="U54" s="47">
        <v>0</v>
      </c>
      <c r="V54" s="47">
        <v>0</v>
      </c>
      <c r="W54" s="47">
        <v>4.0451612903225804</v>
      </c>
      <c r="X54" s="47">
        <v>11.75</v>
      </c>
      <c r="Y54" s="24"/>
      <c r="Z54" s="37"/>
      <c r="AA54" s="37"/>
    </row>
    <row r="55" spans="1:27">
      <c r="A55" s="19">
        <v>48</v>
      </c>
      <c r="B55" s="94" t="s">
        <v>859</v>
      </c>
      <c r="C55" s="95" t="s">
        <v>150</v>
      </c>
      <c r="D55" s="95" t="s">
        <v>1020</v>
      </c>
      <c r="E55" s="95" t="s">
        <v>1021</v>
      </c>
      <c r="F55" s="96" t="s">
        <v>1022</v>
      </c>
      <c r="G55" s="94" t="s">
        <v>631</v>
      </c>
      <c r="H55" s="94">
        <v>1</v>
      </c>
      <c r="I55" s="44">
        <v>1</v>
      </c>
      <c r="J55" s="44">
        <v>1</v>
      </c>
      <c r="K55" s="94" t="str">
        <f t="shared" si="0"/>
        <v>APROVADO</v>
      </c>
      <c r="L55" s="94" t="s">
        <v>893</v>
      </c>
      <c r="M55" s="97" t="s">
        <v>870</v>
      </c>
      <c r="N55" s="45">
        <v>46111</v>
      </c>
      <c r="O55" s="45"/>
      <c r="P55" s="45"/>
      <c r="Q55" s="45"/>
      <c r="R55" s="45"/>
      <c r="S55" s="47"/>
      <c r="T55" s="47">
        <v>0</v>
      </c>
      <c r="U55" s="47">
        <v>0</v>
      </c>
      <c r="V55" s="47">
        <v>0</v>
      </c>
      <c r="W55" s="47">
        <v>4.0451612903225804</v>
      </c>
      <c r="X55" s="47">
        <v>10.08</v>
      </c>
      <c r="Y55" s="24"/>
      <c r="Z55" s="37"/>
      <c r="AA55" s="37"/>
    </row>
    <row r="56" spans="1:27" s="24" customFormat="1">
      <c r="A56" s="19">
        <v>49</v>
      </c>
      <c r="B56" s="94" t="s">
        <v>859</v>
      </c>
      <c r="C56" s="95" t="s">
        <v>150</v>
      </c>
      <c r="D56" s="95" t="s">
        <v>1023</v>
      </c>
      <c r="E56" s="95" t="s">
        <v>1024</v>
      </c>
      <c r="F56" s="96" t="s">
        <v>1025</v>
      </c>
      <c r="G56" s="94" t="s">
        <v>631</v>
      </c>
      <c r="H56" s="94">
        <v>1</v>
      </c>
      <c r="I56" s="44">
        <v>1</v>
      </c>
      <c r="J56" s="44">
        <v>1</v>
      </c>
      <c r="K56" s="94" t="str">
        <f t="shared" si="0"/>
        <v>APROVADO</v>
      </c>
      <c r="L56" s="94" t="s">
        <v>893</v>
      </c>
      <c r="M56" s="97" t="s">
        <v>870</v>
      </c>
      <c r="N56" s="45">
        <v>46157</v>
      </c>
      <c r="O56" s="45"/>
      <c r="P56" s="45"/>
      <c r="Q56" s="45"/>
      <c r="R56" s="45"/>
      <c r="S56" s="47"/>
      <c r="T56" s="47">
        <v>0</v>
      </c>
      <c r="U56" s="47">
        <v>0</v>
      </c>
      <c r="V56" s="47">
        <v>0</v>
      </c>
      <c r="W56" s="47">
        <v>4.0451612903225804</v>
      </c>
      <c r="X56" s="47">
        <v>0</v>
      </c>
      <c r="Z56" s="37"/>
      <c r="AA56" s="48"/>
    </row>
    <row r="57" spans="1:27">
      <c r="A57" s="19">
        <v>50</v>
      </c>
      <c r="B57" s="94" t="s">
        <v>859</v>
      </c>
      <c r="C57" s="95" t="s">
        <v>150</v>
      </c>
      <c r="D57" s="95" t="s">
        <v>1026</v>
      </c>
      <c r="E57" s="95" t="s">
        <v>1027</v>
      </c>
      <c r="F57" s="96" t="s">
        <v>1028</v>
      </c>
      <c r="G57" s="94" t="s">
        <v>631</v>
      </c>
      <c r="H57" s="94">
        <v>1</v>
      </c>
      <c r="I57" s="44">
        <v>1</v>
      </c>
      <c r="J57" s="44">
        <v>1</v>
      </c>
      <c r="K57" s="94" t="str">
        <f t="shared" si="0"/>
        <v>APROVADO</v>
      </c>
      <c r="L57" s="94" t="s">
        <v>893</v>
      </c>
      <c r="M57" s="97" t="s">
        <v>870</v>
      </c>
      <c r="N57" s="45">
        <v>46105</v>
      </c>
      <c r="O57" s="45"/>
      <c r="P57" s="45"/>
      <c r="Q57" s="45"/>
      <c r="R57" s="45"/>
      <c r="S57" s="47"/>
      <c r="T57" s="47">
        <v>0</v>
      </c>
      <c r="U57" s="47">
        <v>0</v>
      </c>
      <c r="V57" s="47">
        <v>0</v>
      </c>
      <c r="W57" s="47">
        <v>4.0451612903225804</v>
      </c>
      <c r="X57" s="47">
        <v>9.58</v>
      </c>
      <c r="Y57" s="24"/>
      <c r="Z57" s="37"/>
      <c r="AA57" s="37"/>
    </row>
    <row r="58" spans="1:27">
      <c r="A58" s="19">
        <v>51</v>
      </c>
      <c r="B58" s="94" t="s">
        <v>859</v>
      </c>
      <c r="C58" s="95" t="s">
        <v>150</v>
      </c>
      <c r="D58" s="95" t="s">
        <v>1029</v>
      </c>
      <c r="E58" s="95" t="s">
        <v>1030</v>
      </c>
      <c r="F58" s="96" t="s">
        <v>1031</v>
      </c>
      <c r="G58" s="94" t="s">
        <v>631</v>
      </c>
      <c r="H58" s="94">
        <v>1</v>
      </c>
      <c r="I58" s="44">
        <v>1</v>
      </c>
      <c r="J58" s="44">
        <v>1</v>
      </c>
      <c r="K58" s="94" t="str">
        <f t="shared" si="0"/>
        <v>APROVADO</v>
      </c>
      <c r="L58" s="94" t="s">
        <v>893</v>
      </c>
      <c r="M58" s="97" t="s">
        <v>870</v>
      </c>
      <c r="N58" s="45">
        <v>46105</v>
      </c>
      <c r="O58" s="45"/>
      <c r="P58" s="45"/>
      <c r="Q58" s="45"/>
      <c r="R58" s="45"/>
      <c r="S58" s="47"/>
      <c r="T58" s="47">
        <v>0</v>
      </c>
      <c r="U58" s="47">
        <v>0</v>
      </c>
      <c r="V58" s="47">
        <v>0</v>
      </c>
      <c r="W58" s="47">
        <v>4.0451612903225804</v>
      </c>
      <c r="X58" s="47">
        <v>20.58</v>
      </c>
      <c r="Y58" s="24"/>
      <c r="Z58" s="37"/>
      <c r="AA58" s="37"/>
    </row>
    <row r="59" spans="1:27" s="24" customFormat="1">
      <c r="A59" s="19">
        <v>52</v>
      </c>
      <c r="B59" s="94" t="s">
        <v>859</v>
      </c>
      <c r="C59" s="95" t="s">
        <v>150</v>
      </c>
      <c r="D59" s="95" t="s">
        <v>1032</v>
      </c>
      <c r="E59" s="95" t="s">
        <v>1033</v>
      </c>
      <c r="F59" s="96" t="s">
        <v>1034</v>
      </c>
      <c r="G59" s="94" t="s">
        <v>631</v>
      </c>
      <c r="H59" s="94">
        <v>1</v>
      </c>
      <c r="I59" s="44">
        <v>1</v>
      </c>
      <c r="J59" s="44">
        <v>1</v>
      </c>
      <c r="K59" s="94" t="str">
        <f t="shared" si="0"/>
        <v>APROVADO</v>
      </c>
      <c r="L59" s="94" t="s">
        <v>893</v>
      </c>
      <c r="M59" s="97" t="s">
        <v>870</v>
      </c>
      <c r="N59" s="45">
        <v>46105</v>
      </c>
      <c r="O59" s="45"/>
      <c r="P59" s="45"/>
      <c r="Q59" s="45"/>
      <c r="R59" s="45"/>
      <c r="S59" s="47"/>
      <c r="T59" s="47">
        <v>0</v>
      </c>
      <c r="U59" s="47">
        <v>0</v>
      </c>
      <c r="V59" s="47">
        <v>0</v>
      </c>
      <c r="W59" s="47">
        <v>4.0451612903225804</v>
      </c>
      <c r="X59" s="47">
        <v>23.33</v>
      </c>
      <c r="Z59" s="37"/>
      <c r="AA59" s="48"/>
    </row>
    <row r="60" spans="1:27">
      <c r="A60" s="19">
        <v>53</v>
      </c>
      <c r="B60" s="94" t="s">
        <v>859</v>
      </c>
      <c r="C60" s="95" t="s">
        <v>150</v>
      </c>
      <c r="D60" s="95" t="s">
        <v>1035</v>
      </c>
      <c r="E60" s="95" t="s">
        <v>1036</v>
      </c>
      <c r="F60" s="96" t="s">
        <v>1037</v>
      </c>
      <c r="G60" s="94" t="s">
        <v>631</v>
      </c>
      <c r="H60" s="94">
        <v>1</v>
      </c>
      <c r="I60" s="44">
        <v>1</v>
      </c>
      <c r="J60" s="44">
        <v>1</v>
      </c>
      <c r="K60" s="94" t="str">
        <f t="shared" si="0"/>
        <v>APROVADO</v>
      </c>
      <c r="L60" s="94" t="s">
        <v>893</v>
      </c>
      <c r="M60" s="97" t="s">
        <v>870</v>
      </c>
      <c r="N60" s="45">
        <v>46105</v>
      </c>
      <c r="O60" s="45"/>
      <c r="P60" s="45"/>
      <c r="Q60" s="45"/>
      <c r="R60" s="45"/>
      <c r="S60" s="47"/>
      <c r="T60" s="47">
        <v>0</v>
      </c>
      <c r="U60" s="47">
        <v>0</v>
      </c>
      <c r="V60" s="47">
        <v>0</v>
      </c>
      <c r="W60" s="47">
        <v>4.0451612903225804</v>
      </c>
      <c r="X60" s="47">
        <v>20.329999999999998</v>
      </c>
      <c r="Y60" s="24"/>
      <c r="Z60" s="37"/>
      <c r="AA60" s="37"/>
    </row>
    <row r="61" spans="1:27">
      <c r="A61" s="19">
        <v>54</v>
      </c>
      <c r="B61" s="94" t="s">
        <v>859</v>
      </c>
      <c r="C61" s="95" t="s">
        <v>150</v>
      </c>
      <c r="D61" s="95" t="s">
        <v>1038</v>
      </c>
      <c r="E61" s="95" t="s">
        <v>1039</v>
      </c>
      <c r="F61" s="96" t="s">
        <v>1040</v>
      </c>
      <c r="G61" s="94" t="s">
        <v>631</v>
      </c>
      <c r="H61" s="94">
        <v>1</v>
      </c>
      <c r="I61" s="44">
        <v>1</v>
      </c>
      <c r="J61" s="44">
        <v>1</v>
      </c>
      <c r="K61" s="94" t="str">
        <f t="shared" si="0"/>
        <v>APROVADO</v>
      </c>
      <c r="L61" s="94" t="s">
        <v>893</v>
      </c>
      <c r="M61" s="97" t="s">
        <v>870</v>
      </c>
      <c r="N61" s="45">
        <v>46157</v>
      </c>
      <c r="O61" s="45"/>
      <c r="P61" s="45"/>
      <c r="Q61" s="45"/>
      <c r="R61" s="45"/>
      <c r="S61" s="47"/>
      <c r="T61" s="47">
        <v>0</v>
      </c>
      <c r="U61" s="47">
        <v>0</v>
      </c>
      <c r="V61" s="47">
        <v>0</v>
      </c>
      <c r="W61" s="47">
        <v>4.0451612903225804</v>
      </c>
      <c r="X61" s="47">
        <v>0</v>
      </c>
      <c r="Y61" s="24"/>
      <c r="Z61" s="37"/>
      <c r="AA61" s="37"/>
    </row>
    <row r="62" spans="1:27" s="24" customFormat="1">
      <c r="A62" s="19">
        <v>55</v>
      </c>
      <c r="B62" s="94" t="s">
        <v>859</v>
      </c>
      <c r="C62" s="95" t="s">
        <v>150</v>
      </c>
      <c r="D62" s="95" t="s">
        <v>1041</v>
      </c>
      <c r="E62" s="95" t="s">
        <v>1042</v>
      </c>
      <c r="F62" s="96" t="s">
        <v>1043</v>
      </c>
      <c r="G62" s="94" t="s">
        <v>631</v>
      </c>
      <c r="H62" s="94">
        <v>1</v>
      </c>
      <c r="I62" s="44">
        <v>1</v>
      </c>
      <c r="J62" s="44">
        <v>1</v>
      </c>
      <c r="K62" s="94" t="str">
        <f t="shared" si="0"/>
        <v>APROVADO</v>
      </c>
      <c r="L62" s="94" t="s">
        <v>893</v>
      </c>
      <c r="M62" s="97" t="s">
        <v>870</v>
      </c>
      <c r="N62" s="45">
        <v>46157</v>
      </c>
      <c r="O62" s="45"/>
      <c r="P62" s="45"/>
      <c r="Q62" s="45"/>
      <c r="R62" s="45"/>
      <c r="S62" s="47"/>
      <c r="T62" s="47">
        <v>0</v>
      </c>
      <c r="U62" s="47">
        <v>0</v>
      </c>
      <c r="V62" s="47">
        <v>0</v>
      </c>
      <c r="W62" s="47">
        <v>4.0451612903225804</v>
      </c>
      <c r="X62" s="47">
        <v>0</v>
      </c>
      <c r="Z62" s="37"/>
      <c r="AA62" s="48"/>
    </row>
    <row r="63" spans="1:27">
      <c r="A63" s="19">
        <v>56</v>
      </c>
      <c r="B63" s="94" t="s">
        <v>859</v>
      </c>
      <c r="C63" s="95" t="s">
        <v>150</v>
      </c>
      <c r="D63" s="95" t="s">
        <v>1044</v>
      </c>
      <c r="E63" s="95" t="s">
        <v>1045</v>
      </c>
      <c r="F63" s="96" t="s">
        <v>1046</v>
      </c>
      <c r="G63" s="94" t="s">
        <v>631</v>
      </c>
      <c r="H63" s="94">
        <v>1</v>
      </c>
      <c r="I63" s="44">
        <v>1</v>
      </c>
      <c r="J63" s="44">
        <v>1</v>
      </c>
      <c r="K63" s="94" t="str">
        <f t="shared" si="0"/>
        <v>APROVADO</v>
      </c>
      <c r="L63" s="94" t="s">
        <v>893</v>
      </c>
      <c r="M63" s="97" t="s">
        <v>870</v>
      </c>
      <c r="N63" s="45">
        <v>46157</v>
      </c>
      <c r="O63" s="45"/>
      <c r="P63" s="45"/>
      <c r="Q63" s="45"/>
      <c r="R63" s="45"/>
      <c r="S63" s="47"/>
      <c r="T63" s="47">
        <v>0</v>
      </c>
      <c r="U63" s="47">
        <v>0</v>
      </c>
      <c r="V63" s="47">
        <v>0</v>
      </c>
      <c r="W63" s="47">
        <v>4.0451612903225804</v>
      </c>
      <c r="X63" s="47">
        <v>0</v>
      </c>
      <c r="Y63" s="24"/>
      <c r="Z63" s="37"/>
      <c r="AA63" s="37"/>
    </row>
    <row r="64" spans="1:27">
      <c r="A64" s="19">
        <v>57</v>
      </c>
      <c r="B64" s="94" t="s">
        <v>859</v>
      </c>
      <c r="C64" s="95" t="s">
        <v>150</v>
      </c>
      <c r="D64" s="95" t="s">
        <v>1047</v>
      </c>
      <c r="E64" s="95" t="s">
        <v>1048</v>
      </c>
      <c r="F64" s="96" t="s">
        <v>1049</v>
      </c>
      <c r="G64" s="94" t="s">
        <v>631</v>
      </c>
      <c r="H64" s="94">
        <v>1</v>
      </c>
      <c r="I64" s="44">
        <v>1</v>
      </c>
      <c r="J64" s="44">
        <v>1</v>
      </c>
      <c r="K64" s="94" t="str">
        <f t="shared" si="0"/>
        <v>APROVADO</v>
      </c>
      <c r="L64" s="94" t="s">
        <v>893</v>
      </c>
      <c r="M64" s="97" t="s">
        <v>870</v>
      </c>
      <c r="N64" s="45">
        <v>46157</v>
      </c>
      <c r="O64" s="45"/>
      <c r="P64" s="45"/>
      <c r="Q64" s="45"/>
      <c r="R64" s="45"/>
      <c r="S64" s="47"/>
      <c r="T64" s="47">
        <v>0</v>
      </c>
      <c r="U64" s="47">
        <v>0</v>
      </c>
      <c r="V64" s="47">
        <v>0</v>
      </c>
      <c r="W64" s="47">
        <v>4.0451612903225804</v>
      </c>
      <c r="X64" s="47">
        <v>0</v>
      </c>
      <c r="Y64" s="24"/>
      <c r="Z64" s="37"/>
      <c r="AA64" s="37"/>
    </row>
    <row r="65" spans="1:27" s="24" customFormat="1">
      <c r="A65" s="19">
        <v>58</v>
      </c>
      <c r="B65" s="94" t="s">
        <v>859</v>
      </c>
      <c r="C65" s="95" t="s">
        <v>150</v>
      </c>
      <c r="D65" s="95" t="s">
        <v>1050</v>
      </c>
      <c r="E65" s="95" t="s">
        <v>1051</v>
      </c>
      <c r="F65" s="96" t="s">
        <v>1052</v>
      </c>
      <c r="G65" s="94" t="s">
        <v>631</v>
      </c>
      <c r="H65" s="94">
        <v>1</v>
      </c>
      <c r="I65" s="44">
        <v>1</v>
      </c>
      <c r="J65" s="44">
        <v>1</v>
      </c>
      <c r="K65" s="94" t="str">
        <f t="shared" si="0"/>
        <v>APROVADO</v>
      </c>
      <c r="L65" s="94" t="s">
        <v>893</v>
      </c>
      <c r="M65" s="97" t="s">
        <v>870</v>
      </c>
      <c r="N65" s="45">
        <v>46105</v>
      </c>
      <c r="O65" s="45"/>
      <c r="P65" s="45"/>
      <c r="Q65" s="45"/>
      <c r="R65" s="45"/>
      <c r="S65" s="47"/>
      <c r="T65" s="47">
        <v>0</v>
      </c>
      <c r="U65" s="47">
        <v>0</v>
      </c>
      <c r="V65" s="47">
        <v>0</v>
      </c>
      <c r="W65" s="47">
        <v>4.0451612903225804</v>
      </c>
      <c r="X65" s="47">
        <v>21.18</v>
      </c>
      <c r="Z65" s="37"/>
      <c r="AA65" s="48"/>
    </row>
    <row r="66" spans="1:27">
      <c r="A66" s="19">
        <v>59</v>
      </c>
      <c r="B66" s="94" t="s">
        <v>859</v>
      </c>
      <c r="C66" s="95" t="s">
        <v>150</v>
      </c>
      <c r="D66" s="95" t="s">
        <v>1053</v>
      </c>
      <c r="E66" s="95" t="s">
        <v>1054</v>
      </c>
      <c r="F66" s="96" t="s">
        <v>1055</v>
      </c>
      <c r="G66" s="94" t="s">
        <v>631</v>
      </c>
      <c r="H66" s="94">
        <v>1</v>
      </c>
      <c r="I66" s="44">
        <v>1</v>
      </c>
      <c r="J66" s="44">
        <v>1</v>
      </c>
      <c r="K66" s="94" t="str">
        <f t="shared" si="0"/>
        <v>APROVADO</v>
      </c>
      <c r="L66" s="94" t="s">
        <v>893</v>
      </c>
      <c r="M66" s="97" t="s">
        <v>870</v>
      </c>
      <c r="N66" s="45">
        <v>46105</v>
      </c>
      <c r="O66" s="45"/>
      <c r="P66" s="45"/>
      <c r="Q66" s="45"/>
      <c r="R66" s="45"/>
      <c r="S66" s="47"/>
      <c r="T66" s="47">
        <v>0</v>
      </c>
      <c r="U66" s="47">
        <v>0</v>
      </c>
      <c r="V66" s="47">
        <v>0</v>
      </c>
      <c r="W66" s="47">
        <v>4.0451612903225804</v>
      </c>
      <c r="X66" s="47">
        <v>20.18</v>
      </c>
      <c r="Y66" s="24"/>
      <c r="Z66" s="37"/>
      <c r="AA66" s="37"/>
    </row>
    <row r="67" spans="1:27">
      <c r="A67" s="19">
        <v>60</v>
      </c>
      <c r="B67" s="94" t="s">
        <v>859</v>
      </c>
      <c r="C67" s="95" t="s">
        <v>150</v>
      </c>
      <c r="D67" s="95" t="s">
        <v>1056</v>
      </c>
      <c r="E67" s="95" t="s">
        <v>1057</v>
      </c>
      <c r="F67" s="96" t="s">
        <v>1058</v>
      </c>
      <c r="G67" s="94" t="s">
        <v>631</v>
      </c>
      <c r="H67" s="94">
        <v>1</v>
      </c>
      <c r="I67" s="44">
        <v>1</v>
      </c>
      <c r="J67" s="44">
        <v>1</v>
      </c>
      <c r="K67" s="94" t="str">
        <f t="shared" si="0"/>
        <v>APROVADO</v>
      </c>
      <c r="L67" s="94" t="s">
        <v>893</v>
      </c>
      <c r="M67" s="97" t="s">
        <v>870</v>
      </c>
      <c r="N67" s="45">
        <v>46105</v>
      </c>
      <c r="O67" s="45"/>
      <c r="P67" s="45"/>
      <c r="Q67" s="45"/>
      <c r="R67" s="45"/>
      <c r="S67" s="47"/>
      <c r="T67" s="47">
        <v>0</v>
      </c>
      <c r="U67" s="47">
        <v>0</v>
      </c>
      <c r="V67" s="47">
        <v>0</v>
      </c>
      <c r="W67" s="47">
        <v>4.0451612903225804</v>
      </c>
      <c r="X67" s="47">
        <v>19.600000000000001</v>
      </c>
      <c r="Y67" s="24"/>
      <c r="Z67" s="37"/>
      <c r="AA67" s="37"/>
    </row>
    <row r="68" spans="1:27" s="24" customFormat="1">
      <c r="A68" s="19">
        <v>61</v>
      </c>
      <c r="B68" s="94" t="s">
        <v>859</v>
      </c>
      <c r="C68" s="95" t="s">
        <v>150</v>
      </c>
      <c r="D68" s="95" t="s">
        <v>1059</v>
      </c>
      <c r="E68" s="95" t="s">
        <v>1060</v>
      </c>
      <c r="F68" s="96" t="s">
        <v>1061</v>
      </c>
      <c r="G68" s="94" t="s">
        <v>631</v>
      </c>
      <c r="H68" s="94">
        <v>1</v>
      </c>
      <c r="I68" s="44">
        <v>1</v>
      </c>
      <c r="J68" s="44">
        <v>1</v>
      </c>
      <c r="K68" s="94" t="str">
        <f t="shared" si="0"/>
        <v>APROVADO</v>
      </c>
      <c r="L68" s="94" t="s">
        <v>893</v>
      </c>
      <c r="M68" s="97" t="s">
        <v>870</v>
      </c>
      <c r="N68" s="45">
        <v>46105</v>
      </c>
      <c r="O68" s="45"/>
      <c r="P68" s="45"/>
      <c r="Q68" s="45"/>
      <c r="R68" s="45"/>
      <c r="S68" s="47"/>
      <c r="T68" s="47">
        <v>0</v>
      </c>
      <c r="U68" s="47">
        <v>0</v>
      </c>
      <c r="V68" s="47">
        <v>0</v>
      </c>
      <c r="W68" s="47">
        <v>4.0451612903225804</v>
      </c>
      <c r="X68" s="47">
        <v>19.850000000000001</v>
      </c>
      <c r="Z68" s="37"/>
      <c r="AA68" s="48"/>
    </row>
    <row r="69" spans="1:27">
      <c r="A69" s="19">
        <v>62</v>
      </c>
      <c r="B69" s="94" t="s">
        <v>859</v>
      </c>
      <c r="C69" s="95" t="s">
        <v>150</v>
      </c>
      <c r="D69" s="95" t="s">
        <v>1062</v>
      </c>
      <c r="E69" s="95" t="s">
        <v>1063</v>
      </c>
      <c r="F69" s="96" t="s">
        <v>1064</v>
      </c>
      <c r="G69" s="94" t="s">
        <v>631</v>
      </c>
      <c r="H69" s="94">
        <v>1</v>
      </c>
      <c r="I69" s="44">
        <v>1</v>
      </c>
      <c r="J69" s="44">
        <v>1</v>
      </c>
      <c r="K69" s="94" t="str">
        <f t="shared" si="0"/>
        <v>APROVADO</v>
      </c>
      <c r="L69" s="94" t="s">
        <v>893</v>
      </c>
      <c r="M69" s="97" t="s">
        <v>870</v>
      </c>
      <c r="N69" s="45">
        <v>46111</v>
      </c>
      <c r="O69" s="45"/>
      <c r="P69" s="45"/>
      <c r="Q69" s="45"/>
      <c r="R69" s="45"/>
      <c r="S69" s="47"/>
      <c r="T69" s="47">
        <v>0</v>
      </c>
      <c r="U69" s="47">
        <v>0</v>
      </c>
      <c r="V69" s="47">
        <v>0</v>
      </c>
      <c r="W69" s="47">
        <v>4.0451612903225804</v>
      </c>
      <c r="X69" s="47">
        <v>19.600000000000001</v>
      </c>
      <c r="Y69" s="24"/>
      <c r="Z69" s="37"/>
      <c r="AA69" s="37"/>
    </row>
    <row r="70" spans="1:27">
      <c r="A70" s="19">
        <v>63</v>
      </c>
      <c r="B70" s="94" t="s">
        <v>859</v>
      </c>
      <c r="C70" s="95" t="s">
        <v>150</v>
      </c>
      <c r="D70" s="95" t="s">
        <v>1065</v>
      </c>
      <c r="E70" s="95" t="s">
        <v>1066</v>
      </c>
      <c r="F70" s="96" t="s">
        <v>1067</v>
      </c>
      <c r="G70" s="94" t="s">
        <v>631</v>
      </c>
      <c r="H70" s="94">
        <v>1</v>
      </c>
      <c r="I70" s="44">
        <v>1</v>
      </c>
      <c r="J70" s="44">
        <v>1</v>
      </c>
      <c r="K70" s="94" t="str">
        <f t="shared" si="0"/>
        <v>APROVADO</v>
      </c>
      <c r="L70" s="94" t="s">
        <v>893</v>
      </c>
      <c r="M70" s="97" t="s">
        <v>870</v>
      </c>
      <c r="N70" s="45">
        <v>46111</v>
      </c>
      <c r="O70" s="45"/>
      <c r="P70" s="45"/>
      <c r="Q70" s="45"/>
      <c r="R70" s="45"/>
      <c r="S70" s="47"/>
      <c r="T70" s="47">
        <v>0</v>
      </c>
      <c r="U70" s="47">
        <v>0</v>
      </c>
      <c r="V70" s="47">
        <v>0</v>
      </c>
      <c r="W70" s="47">
        <v>4.0451612903225804</v>
      </c>
      <c r="X70" s="47">
        <v>18.350000000000001</v>
      </c>
      <c r="Y70" s="24"/>
      <c r="Z70" s="37"/>
      <c r="AA70" s="37"/>
    </row>
    <row r="71" spans="1:27" s="24" customFormat="1">
      <c r="A71" s="19">
        <v>64</v>
      </c>
      <c r="B71" s="94" t="s">
        <v>859</v>
      </c>
      <c r="C71" s="95" t="s">
        <v>150</v>
      </c>
      <c r="D71" s="95" t="s">
        <v>1068</v>
      </c>
      <c r="E71" s="95" t="s">
        <v>1069</v>
      </c>
      <c r="F71" s="96" t="s">
        <v>1070</v>
      </c>
      <c r="G71" s="94" t="s">
        <v>631</v>
      </c>
      <c r="H71" s="94">
        <v>1</v>
      </c>
      <c r="I71" s="44">
        <v>1</v>
      </c>
      <c r="J71" s="44">
        <v>1</v>
      </c>
      <c r="K71" s="94" t="str">
        <f t="shared" si="0"/>
        <v>APROVADO</v>
      </c>
      <c r="L71" s="94" t="s">
        <v>893</v>
      </c>
      <c r="M71" s="97" t="s">
        <v>870</v>
      </c>
      <c r="N71" s="45">
        <v>46157</v>
      </c>
      <c r="O71" s="45"/>
      <c r="P71" s="45"/>
      <c r="Q71" s="45"/>
      <c r="R71" s="45"/>
      <c r="S71" s="47"/>
      <c r="T71" s="47">
        <v>0</v>
      </c>
      <c r="U71" s="47">
        <v>0</v>
      </c>
      <c r="V71" s="47">
        <v>0</v>
      </c>
      <c r="W71" s="47">
        <v>4.0451612903225804</v>
      </c>
      <c r="X71" s="47">
        <v>1</v>
      </c>
      <c r="Z71" s="37"/>
      <c r="AA71" s="48"/>
    </row>
    <row r="72" spans="1:27">
      <c r="A72" s="19">
        <v>65</v>
      </c>
      <c r="B72" s="94" t="s">
        <v>859</v>
      </c>
      <c r="C72" s="95" t="s">
        <v>150</v>
      </c>
      <c r="D72" s="95" t="s">
        <v>1071</v>
      </c>
      <c r="E72" s="95" t="s">
        <v>1072</v>
      </c>
      <c r="F72" s="96" t="s">
        <v>1073</v>
      </c>
      <c r="G72" s="94" t="s">
        <v>631</v>
      </c>
      <c r="H72" s="94">
        <v>1</v>
      </c>
      <c r="I72" s="44">
        <v>1</v>
      </c>
      <c r="J72" s="44">
        <v>1</v>
      </c>
      <c r="K72" s="94" t="str">
        <f t="shared" ref="K72:K135" si="1">IFERROR(IF(IF(J72&gt;1,J72/100,J72)&lt;0.1,"NÃO INICIADO",IF(IF(J72&gt;1,J72/100,J72)&lt;0.3,"INICIADA A ELABORAÇÃO",IF(IF(J72&gt;1,J72/100,J72)&lt;0.7,"ELABORANDO",IF(IF(J72&gt;1,J72/100,J72)&lt;0.8,"PARA VERIFICAÇÃO",IF(IF(J72&gt;1,J72/100,J72)&lt;0.9,"PARA APROVAÇÃO",IF(IF(J72&gt;1,J72/100,J72)&lt;1,"EMISSÃO","APROVADO")))))),"NÃO INICIADO")</f>
        <v>APROVADO</v>
      </c>
      <c r="L72" s="94" t="s">
        <v>893</v>
      </c>
      <c r="M72" s="97" t="s">
        <v>870</v>
      </c>
      <c r="N72" s="45">
        <v>46157</v>
      </c>
      <c r="O72" s="45"/>
      <c r="P72" s="45"/>
      <c r="Q72" s="45"/>
      <c r="R72" s="45"/>
      <c r="S72" s="47"/>
      <c r="T72" s="47">
        <v>0</v>
      </c>
      <c r="U72" s="47">
        <v>0</v>
      </c>
      <c r="V72" s="47">
        <v>0</v>
      </c>
      <c r="W72" s="47">
        <v>4.0451612903225804</v>
      </c>
      <c r="X72" s="47">
        <v>1</v>
      </c>
      <c r="Y72" s="24"/>
      <c r="Z72" s="37"/>
      <c r="AA72" s="37"/>
    </row>
    <row r="73" spans="1:27">
      <c r="A73" s="19">
        <v>66</v>
      </c>
      <c r="B73" s="94" t="s">
        <v>859</v>
      </c>
      <c r="C73" s="95" t="s">
        <v>150</v>
      </c>
      <c r="D73" s="95" t="s">
        <v>1074</v>
      </c>
      <c r="E73" s="95" t="s">
        <v>1075</v>
      </c>
      <c r="F73" s="96" t="s">
        <v>1076</v>
      </c>
      <c r="G73" s="94" t="s">
        <v>631</v>
      </c>
      <c r="H73" s="94">
        <v>1</v>
      </c>
      <c r="I73" s="44">
        <v>1</v>
      </c>
      <c r="J73" s="44">
        <v>1</v>
      </c>
      <c r="K73" s="94" t="str">
        <f t="shared" si="1"/>
        <v>APROVADO</v>
      </c>
      <c r="L73" s="94" t="s">
        <v>893</v>
      </c>
      <c r="M73" s="97" t="s">
        <v>870</v>
      </c>
      <c r="N73" s="45">
        <v>46157</v>
      </c>
      <c r="O73" s="45"/>
      <c r="P73" s="45"/>
      <c r="Q73" s="45"/>
      <c r="R73" s="45"/>
      <c r="S73" s="47"/>
      <c r="T73" s="47">
        <v>0</v>
      </c>
      <c r="U73" s="47">
        <v>0</v>
      </c>
      <c r="V73" s="47">
        <v>0</v>
      </c>
      <c r="W73" s="47">
        <v>4.0451612903225804</v>
      </c>
      <c r="X73" s="47">
        <v>1</v>
      </c>
      <c r="Y73" s="24"/>
      <c r="Z73" s="37"/>
      <c r="AA73" s="37"/>
    </row>
    <row r="74" spans="1:27" s="24" customFormat="1">
      <c r="A74" s="19">
        <v>67</v>
      </c>
      <c r="B74" s="94" t="s">
        <v>859</v>
      </c>
      <c r="C74" s="95" t="s">
        <v>150</v>
      </c>
      <c r="D74" s="95" t="s">
        <v>1077</v>
      </c>
      <c r="E74" s="95" t="s">
        <v>1078</v>
      </c>
      <c r="F74" s="96" t="s">
        <v>1079</v>
      </c>
      <c r="G74" s="94" t="s">
        <v>631</v>
      </c>
      <c r="H74" s="94">
        <v>1</v>
      </c>
      <c r="I74" s="44">
        <v>1</v>
      </c>
      <c r="J74" s="44">
        <v>1</v>
      </c>
      <c r="K74" s="94" t="str">
        <f t="shared" si="1"/>
        <v>APROVADO</v>
      </c>
      <c r="L74" s="94" t="s">
        <v>893</v>
      </c>
      <c r="M74" s="97" t="s">
        <v>870</v>
      </c>
      <c r="N74" s="45">
        <v>46157</v>
      </c>
      <c r="O74" s="45"/>
      <c r="P74" s="45"/>
      <c r="Q74" s="45"/>
      <c r="R74" s="45"/>
      <c r="S74" s="47"/>
      <c r="T74" s="47">
        <v>0</v>
      </c>
      <c r="U74" s="47">
        <v>0</v>
      </c>
      <c r="V74" s="47">
        <v>0</v>
      </c>
      <c r="W74" s="47">
        <v>4.0451612903225804</v>
      </c>
      <c r="X74" s="47">
        <v>1.5</v>
      </c>
      <c r="Z74" s="37"/>
      <c r="AA74" s="48"/>
    </row>
    <row r="75" spans="1:27">
      <c r="A75" s="19">
        <v>68</v>
      </c>
      <c r="B75" s="94" t="s">
        <v>859</v>
      </c>
      <c r="C75" s="95" t="s">
        <v>150</v>
      </c>
      <c r="D75" s="95" t="s">
        <v>1080</v>
      </c>
      <c r="E75" s="95" t="s">
        <v>1081</v>
      </c>
      <c r="F75" s="96" t="s">
        <v>1082</v>
      </c>
      <c r="G75" s="94" t="s">
        <v>631</v>
      </c>
      <c r="H75" s="94">
        <v>1</v>
      </c>
      <c r="I75" s="44">
        <v>1</v>
      </c>
      <c r="J75" s="44">
        <v>1</v>
      </c>
      <c r="K75" s="94" t="str">
        <f t="shared" si="1"/>
        <v>APROVADO</v>
      </c>
      <c r="L75" s="94" t="s">
        <v>893</v>
      </c>
      <c r="M75" s="97" t="s">
        <v>870</v>
      </c>
      <c r="N75" s="45">
        <v>46157</v>
      </c>
      <c r="O75" s="45"/>
      <c r="P75" s="45"/>
      <c r="Q75" s="45"/>
      <c r="R75" s="45"/>
      <c r="S75" s="47"/>
      <c r="T75" s="47">
        <v>0</v>
      </c>
      <c r="U75" s="47">
        <v>0</v>
      </c>
      <c r="V75" s="47">
        <v>0</v>
      </c>
      <c r="W75" s="47">
        <v>4.0451612903225804</v>
      </c>
      <c r="X75" s="47">
        <v>1.5</v>
      </c>
      <c r="Y75" s="24"/>
      <c r="Z75" s="37"/>
      <c r="AA75" s="37"/>
    </row>
    <row r="76" spans="1:27">
      <c r="A76" s="19">
        <v>69</v>
      </c>
      <c r="B76" s="94" t="s">
        <v>859</v>
      </c>
      <c r="C76" s="95" t="s">
        <v>150</v>
      </c>
      <c r="D76" s="95" t="s">
        <v>1083</v>
      </c>
      <c r="E76" s="95" t="s">
        <v>1084</v>
      </c>
      <c r="F76" s="96" t="s">
        <v>1085</v>
      </c>
      <c r="G76" s="94" t="s">
        <v>631</v>
      </c>
      <c r="H76" s="94">
        <v>1</v>
      </c>
      <c r="I76" s="44">
        <v>1</v>
      </c>
      <c r="J76" s="44">
        <v>1</v>
      </c>
      <c r="K76" s="94" t="str">
        <f t="shared" si="1"/>
        <v>APROVADO</v>
      </c>
      <c r="L76" s="94" t="s">
        <v>893</v>
      </c>
      <c r="M76" s="97" t="s">
        <v>870</v>
      </c>
      <c r="N76" s="45">
        <v>46157</v>
      </c>
      <c r="O76" s="45"/>
      <c r="P76" s="45"/>
      <c r="Q76" s="45"/>
      <c r="R76" s="45"/>
      <c r="S76" s="47"/>
      <c r="T76" s="47">
        <v>0</v>
      </c>
      <c r="U76" s="47">
        <v>0</v>
      </c>
      <c r="V76" s="47">
        <v>0</v>
      </c>
      <c r="W76" s="47">
        <v>4.0451612903225804</v>
      </c>
      <c r="X76" s="47">
        <v>1.5</v>
      </c>
      <c r="Y76" s="24"/>
      <c r="Z76" s="37"/>
      <c r="AA76" s="37"/>
    </row>
    <row r="77" spans="1:27" s="24" customFormat="1">
      <c r="A77" s="19">
        <v>70</v>
      </c>
      <c r="B77" s="94" t="s">
        <v>859</v>
      </c>
      <c r="C77" s="95" t="s">
        <v>150</v>
      </c>
      <c r="D77" s="95" t="s">
        <v>1086</v>
      </c>
      <c r="E77" s="95" t="s">
        <v>1087</v>
      </c>
      <c r="F77" s="96" t="s">
        <v>1052</v>
      </c>
      <c r="G77" s="94" t="s">
        <v>631</v>
      </c>
      <c r="H77" s="94">
        <v>1</v>
      </c>
      <c r="I77" s="44">
        <v>1</v>
      </c>
      <c r="J77" s="44">
        <v>1</v>
      </c>
      <c r="K77" s="94" t="str">
        <f t="shared" si="1"/>
        <v>APROVADO</v>
      </c>
      <c r="L77" s="94" t="s">
        <v>893</v>
      </c>
      <c r="M77" s="97" t="s">
        <v>870</v>
      </c>
      <c r="N77" s="45">
        <v>46157</v>
      </c>
      <c r="O77" s="45"/>
      <c r="P77" s="45"/>
      <c r="Q77" s="45"/>
      <c r="R77" s="45"/>
      <c r="S77" s="47"/>
      <c r="T77" s="47">
        <v>0</v>
      </c>
      <c r="U77" s="47">
        <v>0</v>
      </c>
      <c r="V77" s="47">
        <v>0</v>
      </c>
      <c r="W77" s="47">
        <v>4.0451612903225804</v>
      </c>
      <c r="X77" s="47">
        <v>2</v>
      </c>
      <c r="Z77" s="37"/>
      <c r="AA77" s="48"/>
    </row>
    <row r="78" spans="1:27">
      <c r="A78" s="19">
        <v>71</v>
      </c>
      <c r="B78" s="94" t="s">
        <v>859</v>
      </c>
      <c r="C78" s="95" t="s">
        <v>150</v>
      </c>
      <c r="D78" s="95" t="s">
        <v>1088</v>
      </c>
      <c r="E78" s="95" t="s">
        <v>1089</v>
      </c>
      <c r="F78" s="96" t="s">
        <v>1055</v>
      </c>
      <c r="G78" s="94" t="s">
        <v>631</v>
      </c>
      <c r="H78" s="94">
        <v>1</v>
      </c>
      <c r="I78" s="44">
        <v>1</v>
      </c>
      <c r="J78" s="44">
        <v>1</v>
      </c>
      <c r="K78" s="94" t="str">
        <f t="shared" si="1"/>
        <v>APROVADO</v>
      </c>
      <c r="L78" s="94" t="s">
        <v>893</v>
      </c>
      <c r="M78" s="97" t="s">
        <v>870</v>
      </c>
      <c r="N78" s="45">
        <v>46157</v>
      </c>
      <c r="O78" s="45"/>
      <c r="P78" s="45"/>
      <c r="Q78" s="45"/>
      <c r="R78" s="45"/>
      <c r="S78" s="47"/>
      <c r="T78" s="47">
        <v>0</v>
      </c>
      <c r="U78" s="47">
        <v>0</v>
      </c>
      <c r="V78" s="47">
        <v>0</v>
      </c>
      <c r="W78" s="47">
        <v>4.0451612903225804</v>
      </c>
      <c r="X78" s="47">
        <v>2</v>
      </c>
      <c r="Y78" s="24"/>
      <c r="Z78" s="37"/>
      <c r="AA78" s="37"/>
    </row>
    <row r="79" spans="1:27">
      <c r="A79" s="19">
        <v>72</v>
      </c>
      <c r="B79" s="94" t="s">
        <v>859</v>
      </c>
      <c r="C79" s="95" t="s">
        <v>150</v>
      </c>
      <c r="D79" s="95" t="s">
        <v>1090</v>
      </c>
      <c r="E79" s="95" t="s">
        <v>1091</v>
      </c>
      <c r="F79" s="96" t="s">
        <v>1058</v>
      </c>
      <c r="G79" s="94" t="s">
        <v>631</v>
      </c>
      <c r="H79" s="94">
        <v>1</v>
      </c>
      <c r="I79" s="44">
        <v>1</v>
      </c>
      <c r="J79" s="44">
        <v>1</v>
      </c>
      <c r="K79" s="94" t="str">
        <f t="shared" si="1"/>
        <v>APROVADO</v>
      </c>
      <c r="L79" s="94" t="s">
        <v>893</v>
      </c>
      <c r="M79" s="97" t="s">
        <v>870</v>
      </c>
      <c r="N79" s="45">
        <v>46157</v>
      </c>
      <c r="O79" s="45"/>
      <c r="P79" s="45"/>
      <c r="Q79" s="45"/>
      <c r="R79" s="45"/>
      <c r="S79" s="47"/>
      <c r="T79" s="47">
        <v>0</v>
      </c>
      <c r="U79" s="47">
        <v>0</v>
      </c>
      <c r="V79" s="47">
        <v>0</v>
      </c>
      <c r="W79" s="47">
        <v>4.0451612903225804</v>
      </c>
      <c r="X79" s="47">
        <v>2</v>
      </c>
      <c r="Y79" s="24"/>
      <c r="Z79" s="37"/>
      <c r="AA79" s="37"/>
    </row>
    <row r="80" spans="1:27" s="24" customFormat="1">
      <c r="A80" s="19">
        <v>73</v>
      </c>
      <c r="B80" s="94" t="s">
        <v>859</v>
      </c>
      <c r="C80" s="95" t="s">
        <v>150</v>
      </c>
      <c r="D80" s="95" t="s">
        <v>1092</v>
      </c>
      <c r="E80" s="95" t="s">
        <v>1093</v>
      </c>
      <c r="F80" s="96" t="s">
        <v>1061</v>
      </c>
      <c r="G80" s="94" t="s">
        <v>631</v>
      </c>
      <c r="H80" s="94">
        <v>1</v>
      </c>
      <c r="I80" s="44">
        <v>1</v>
      </c>
      <c r="J80" s="44">
        <v>1</v>
      </c>
      <c r="K80" s="94" t="str">
        <f t="shared" si="1"/>
        <v>APROVADO</v>
      </c>
      <c r="L80" s="94" t="s">
        <v>893</v>
      </c>
      <c r="M80" s="97" t="s">
        <v>870</v>
      </c>
      <c r="N80" s="45">
        <v>46157</v>
      </c>
      <c r="O80" s="45"/>
      <c r="P80" s="45"/>
      <c r="Q80" s="45"/>
      <c r="R80" s="45"/>
      <c r="S80" s="47"/>
      <c r="T80" s="47">
        <v>0</v>
      </c>
      <c r="U80" s="47">
        <v>0</v>
      </c>
      <c r="V80" s="47">
        <v>0</v>
      </c>
      <c r="W80" s="47">
        <v>4.0451612903225804</v>
      </c>
      <c r="X80" s="47">
        <v>2</v>
      </c>
      <c r="Z80" s="37"/>
      <c r="AA80" s="48"/>
    </row>
    <row r="81" spans="1:27">
      <c r="A81" s="19">
        <v>74</v>
      </c>
      <c r="B81" s="94" t="s">
        <v>859</v>
      </c>
      <c r="C81" s="95" t="s">
        <v>150</v>
      </c>
      <c r="D81" s="95" t="s">
        <v>1094</v>
      </c>
      <c r="E81" s="95" t="s">
        <v>1095</v>
      </c>
      <c r="F81" s="96" t="s">
        <v>1064</v>
      </c>
      <c r="G81" s="94" t="s">
        <v>631</v>
      </c>
      <c r="H81" s="94">
        <v>1</v>
      </c>
      <c r="I81" s="44">
        <v>1</v>
      </c>
      <c r="J81" s="44">
        <v>1</v>
      </c>
      <c r="K81" s="94" t="str">
        <f t="shared" si="1"/>
        <v>APROVADO</v>
      </c>
      <c r="L81" s="94" t="s">
        <v>893</v>
      </c>
      <c r="M81" s="97" t="s">
        <v>870</v>
      </c>
      <c r="N81" s="45">
        <v>46157</v>
      </c>
      <c r="O81" s="45"/>
      <c r="P81" s="45"/>
      <c r="Q81" s="45"/>
      <c r="R81" s="45"/>
      <c r="S81" s="47"/>
      <c r="T81" s="47">
        <v>0</v>
      </c>
      <c r="U81" s="47">
        <v>0</v>
      </c>
      <c r="V81" s="47">
        <v>0</v>
      </c>
      <c r="W81" s="47">
        <v>4.0451612903225804</v>
      </c>
      <c r="X81" s="47">
        <v>2</v>
      </c>
      <c r="Y81" s="24"/>
      <c r="Z81" s="37"/>
      <c r="AA81" s="37"/>
    </row>
    <row r="82" spans="1:27">
      <c r="A82" s="19">
        <v>75</v>
      </c>
      <c r="B82" s="94" t="s">
        <v>859</v>
      </c>
      <c r="C82" s="95" t="s">
        <v>150</v>
      </c>
      <c r="D82" s="95" t="s">
        <v>1096</v>
      </c>
      <c r="E82" s="95" t="s">
        <v>1097</v>
      </c>
      <c r="F82" s="96" t="s">
        <v>1067</v>
      </c>
      <c r="G82" s="94" t="s">
        <v>631</v>
      </c>
      <c r="H82" s="94">
        <v>1</v>
      </c>
      <c r="I82" s="44">
        <v>1</v>
      </c>
      <c r="J82" s="44">
        <v>1</v>
      </c>
      <c r="K82" s="94" t="str">
        <f t="shared" si="1"/>
        <v>APROVADO</v>
      </c>
      <c r="L82" s="94" t="s">
        <v>893</v>
      </c>
      <c r="M82" s="97" t="s">
        <v>870</v>
      </c>
      <c r="N82" s="45">
        <v>46157</v>
      </c>
      <c r="O82" s="45"/>
      <c r="P82" s="45"/>
      <c r="Q82" s="45"/>
      <c r="R82" s="45"/>
      <c r="S82" s="47"/>
      <c r="T82" s="47">
        <v>0</v>
      </c>
      <c r="U82" s="47">
        <v>0</v>
      </c>
      <c r="V82" s="47">
        <v>0</v>
      </c>
      <c r="W82" s="47">
        <v>4.0451612903225804</v>
      </c>
      <c r="X82" s="47">
        <v>1.5</v>
      </c>
      <c r="Y82" s="24"/>
      <c r="Z82" s="37"/>
      <c r="AA82" s="37"/>
    </row>
    <row r="83" spans="1:27" s="24" customFormat="1">
      <c r="A83" s="19">
        <v>76</v>
      </c>
      <c r="B83" s="94" t="s">
        <v>859</v>
      </c>
      <c r="C83" s="95" t="s">
        <v>150</v>
      </c>
      <c r="D83" s="95" t="s">
        <v>1098</v>
      </c>
      <c r="E83" s="95" t="s">
        <v>1099</v>
      </c>
      <c r="F83" s="96" t="s">
        <v>1070</v>
      </c>
      <c r="G83" s="94" t="s">
        <v>631</v>
      </c>
      <c r="H83" s="94">
        <v>1</v>
      </c>
      <c r="I83" s="44">
        <v>1</v>
      </c>
      <c r="J83" s="44">
        <v>1</v>
      </c>
      <c r="K83" s="94" t="str">
        <f t="shared" si="1"/>
        <v>APROVADO</v>
      </c>
      <c r="L83" s="94" t="s">
        <v>893</v>
      </c>
      <c r="M83" s="97" t="s">
        <v>870</v>
      </c>
      <c r="N83" s="45">
        <v>46157</v>
      </c>
      <c r="O83" s="45"/>
      <c r="P83" s="45"/>
      <c r="Q83" s="45"/>
      <c r="R83" s="45"/>
      <c r="S83" s="47"/>
      <c r="T83" s="47">
        <v>0</v>
      </c>
      <c r="U83" s="47">
        <v>0</v>
      </c>
      <c r="V83" s="47">
        <v>0</v>
      </c>
      <c r="W83" s="47">
        <v>4.0451612903225804</v>
      </c>
      <c r="X83" s="47">
        <v>1.5</v>
      </c>
      <c r="Z83" s="37"/>
      <c r="AA83" s="48"/>
    </row>
    <row r="84" spans="1:27">
      <c r="A84" s="19">
        <v>77</v>
      </c>
      <c r="B84" s="94" t="s">
        <v>859</v>
      </c>
      <c r="C84" s="95" t="s">
        <v>150</v>
      </c>
      <c r="D84" s="95" t="s">
        <v>1100</v>
      </c>
      <c r="E84" s="95" t="s">
        <v>1101</v>
      </c>
      <c r="F84" s="96" t="s">
        <v>1073</v>
      </c>
      <c r="G84" s="94" t="s">
        <v>631</v>
      </c>
      <c r="H84" s="94">
        <v>1</v>
      </c>
      <c r="I84" s="44">
        <v>1</v>
      </c>
      <c r="J84" s="44">
        <v>1</v>
      </c>
      <c r="K84" s="94" t="str">
        <f t="shared" si="1"/>
        <v>APROVADO</v>
      </c>
      <c r="L84" s="94" t="s">
        <v>893</v>
      </c>
      <c r="M84" s="97" t="s">
        <v>870</v>
      </c>
      <c r="N84" s="45">
        <v>46157</v>
      </c>
      <c r="O84" s="45"/>
      <c r="P84" s="45"/>
      <c r="Q84" s="45"/>
      <c r="R84" s="45"/>
      <c r="S84" s="47"/>
      <c r="T84" s="47">
        <v>0</v>
      </c>
      <c r="U84" s="47">
        <v>0</v>
      </c>
      <c r="V84" s="47">
        <v>0</v>
      </c>
      <c r="W84" s="47">
        <v>4.0451612903225804</v>
      </c>
      <c r="X84" s="47">
        <v>3</v>
      </c>
      <c r="Y84" s="24"/>
      <c r="Z84" s="37"/>
      <c r="AA84" s="37"/>
    </row>
    <row r="85" spans="1:27">
      <c r="A85" s="19">
        <v>78</v>
      </c>
      <c r="B85" s="94" t="s">
        <v>859</v>
      </c>
      <c r="C85" s="95" t="s">
        <v>150</v>
      </c>
      <c r="D85" s="95" t="s">
        <v>1102</v>
      </c>
      <c r="E85" s="95" t="s">
        <v>1103</v>
      </c>
      <c r="F85" s="96" t="s">
        <v>1076</v>
      </c>
      <c r="G85" s="94" t="s">
        <v>631</v>
      </c>
      <c r="H85" s="94">
        <v>1</v>
      </c>
      <c r="I85" s="44">
        <v>1</v>
      </c>
      <c r="J85" s="44">
        <v>1</v>
      </c>
      <c r="K85" s="94" t="str">
        <f t="shared" si="1"/>
        <v>APROVADO</v>
      </c>
      <c r="L85" s="94" t="s">
        <v>893</v>
      </c>
      <c r="M85" s="97" t="s">
        <v>870</v>
      </c>
      <c r="N85" s="45">
        <v>46157</v>
      </c>
      <c r="O85" s="45"/>
      <c r="P85" s="45"/>
      <c r="Q85" s="45"/>
      <c r="R85" s="45"/>
      <c r="S85" s="47"/>
      <c r="T85" s="47">
        <v>0</v>
      </c>
      <c r="U85" s="47">
        <v>0</v>
      </c>
      <c r="V85" s="47">
        <v>0</v>
      </c>
      <c r="W85" s="47">
        <v>4.0451612903225804</v>
      </c>
      <c r="X85" s="47">
        <v>3</v>
      </c>
      <c r="Y85" s="24"/>
      <c r="Z85" s="37"/>
      <c r="AA85" s="37"/>
    </row>
    <row r="86" spans="1:27" s="24" customFormat="1">
      <c r="A86" s="19">
        <v>79</v>
      </c>
      <c r="B86" s="94" t="s">
        <v>859</v>
      </c>
      <c r="C86" s="95" t="s">
        <v>150</v>
      </c>
      <c r="D86" s="95" t="s">
        <v>1104</v>
      </c>
      <c r="E86" s="95" t="s">
        <v>1105</v>
      </c>
      <c r="F86" s="96" t="s">
        <v>1079</v>
      </c>
      <c r="G86" s="94" t="s">
        <v>631</v>
      </c>
      <c r="H86" s="94">
        <v>1</v>
      </c>
      <c r="I86" s="44">
        <v>1</v>
      </c>
      <c r="J86" s="44">
        <v>1</v>
      </c>
      <c r="K86" s="94" t="str">
        <f t="shared" si="1"/>
        <v>APROVADO</v>
      </c>
      <c r="L86" s="94" t="s">
        <v>893</v>
      </c>
      <c r="M86" s="97" t="s">
        <v>870</v>
      </c>
      <c r="N86" s="45">
        <v>46157</v>
      </c>
      <c r="O86" s="45"/>
      <c r="P86" s="45"/>
      <c r="Q86" s="45"/>
      <c r="R86" s="45"/>
      <c r="S86" s="47"/>
      <c r="T86" s="47">
        <v>0</v>
      </c>
      <c r="U86" s="47">
        <v>0</v>
      </c>
      <c r="V86" s="47">
        <v>0</v>
      </c>
      <c r="W86" s="47">
        <v>4.0451612903225804</v>
      </c>
      <c r="X86" s="47">
        <v>2.5</v>
      </c>
      <c r="Z86" s="37"/>
      <c r="AA86" s="48"/>
    </row>
    <row r="87" spans="1:27">
      <c r="A87" s="19">
        <v>80</v>
      </c>
      <c r="B87" s="94" t="s">
        <v>859</v>
      </c>
      <c r="C87" s="95" t="s">
        <v>150</v>
      </c>
      <c r="D87" s="95" t="s">
        <v>1106</v>
      </c>
      <c r="E87" s="95" t="s">
        <v>1107</v>
      </c>
      <c r="F87" s="96" t="s">
        <v>1082</v>
      </c>
      <c r="G87" s="94" t="s">
        <v>631</v>
      </c>
      <c r="H87" s="94">
        <v>1</v>
      </c>
      <c r="I87" s="44">
        <v>1</v>
      </c>
      <c r="J87" s="44">
        <v>1</v>
      </c>
      <c r="K87" s="94" t="str">
        <f t="shared" si="1"/>
        <v>APROVADO</v>
      </c>
      <c r="L87" s="94" t="s">
        <v>893</v>
      </c>
      <c r="M87" s="97" t="s">
        <v>870</v>
      </c>
      <c r="N87" s="45">
        <v>46157</v>
      </c>
      <c r="O87" s="45"/>
      <c r="P87" s="45"/>
      <c r="Q87" s="45"/>
      <c r="R87" s="45"/>
      <c r="S87" s="47"/>
      <c r="T87" s="47">
        <v>0</v>
      </c>
      <c r="U87" s="47">
        <v>0</v>
      </c>
      <c r="V87" s="47">
        <v>0</v>
      </c>
      <c r="W87" s="47">
        <v>4.0451612903225804</v>
      </c>
      <c r="X87" s="47">
        <v>3</v>
      </c>
      <c r="Y87" s="24"/>
      <c r="Z87" s="37"/>
      <c r="AA87" s="37"/>
    </row>
    <row r="88" spans="1:27">
      <c r="A88" s="19">
        <v>81</v>
      </c>
      <c r="B88" s="94" t="s">
        <v>859</v>
      </c>
      <c r="C88" s="95" t="s">
        <v>150</v>
      </c>
      <c r="D88" s="95" t="s">
        <v>1108</v>
      </c>
      <c r="E88" s="95" t="s">
        <v>1109</v>
      </c>
      <c r="F88" s="96" t="s">
        <v>1085</v>
      </c>
      <c r="G88" s="94" t="s">
        <v>631</v>
      </c>
      <c r="H88" s="94">
        <v>1</v>
      </c>
      <c r="I88" s="44">
        <v>1</v>
      </c>
      <c r="J88" s="44">
        <v>1</v>
      </c>
      <c r="K88" s="94" t="str">
        <f t="shared" si="1"/>
        <v>APROVADO</v>
      </c>
      <c r="L88" s="94" t="s">
        <v>893</v>
      </c>
      <c r="M88" s="97" t="s">
        <v>870</v>
      </c>
      <c r="N88" s="45">
        <v>46157</v>
      </c>
      <c r="O88" s="45"/>
      <c r="P88" s="45"/>
      <c r="Q88" s="45"/>
      <c r="R88" s="45"/>
      <c r="S88" s="47"/>
      <c r="T88" s="47">
        <v>0</v>
      </c>
      <c r="U88" s="47">
        <v>0</v>
      </c>
      <c r="V88" s="47">
        <v>0</v>
      </c>
      <c r="W88" s="47">
        <v>4.0451612903225804</v>
      </c>
      <c r="X88" s="47">
        <v>3</v>
      </c>
      <c r="Y88" s="24"/>
      <c r="Z88" s="37"/>
      <c r="AA88" s="37"/>
    </row>
    <row r="89" spans="1:27" s="24" customFormat="1">
      <c r="A89" s="19">
        <v>82</v>
      </c>
      <c r="B89" s="94" t="s">
        <v>859</v>
      </c>
      <c r="C89" s="95" t="s">
        <v>150</v>
      </c>
      <c r="D89" s="95" t="s">
        <v>1110</v>
      </c>
      <c r="E89" s="95" t="s">
        <v>1111</v>
      </c>
      <c r="F89" s="96" t="s">
        <v>1112</v>
      </c>
      <c r="G89" s="94" t="s">
        <v>631</v>
      </c>
      <c r="H89" s="94">
        <v>1</v>
      </c>
      <c r="I89" s="44">
        <v>1</v>
      </c>
      <c r="J89" s="44">
        <v>1</v>
      </c>
      <c r="K89" s="94" t="str">
        <f t="shared" si="1"/>
        <v>APROVADO</v>
      </c>
      <c r="L89" s="94" t="s">
        <v>893</v>
      </c>
      <c r="M89" s="97" t="s">
        <v>870</v>
      </c>
      <c r="N89" s="45">
        <v>46157</v>
      </c>
      <c r="O89" s="45"/>
      <c r="P89" s="45"/>
      <c r="Q89" s="45"/>
      <c r="R89" s="45"/>
      <c r="S89" s="47"/>
      <c r="T89" s="47">
        <v>0</v>
      </c>
      <c r="U89" s="47">
        <v>0</v>
      </c>
      <c r="V89" s="47">
        <v>0</v>
      </c>
      <c r="W89" s="47">
        <v>4.0451612903225804</v>
      </c>
      <c r="X89" s="47">
        <v>2.5</v>
      </c>
      <c r="Z89" s="37"/>
      <c r="AA89" s="48"/>
    </row>
    <row r="90" spans="1:27">
      <c r="A90" s="19">
        <v>83</v>
      </c>
      <c r="B90" s="94" t="s">
        <v>859</v>
      </c>
      <c r="C90" s="95" t="s">
        <v>150</v>
      </c>
      <c r="D90" s="95" t="s">
        <v>1113</v>
      </c>
      <c r="E90" s="95" t="s">
        <v>1114</v>
      </c>
      <c r="F90" s="96" t="s">
        <v>1115</v>
      </c>
      <c r="G90" s="94" t="s">
        <v>631</v>
      </c>
      <c r="H90" s="94">
        <v>1</v>
      </c>
      <c r="I90" s="44">
        <v>1</v>
      </c>
      <c r="J90" s="44">
        <v>1</v>
      </c>
      <c r="K90" s="94" t="str">
        <f t="shared" si="1"/>
        <v>APROVADO</v>
      </c>
      <c r="L90" s="94" t="s">
        <v>893</v>
      </c>
      <c r="M90" s="97" t="s">
        <v>870</v>
      </c>
      <c r="N90" s="45">
        <v>46157</v>
      </c>
      <c r="O90" s="45"/>
      <c r="P90" s="45"/>
      <c r="Q90" s="45"/>
      <c r="R90" s="45"/>
      <c r="S90" s="47"/>
      <c r="T90" s="47">
        <v>0</v>
      </c>
      <c r="U90" s="47">
        <v>0</v>
      </c>
      <c r="V90" s="47">
        <v>0</v>
      </c>
      <c r="W90" s="47">
        <v>4.0451612903225804</v>
      </c>
      <c r="X90" s="47">
        <v>1</v>
      </c>
      <c r="Y90" s="24"/>
      <c r="Z90" s="37"/>
      <c r="AA90" s="37"/>
    </row>
    <row r="91" spans="1:27">
      <c r="A91" s="19">
        <v>84</v>
      </c>
      <c r="B91" s="94" t="s">
        <v>859</v>
      </c>
      <c r="C91" s="95" t="s">
        <v>150</v>
      </c>
      <c r="D91" s="95" t="s">
        <v>1116</v>
      </c>
      <c r="E91" s="95" t="s">
        <v>1117</v>
      </c>
      <c r="F91" s="96" t="s">
        <v>1118</v>
      </c>
      <c r="G91" s="94" t="s">
        <v>631</v>
      </c>
      <c r="H91" s="94">
        <v>1</v>
      </c>
      <c r="I91" s="44">
        <v>1</v>
      </c>
      <c r="J91" s="44">
        <v>1</v>
      </c>
      <c r="K91" s="94" t="str">
        <f t="shared" si="1"/>
        <v>APROVADO</v>
      </c>
      <c r="L91" s="94" t="s">
        <v>893</v>
      </c>
      <c r="M91" s="97" t="s">
        <v>870</v>
      </c>
      <c r="N91" s="45">
        <v>46157</v>
      </c>
      <c r="O91" s="45"/>
      <c r="P91" s="45"/>
      <c r="Q91" s="45"/>
      <c r="R91" s="45"/>
      <c r="S91" s="47"/>
      <c r="T91" s="47">
        <v>0</v>
      </c>
      <c r="U91" s="47">
        <v>0</v>
      </c>
      <c r="V91" s="47">
        <v>0</v>
      </c>
      <c r="W91" s="47">
        <v>4.0451612903225804</v>
      </c>
      <c r="X91" s="47">
        <v>1.5</v>
      </c>
      <c r="Y91" s="24"/>
      <c r="Z91" s="37"/>
      <c r="AA91" s="37"/>
    </row>
    <row r="92" spans="1:27" s="24" customFormat="1">
      <c r="A92" s="19">
        <v>85</v>
      </c>
      <c r="B92" s="94" t="s">
        <v>859</v>
      </c>
      <c r="C92" s="95" t="s">
        <v>150</v>
      </c>
      <c r="D92" s="95" t="s">
        <v>1119</v>
      </c>
      <c r="E92" s="95" t="s">
        <v>1120</v>
      </c>
      <c r="F92" s="96" t="s">
        <v>1121</v>
      </c>
      <c r="G92" s="94" t="s">
        <v>631</v>
      </c>
      <c r="H92" s="94">
        <v>1</v>
      </c>
      <c r="I92" s="44">
        <v>1</v>
      </c>
      <c r="J92" s="44">
        <v>1</v>
      </c>
      <c r="K92" s="94" t="str">
        <f t="shared" si="1"/>
        <v>APROVADO</v>
      </c>
      <c r="L92" s="94" t="s">
        <v>893</v>
      </c>
      <c r="M92" s="97" t="s">
        <v>870</v>
      </c>
      <c r="N92" s="45">
        <v>46157</v>
      </c>
      <c r="O92" s="45"/>
      <c r="P92" s="45"/>
      <c r="Q92" s="45"/>
      <c r="R92" s="45"/>
      <c r="S92" s="47"/>
      <c r="T92" s="47">
        <v>0</v>
      </c>
      <c r="U92" s="47">
        <v>0</v>
      </c>
      <c r="V92" s="47">
        <v>0</v>
      </c>
      <c r="W92" s="47">
        <v>4.0451612903225804</v>
      </c>
      <c r="X92" s="47">
        <v>1.5</v>
      </c>
      <c r="Z92" s="37"/>
      <c r="AA92" s="48"/>
    </row>
    <row r="93" spans="1:27">
      <c r="A93" s="19">
        <v>86</v>
      </c>
      <c r="B93" s="94" t="s">
        <v>859</v>
      </c>
      <c r="C93" s="95" t="s">
        <v>150</v>
      </c>
      <c r="D93" s="95" t="s">
        <v>1122</v>
      </c>
      <c r="E93" s="95" t="s">
        <v>1123</v>
      </c>
      <c r="F93" s="96" t="s">
        <v>1124</v>
      </c>
      <c r="G93" s="94" t="s">
        <v>631</v>
      </c>
      <c r="H93" s="94">
        <v>1</v>
      </c>
      <c r="I93" s="44">
        <v>1</v>
      </c>
      <c r="J93" s="44">
        <v>1</v>
      </c>
      <c r="K93" s="94" t="str">
        <f t="shared" si="1"/>
        <v>APROVADO</v>
      </c>
      <c r="L93" s="94" t="s">
        <v>893</v>
      </c>
      <c r="M93" s="97" t="s">
        <v>870</v>
      </c>
      <c r="N93" s="45">
        <v>46157</v>
      </c>
      <c r="O93" s="45"/>
      <c r="P93" s="45"/>
      <c r="Q93" s="45"/>
      <c r="R93" s="45"/>
      <c r="S93" s="47"/>
      <c r="T93" s="47">
        <v>0</v>
      </c>
      <c r="U93" s="47">
        <v>0</v>
      </c>
      <c r="V93" s="47">
        <v>0</v>
      </c>
      <c r="W93" s="47">
        <v>4.0451612903225804</v>
      </c>
      <c r="X93" s="47">
        <v>1.5</v>
      </c>
      <c r="Y93" s="24"/>
      <c r="Z93" s="37"/>
      <c r="AA93" s="37"/>
    </row>
    <row r="94" spans="1:27">
      <c r="A94" s="19">
        <v>87</v>
      </c>
      <c r="B94" s="94" t="s">
        <v>859</v>
      </c>
      <c r="C94" s="95" t="s">
        <v>150</v>
      </c>
      <c r="D94" s="95" t="s">
        <v>1125</v>
      </c>
      <c r="E94" s="95" t="s">
        <v>1126</v>
      </c>
      <c r="F94" s="96" t="s">
        <v>1127</v>
      </c>
      <c r="G94" s="94" t="s">
        <v>631</v>
      </c>
      <c r="H94" s="94">
        <v>1</v>
      </c>
      <c r="I94" s="44">
        <v>1</v>
      </c>
      <c r="J94" s="44">
        <v>1</v>
      </c>
      <c r="K94" s="94" t="str">
        <f t="shared" si="1"/>
        <v>APROVADO</v>
      </c>
      <c r="L94" s="94" t="s">
        <v>893</v>
      </c>
      <c r="M94" s="97" t="s">
        <v>870</v>
      </c>
      <c r="N94" s="45">
        <v>46157</v>
      </c>
      <c r="O94" s="45"/>
      <c r="P94" s="45"/>
      <c r="Q94" s="45"/>
      <c r="R94" s="45"/>
      <c r="S94" s="47"/>
      <c r="T94" s="47">
        <v>0</v>
      </c>
      <c r="U94" s="47">
        <v>0</v>
      </c>
      <c r="V94" s="47">
        <v>0</v>
      </c>
      <c r="W94" s="47">
        <v>4.0451612903225804</v>
      </c>
      <c r="X94" s="47">
        <v>1</v>
      </c>
      <c r="Y94" s="24"/>
      <c r="Z94" s="37"/>
      <c r="AA94" s="37"/>
    </row>
    <row r="95" spans="1:27" s="24" customFormat="1">
      <c r="A95" s="19">
        <v>88</v>
      </c>
      <c r="B95" s="94" t="s">
        <v>859</v>
      </c>
      <c r="C95" s="95" t="s">
        <v>150</v>
      </c>
      <c r="D95" s="95" t="s">
        <v>1128</v>
      </c>
      <c r="E95" s="95" t="s">
        <v>1129</v>
      </c>
      <c r="F95" s="96" t="s">
        <v>1130</v>
      </c>
      <c r="G95" s="94" t="s">
        <v>631</v>
      </c>
      <c r="H95" s="94">
        <v>1</v>
      </c>
      <c r="I95" s="44">
        <v>1</v>
      </c>
      <c r="J95" s="44">
        <v>1</v>
      </c>
      <c r="K95" s="94" t="str">
        <f t="shared" si="1"/>
        <v>APROVADO</v>
      </c>
      <c r="L95" s="94" t="s">
        <v>893</v>
      </c>
      <c r="M95" s="97" t="s">
        <v>870</v>
      </c>
      <c r="N95" s="45">
        <v>46157</v>
      </c>
      <c r="O95" s="45"/>
      <c r="P95" s="45"/>
      <c r="Q95" s="45"/>
      <c r="R95" s="45"/>
      <c r="S95" s="47"/>
      <c r="T95" s="47">
        <v>0</v>
      </c>
      <c r="U95" s="47">
        <v>0</v>
      </c>
      <c r="V95" s="47">
        <v>0</v>
      </c>
      <c r="W95" s="47">
        <v>4.0451612903225804</v>
      </c>
      <c r="X95" s="47">
        <v>1</v>
      </c>
      <c r="Z95" s="37"/>
      <c r="AA95" s="48"/>
    </row>
    <row r="96" spans="1:27">
      <c r="A96" s="19">
        <v>89</v>
      </c>
      <c r="B96" s="94" t="s">
        <v>859</v>
      </c>
      <c r="C96" s="95" t="s">
        <v>150</v>
      </c>
      <c r="D96" s="95" t="s">
        <v>1131</v>
      </c>
      <c r="E96" s="95" t="s">
        <v>1132</v>
      </c>
      <c r="F96" s="96" t="s">
        <v>1133</v>
      </c>
      <c r="G96" s="94" t="s">
        <v>631</v>
      </c>
      <c r="H96" s="94">
        <v>1</v>
      </c>
      <c r="I96" s="44">
        <v>1</v>
      </c>
      <c r="J96" s="44">
        <v>1</v>
      </c>
      <c r="K96" s="94" t="str">
        <f t="shared" si="1"/>
        <v>APROVADO</v>
      </c>
      <c r="L96" s="94" t="s">
        <v>893</v>
      </c>
      <c r="M96" s="97" t="s">
        <v>870</v>
      </c>
      <c r="N96" s="45">
        <v>46157</v>
      </c>
      <c r="O96" s="45"/>
      <c r="P96" s="45"/>
      <c r="Q96" s="45"/>
      <c r="R96" s="45"/>
      <c r="S96" s="47"/>
      <c r="T96" s="47">
        <v>0</v>
      </c>
      <c r="U96" s="47">
        <v>0</v>
      </c>
      <c r="V96" s="47">
        <v>0</v>
      </c>
      <c r="W96" s="47">
        <v>4.0451612903225804</v>
      </c>
      <c r="X96" s="47">
        <v>1</v>
      </c>
      <c r="Y96" s="24"/>
      <c r="Z96" s="37"/>
      <c r="AA96" s="37"/>
    </row>
    <row r="97" spans="1:27">
      <c r="A97" s="19">
        <v>90</v>
      </c>
      <c r="B97" s="94" t="s">
        <v>859</v>
      </c>
      <c r="C97" s="95" t="s">
        <v>150</v>
      </c>
      <c r="D97" s="95" t="s">
        <v>1134</v>
      </c>
      <c r="E97" s="95" t="s">
        <v>1135</v>
      </c>
      <c r="F97" s="96" t="s">
        <v>1136</v>
      </c>
      <c r="G97" s="94" t="s">
        <v>631</v>
      </c>
      <c r="H97" s="94">
        <v>1</v>
      </c>
      <c r="I97" s="44">
        <v>1</v>
      </c>
      <c r="J97" s="44">
        <v>1</v>
      </c>
      <c r="K97" s="94" t="str">
        <f t="shared" si="1"/>
        <v>APROVADO</v>
      </c>
      <c r="L97" s="94" t="s">
        <v>893</v>
      </c>
      <c r="M97" s="97" t="s">
        <v>870</v>
      </c>
      <c r="N97" s="45">
        <v>46157</v>
      </c>
      <c r="O97" s="45"/>
      <c r="P97" s="45"/>
      <c r="Q97" s="45"/>
      <c r="R97" s="45"/>
      <c r="S97" s="47"/>
      <c r="T97" s="47">
        <v>0</v>
      </c>
      <c r="U97" s="47">
        <v>0</v>
      </c>
      <c r="V97" s="47">
        <v>0</v>
      </c>
      <c r="W97" s="47">
        <v>4.0451612903225804</v>
      </c>
      <c r="X97" s="47">
        <v>1</v>
      </c>
      <c r="Y97" s="24"/>
      <c r="Z97" s="37"/>
      <c r="AA97" s="37"/>
    </row>
    <row r="98" spans="1:27" s="24" customFormat="1">
      <c r="A98" s="19">
        <v>91</v>
      </c>
      <c r="B98" s="94" t="s">
        <v>859</v>
      </c>
      <c r="C98" s="95" t="s">
        <v>150</v>
      </c>
      <c r="D98" s="95" t="s">
        <v>1137</v>
      </c>
      <c r="E98" s="95" t="s">
        <v>1138</v>
      </c>
      <c r="F98" s="96" t="s">
        <v>1139</v>
      </c>
      <c r="G98" s="94" t="s">
        <v>631</v>
      </c>
      <c r="H98" s="94">
        <v>1</v>
      </c>
      <c r="I98" s="44">
        <v>1</v>
      </c>
      <c r="J98" s="44">
        <v>1</v>
      </c>
      <c r="K98" s="94" t="str">
        <f t="shared" si="1"/>
        <v>APROVADO</v>
      </c>
      <c r="L98" s="94" t="s">
        <v>893</v>
      </c>
      <c r="M98" s="97" t="s">
        <v>870</v>
      </c>
      <c r="N98" s="45">
        <v>46157</v>
      </c>
      <c r="O98" s="45"/>
      <c r="P98" s="45"/>
      <c r="Q98" s="45"/>
      <c r="R98" s="45"/>
      <c r="S98" s="47"/>
      <c r="T98" s="47">
        <v>0</v>
      </c>
      <c r="U98" s="47">
        <v>0</v>
      </c>
      <c r="V98" s="47">
        <v>0</v>
      </c>
      <c r="W98" s="47">
        <v>4.0451612903225804</v>
      </c>
      <c r="X98" s="47">
        <v>1</v>
      </c>
      <c r="Z98" s="37"/>
      <c r="AA98" s="48"/>
    </row>
    <row r="99" spans="1:27">
      <c r="A99" s="19">
        <v>92</v>
      </c>
      <c r="B99" s="94" t="s">
        <v>859</v>
      </c>
      <c r="C99" s="95" t="s">
        <v>150</v>
      </c>
      <c r="D99" s="95" t="s">
        <v>1140</v>
      </c>
      <c r="E99" s="95" t="s">
        <v>1141</v>
      </c>
      <c r="F99" s="96" t="s">
        <v>1142</v>
      </c>
      <c r="G99" s="94" t="s">
        <v>631</v>
      </c>
      <c r="H99" s="94">
        <v>1</v>
      </c>
      <c r="I99" s="44">
        <v>1</v>
      </c>
      <c r="J99" s="44">
        <v>1</v>
      </c>
      <c r="K99" s="94" t="str">
        <f t="shared" si="1"/>
        <v>APROVADO</v>
      </c>
      <c r="L99" s="94" t="s">
        <v>893</v>
      </c>
      <c r="M99" s="97" t="s">
        <v>870</v>
      </c>
      <c r="N99" s="45">
        <v>46157</v>
      </c>
      <c r="O99" s="45"/>
      <c r="P99" s="45"/>
      <c r="Q99" s="45"/>
      <c r="R99" s="45"/>
      <c r="S99" s="47"/>
      <c r="T99" s="47">
        <v>0</v>
      </c>
      <c r="U99" s="47">
        <v>0</v>
      </c>
      <c r="V99" s="47">
        <v>0</v>
      </c>
      <c r="W99" s="47">
        <v>4.0451612903225804</v>
      </c>
      <c r="X99" s="47">
        <v>1</v>
      </c>
      <c r="Y99" s="24"/>
      <c r="Z99" s="37"/>
      <c r="AA99" s="37"/>
    </row>
    <row r="100" spans="1:27">
      <c r="A100" s="19">
        <v>93</v>
      </c>
      <c r="B100" s="94" t="s">
        <v>859</v>
      </c>
      <c r="C100" s="95" t="s">
        <v>150</v>
      </c>
      <c r="D100" s="95" t="s">
        <v>1143</v>
      </c>
      <c r="E100" s="95" t="s">
        <v>1144</v>
      </c>
      <c r="F100" s="96" t="s">
        <v>1145</v>
      </c>
      <c r="G100" s="94" t="s">
        <v>631</v>
      </c>
      <c r="H100" s="94">
        <v>1</v>
      </c>
      <c r="I100" s="44">
        <v>1</v>
      </c>
      <c r="J100" s="44">
        <v>1</v>
      </c>
      <c r="K100" s="94" t="str">
        <f t="shared" si="1"/>
        <v>APROVADO</v>
      </c>
      <c r="L100" s="94" t="s">
        <v>893</v>
      </c>
      <c r="M100" s="97" t="s">
        <v>870</v>
      </c>
      <c r="N100" s="45">
        <v>46157</v>
      </c>
      <c r="O100" s="45"/>
      <c r="P100" s="45"/>
      <c r="Q100" s="45"/>
      <c r="R100" s="45"/>
      <c r="S100" s="47"/>
      <c r="T100" s="47">
        <v>0</v>
      </c>
      <c r="U100" s="47">
        <v>0</v>
      </c>
      <c r="V100" s="47">
        <v>0</v>
      </c>
      <c r="W100" s="47">
        <v>4.0451612903225804</v>
      </c>
      <c r="X100" s="47">
        <v>1</v>
      </c>
      <c r="Y100" s="24"/>
      <c r="Z100" s="37"/>
      <c r="AA100" s="37"/>
    </row>
    <row r="101" spans="1:27" s="24" customFormat="1">
      <c r="A101" s="19">
        <v>94</v>
      </c>
      <c r="B101" s="94" t="s">
        <v>859</v>
      </c>
      <c r="C101" s="95" t="s">
        <v>150</v>
      </c>
      <c r="D101" s="95" t="s">
        <v>1146</v>
      </c>
      <c r="E101" s="95" t="s">
        <v>1147</v>
      </c>
      <c r="F101" s="96" t="s">
        <v>1148</v>
      </c>
      <c r="G101" s="94" t="s">
        <v>631</v>
      </c>
      <c r="H101" s="94">
        <v>1</v>
      </c>
      <c r="I101" s="44">
        <v>1</v>
      </c>
      <c r="J101" s="44">
        <v>1</v>
      </c>
      <c r="K101" s="94" t="str">
        <f t="shared" si="1"/>
        <v>APROVADO</v>
      </c>
      <c r="L101" s="94" t="s">
        <v>893</v>
      </c>
      <c r="M101" s="97" t="s">
        <v>870</v>
      </c>
      <c r="N101" s="45">
        <v>46157</v>
      </c>
      <c r="O101" s="45"/>
      <c r="P101" s="45"/>
      <c r="Q101" s="45"/>
      <c r="R101" s="45"/>
      <c r="S101" s="47"/>
      <c r="T101" s="47">
        <v>0</v>
      </c>
      <c r="U101" s="47">
        <v>0</v>
      </c>
      <c r="V101" s="47">
        <v>0</v>
      </c>
      <c r="W101" s="47">
        <v>4.0451612903225804</v>
      </c>
      <c r="X101" s="47">
        <v>1</v>
      </c>
      <c r="Z101" s="37"/>
      <c r="AA101" s="48"/>
    </row>
    <row r="102" spans="1:27">
      <c r="A102" s="19">
        <v>95</v>
      </c>
      <c r="B102" s="94" t="s">
        <v>859</v>
      </c>
      <c r="C102" s="95" t="s">
        <v>150</v>
      </c>
      <c r="D102" s="95" t="s">
        <v>1149</v>
      </c>
      <c r="E102" s="95" t="s">
        <v>1150</v>
      </c>
      <c r="F102" s="96" t="s">
        <v>1151</v>
      </c>
      <c r="G102" s="94" t="s">
        <v>631</v>
      </c>
      <c r="H102" s="94">
        <v>1</v>
      </c>
      <c r="I102" s="44">
        <v>1</v>
      </c>
      <c r="J102" s="44">
        <v>1</v>
      </c>
      <c r="K102" s="94" t="str">
        <f t="shared" si="1"/>
        <v>APROVADO</v>
      </c>
      <c r="L102" s="94" t="s">
        <v>893</v>
      </c>
      <c r="M102" s="97" t="s">
        <v>870</v>
      </c>
      <c r="N102" s="45">
        <v>46157</v>
      </c>
      <c r="O102" s="45"/>
      <c r="P102" s="45"/>
      <c r="Q102" s="45"/>
      <c r="R102" s="45"/>
      <c r="S102" s="47"/>
      <c r="T102" s="47">
        <v>0</v>
      </c>
      <c r="U102" s="47">
        <v>0</v>
      </c>
      <c r="V102" s="47">
        <v>0</v>
      </c>
      <c r="W102" s="47">
        <v>4.0451612903225804</v>
      </c>
      <c r="X102" s="47">
        <v>1</v>
      </c>
      <c r="Y102" s="24"/>
      <c r="Z102" s="37"/>
      <c r="AA102" s="37"/>
    </row>
    <row r="103" spans="1:27">
      <c r="A103" s="19">
        <v>96</v>
      </c>
      <c r="B103" s="94" t="s">
        <v>859</v>
      </c>
      <c r="C103" s="95" t="s">
        <v>150</v>
      </c>
      <c r="D103" s="95" t="s">
        <v>1152</v>
      </c>
      <c r="E103" s="95" t="s">
        <v>1153</v>
      </c>
      <c r="F103" s="96" t="s">
        <v>1154</v>
      </c>
      <c r="G103" s="94" t="s">
        <v>631</v>
      </c>
      <c r="H103" s="94">
        <v>1</v>
      </c>
      <c r="I103" s="44">
        <v>1</v>
      </c>
      <c r="J103" s="44">
        <v>1</v>
      </c>
      <c r="K103" s="94" t="str">
        <f t="shared" si="1"/>
        <v>APROVADO</v>
      </c>
      <c r="L103" s="94" t="s">
        <v>893</v>
      </c>
      <c r="M103" s="97" t="s">
        <v>870</v>
      </c>
      <c r="N103" s="45">
        <v>46157</v>
      </c>
      <c r="O103" s="45"/>
      <c r="P103" s="45"/>
      <c r="Q103" s="45"/>
      <c r="R103" s="45"/>
      <c r="S103" s="47"/>
      <c r="T103" s="47">
        <v>0</v>
      </c>
      <c r="U103" s="47">
        <v>0</v>
      </c>
      <c r="V103" s="47">
        <v>0</v>
      </c>
      <c r="W103" s="47">
        <v>4.0451612903225804</v>
      </c>
      <c r="X103" s="47">
        <v>1</v>
      </c>
      <c r="Y103" s="24"/>
      <c r="Z103" s="37"/>
      <c r="AA103" s="37"/>
    </row>
    <row r="104" spans="1:27" s="24" customFormat="1">
      <c r="A104" s="19">
        <v>97</v>
      </c>
      <c r="B104" s="94" t="s">
        <v>859</v>
      </c>
      <c r="C104" s="95" t="s">
        <v>150</v>
      </c>
      <c r="D104" s="95" t="s">
        <v>1155</v>
      </c>
      <c r="E104" s="95" t="s">
        <v>1156</v>
      </c>
      <c r="F104" s="96" t="s">
        <v>1157</v>
      </c>
      <c r="G104" s="94" t="s">
        <v>631</v>
      </c>
      <c r="H104" s="94">
        <v>1</v>
      </c>
      <c r="I104" s="44">
        <v>1</v>
      </c>
      <c r="J104" s="44">
        <v>1</v>
      </c>
      <c r="K104" s="94" t="str">
        <f t="shared" si="1"/>
        <v>APROVADO</v>
      </c>
      <c r="L104" s="94" t="s">
        <v>893</v>
      </c>
      <c r="M104" s="97" t="s">
        <v>870</v>
      </c>
      <c r="N104" s="45">
        <v>46157</v>
      </c>
      <c r="O104" s="45"/>
      <c r="P104" s="45"/>
      <c r="Q104" s="45"/>
      <c r="R104" s="45"/>
      <c r="S104" s="47"/>
      <c r="T104" s="47">
        <v>0</v>
      </c>
      <c r="U104" s="47">
        <v>0</v>
      </c>
      <c r="V104" s="47">
        <v>0</v>
      </c>
      <c r="W104" s="47">
        <v>4.0451612903225804</v>
      </c>
      <c r="X104" s="47">
        <v>2.5</v>
      </c>
      <c r="Z104" s="37"/>
      <c r="AA104" s="48"/>
    </row>
    <row r="105" spans="1:27">
      <c r="A105" s="19">
        <v>98</v>
      </c>
      <c r="B105" s="94" t="s">
        <v>859</v>
      </c>
      <c r="C105" s="95" t="s">
        <v>150</v>
      </c>
      <c r="D105" s="95" t="s">
        <v>1158</v>
      </c>
      <c r="E105" s="95" t="s">
        <v>1159</v>
      </c>
      <c r="F105" s="96" t="s">
        <v>1160</v>
      </c>
      <c r="G105" s="94" t="s">
        <v>631</v>
      </c>
      <c r="H105" s="94">
        <v>1</v>
      </c>
      <c r="I105" s="44">
        <v>1</v>
      </c>
      <c r="J105" s="44">
        <v>1</v>
      </c>
      <c r="K105" s="94" t="str">
        <f t="shared" si="1"/>
        <v>APROVADO</v>
      </c>
      <c r="L105" s="94" t="s">
        <v>893</v>
      </c>
      <c r="M105" s="97" t="s">
        <v>870</v>
      </c>
      <c r="N105" s="45">
        <v>46157</v>
      </c>
      <c r="O105" s="45"/>
      <c r="P105" s="45"/>
      <c r="Q105" s="45"/>
      <c r="R105" s="45"/>
      <c r="S105" s="47"/>
      <c r="T105" s="47">
        <v>0</v>
      </c>
      <c r="U105" s="47">
        <v>0</v>
      </c>
      <c r="V105" s="47">
        <v>0</v>
      </c>
      <c r="W105" s="47">
        <v>4.0451612903225804</v>
      </c>
      <c r="X105" s="47">
        <v>2.5</v>
      </c>
      <c r="Y105" s="24"/>
      <c r="Z105" s="37"/>
      <c r="AA105" s="37"/>
    </row>
    <row r="106" spans="1:27">
      <c r="A106" s="19">
        <v>99</v>
      </c>
      <c r="B106" s="94" t="s">
        <v>859</v>
      </c>
      <c r="C106" s="95" t="s">
        <v>150</v>
      </c>
      <c r="D106" s="95" t="s">
        <v>1161</v>
      </c>
      <c r="E106" s="95" t="s">
        <v>1162</v>
      </c>
      <c r="F106" s="96" t="s">
        <v>1163</v>
      </c>
      <c r="G106" s="94" t="s">
        <v>631</v>
      </c>
      <c r="H106" s="94">
        <v>1</v>
      </c>
      <c r="I106" s="44">
        <v>1</v>
      </c>
      <c r="J106" s="44">
        <v>1</v>
      </c>
      <c r="K106" s="94" t="str">
        <f t="shared" si="1"/>
        <v>APROVADO</v>
      </c>
      <c r="L106" s="94" t="s">
        <v>893</v>
      </c>
      <c r="M106" s="97" t="s">
        <v>870</v>
      </c>
      <c r="N106" s="45">
        <v>46157</v>
      </c>
      <c r="O106" s="45"/>
      <c r="P106" s="45"/>
      <c r="Q106" s="45"/>
      <c r="R106" s="45"/>
      <c r="S106" s="47"/>
      <c r="T106" s="47">
        <v>0</v>
      </c>
      <c r="U106" s="47">
        <v>0</v>
      </c>
      <c r="V106" s="47">
        <v>0</v>
      </c>
      <c r="W106" s="47">
        <v>4.0451612903225804</v>
      </c>
      <c r="X106" s="47">
        <v>2.5</v>
      </c>
      <c r="Y106" s="24"/>
      <c r="Z106" s="37"/>
      <c r="AA106" s="37"/>
    </row>
    <row r="107" spans="1:27" s="24" customFormat="1">
      <c r="A107" s="19">
        <v>100</v>
      </c>
      <c r="B107" s="94" t="s">
        <v>859</v>
      </c>
      <c r="C107" s="95" t="s">
        <v>150</v>
      </c>
      <c r="D107" s="95" t="s">
        <v>1164</v>
      </c>
      <c r="E107" s="95" t="s">
        <v>1165</v>
      </c>
      <c r="F107" s="96" t="s">
        <v>1166</v>
      </c>
      <c r="G107" s="94" t="s">
        <v>631</v>
      </c>
      <c r="H107" s="94">
        <v>1</v>
      </c>
      <c r="I107" s="44">
        <v>1</v>
      </c>
      <c r="J107" s="44">
        <v>1</v>
      </c>
      <c r="K107" s="94" t="str">
        <f t="shared" si="1"/>
        <v>APROVADO</v>
      </c>
      <c r="L107" s="94" t="s">
        <v>893</v>
      </c>
      <c r="M107" s="97" t="s">
        <v>870</v>
      </c>
      <c r="N107" s="45">
        <v>46157</v>
      </c>
      <c r="O107" s="45"/>
      <c r="P107" s="45"/>
      <c r="Q107" s="45"/>
      <c r="R107" s="45"/>
      <c r="S107" s="47"/>
      <c r="T107" s="47">
        <v>0</v>
      </c>
      <c r="U107" s="47">
        <v>0</v>
      </c>
      <c r="V107" s="47">
        <v>0</v>
      </c>
      <c r="W107" s="47">
        <v>4.0451612903225804</v>
      </c>
      <c r="X107" s="47">
        <v>2.5</v>
      </c>
      <c r="Z107" s="37"/>
      <c r="AA107" s="48"/>
    </row>
    <row r="108" spans="1:27">
      <c r="A108" s="19">
        <v>101</v>
      </c>
      <c r="B108" s="94" t="s">
        <v>859</v>
      </c>
      <c r="C108" s="95" t="s">
        <v>150</v>
      </c>
      <c r="D108" s="95" t="s">
        <v>1167</v>
      </c>
      <c r="E108" s="95" t="s">
        <v>1168</v>
      </c>
      <c r="F108" s="96" t="s">
        <v>1169</v>
      </c>
      <c r="G108" s="94" t="s">
        <v>631</v>
      </c>
      <c r="H108" s="94">
        <v>1</v>
      </c>
      <c r="I108" s="44">
        <v>1</v>
      </c>
      <c r="J108" s="44">
        <v>1</v>
      </c>
      <c r="K108" s="94" t="str">
        <f t="shared" si="1"/>
        <v>APROVADO</v>
      </c>
      <c r="L108" s="94" t="s">
        <v>893</v>
      </c>
      <c r="M108" s="97" t="s">
        <v>870</v>
      </c>
      <c r="N108" s="45">
        <v>46157</v>
      </c>
      <c r="O108" s="45"/>
      <c r="P108" s="45"/>
      <c r="Q108" s="45"/>
      <c r="R108" s="45"/>
      <c r="S108" s="47"/>
      <c r="T108" s="47">
        <v>0</v>
      </c>
      <c r="U108" s="47">
        <v>0</v>
      </c>
      <c r="V108" s="47">
        <v>0</v>
      </c>
      <c r="W108" s="47">
        <v>4.0451612903225804</v>
      </c>
      <c r="X108" s="47">
        <v>2</v>
      </c>
      <c r="Y108" s="24"/>
      <c r="Z108" s="37"/>
      <c r="AA108" s="37"/>
    </row>
    <row r="109" spans="1:27">
      <c r="A109" s="19">
        <v>102</v>
      </c>
      <c r="B109" s="94" t="s">
        <v>859</v>
      </c>
      <c r="C109" s="95" t="s">
        <v>150</v>
      </c>
      <c r="D109" s="95" t="s">
        <v>1170</v>
      </c>
      <c r="E109" s="95" t="s">
        <v>1171</v>
      </c>
      <c r="F109" s="96" t="s">
        <v>1172</v>
      </c>
      <c r="G109" s="94" t="s">
        <v>631</v>
      </c>
      <c r="H109" s="94">
        <v>1</v>
      </c>
      <c r="I109" s="44">
        <v>1</v>
      </c>
      <c r="J109" s="44">
        <v>1</v>
      </c>
      <c r="K109" s="94" t="str">
        <f t="shared" si="1"/>
        <v>APROVADO</v>
      </c>
      <c r="L109" s="94" t="s">
        <v>893</v>
      </c>
      <c r="M109" s="97" t="s">
        <v>870</v>
      </c>
      <c r="N109" s="45">
        <v>46157</v>
      </c>
      <c r="O109" s="45"/>
      <c r="P109" s="45"/>
      <c r="Q109" s="45"/>
      <c r="R109" s="45"/>
      <c r="S109" s="47"/>
      <c r="T109" s="47">
        <v>0</v>
      </c>
      <c r="U109" s="47">
        <v>0</v>
      </c>
      <c r="V109" s="47">
        <v>0</v>
      </c>
      <c r="W109" s="47">
        <v>4.0451612903225804</v>
      </c>
      <c r="X109" s="47">
        <v>2.5</v>
      </c>
      <c r="Y109" s="24"/>
      <c r="Z109" s="37"/>
      <c r="AA109" s="37"/>
    </row>
    <row r="110" spans="1:27" s="24" customFormat="1">
      <c r="A110" s="19">
        <v>103</v>
      </c>
      <c r="B110" s="94" t="s">
        <v>859</v>
      </c>
      <c r="C110" s="95" t="s">
        <v>150</v>
      </c>
      <c r="D110" s="95" t="s">
        <v>1173</v>
      </c>
      <c r="E110" s="95" t="s">
        <v>1174</v>
      </c>
      <c r="F110" s="96" t="s">
        <v>1175</v>
      </c>
      <c r="G110" s="94" t="s">
        <v>631</v>
      </c>
      <c r="H110" s="94">
        <v>1</v>
      </c>
      <c r="I110" s="44">
        <v>1</v>
      </c>
      <c r="J110" s="44">
        <v>1</v>
      </c>
      <c r="K110" s="94" t="str">
        <f t="shared" si="1"/>
        <v>APROVADO</v>
      </c>
      <c r="L110" s="94" t="s">
        <v>893</v>
      </c>
      <c r="M110" s="97" t="s">
        <v>870</v>
      </c>
      <c r="N110" s="45">
        <v>46157</v>
      </c>
      <c r="O110" s="45"/>
      <c r="P110" s="45"/>
      <c r="Q110" s="45"/>
      <c r="R110" s="45"/>
      <c r="S110" s="47"/>
      <c r="T110" s="47">
        <v>0</v>
      </c>
      <c r="U110" s="47">
        <v>0</v>
      </c>
      <c r="V110" s="47">
        <v>0</v>
      </c>
      <c r="W110" s="47">
        <v>4.0451612903225804</v>
      </c>
      <c r="X110" s="47">
        <v>3</v>
      </c>
      <c r="Z110" s="37"/>
      <c r="AA110" s="48"/>
    </row>
    <row r="111" spans="1:27">
      <c r="A111" s="19">
        <v>104</v>
      </c>
      <c r="B111" s="94" t="s">
        <v>859</v>
      </c>
      <c r="C111" s="95" t="s">
        <v>150</v>
      </c>
      <c r="D111" s="95" t="s">
        <v>1176</v>
      </c>
      <c r="E111" s="95" t="s">
        <v>1177</v>
      </c>
      <c r="F111" s="96" t="s">
        <v>1178</v>
      </c>
      <c r="G111" s="94" t="s">
        <v>631</v>
      </c>
      <c r="H111" s="94">
        <v>1</v>
      </c>
      <c r="I111" s="44">
        <v>1</v>
      </c>
      <c r="J111" s="44">
        <v>1</v>
      </c>
      <c r="K111" s="94" t="str">
        <f t="shared" si="1"/>
        <v>APROVADO</v>
      </c>
      <c r="L111" s="94" t="s">
        <v>893</v>
      </c>
      <c r="M111" s="97" t="s">
        <v>870</v>
      </c>
      <c r="N111" s="45">
        <v>46157</v>
      </c>
      <c r="O111" s="45"/>
      <c r="P111" s="45"/>
      <c r="Q111" s="45"/>
      <c r="R111" s="45"/>
      <c r="S111" s="47"/>
      <c r="T111" s="47">
        <v>0</v>
      </c>
      <c r="U111" s="47">
        <v>0</v>
      </c>
      <c r="V111" s="47">
        <v>0</v>
      </c>
      <c r="W111" s="47">
        <v>4.0451612903225804</v>
      </c>
      <c r="X111" s="47">
        <v>3</v>
      </c>
      <c r="Y111" s="24"/>
      <c r="Z111" s="37"/>
      <c r="AA111" s="37"/>
    </row>
    <row r="112" spans="1:27">
      <c r="A112" s="19">
        <v>105</v>
      </c>
      <c r="B112" s="94" t="s">
        <v>859</v>
      </c>
      <c r="C112" s="95" t="s">
        <v>150</v>
      </c>
      <c r="D112" s="95" t="s">
        <v>1179</v>
      </c>
      <c r="E112" s="95" t="s">
        <v>1180</v>
      </c>
      <c r="F112" s="96" t="s">
        <v>1181</v>
      </c>
      <c r="G112" s="94" t="s">
        <v>631</v>
      </c>
      <c r="H112" s="94">
        <v>1</v>
      </c>
      <c r="I112" s="44">
        <v>1</v>
      </c>
      <c r="J112" s="44">
        <v>1</v>
      </c>
      <c r="K112" s="94" t="str">
        <f t="shared" si="1"/>
        <v>APROVADO</v>
      </c>
      <c r="L112" s="94" t="s">
        <v>893</v>
      </c>
      <c r="M112" s="97" t="s">
        <v>870</v>
      </c>
      <c r="N112" s="45">
        <v>46157</v>
      </c>
      <c r="O112" s="45"/>
      <c r="P112" s="45"/>
      <c r="Q112" s="45"/>
      <c r="R112" s="45"/>
      <c r="S112" s="47"/>
      <c r="T112" s="47">
        <v>0</v>
      </c>
      <c r="U112" s="47">
        <v>0</v>
      </c>
      <c r="V112" s="47">
        <v>0</v>
      </c>
      <c r="W112" s="47">
        <v>4.0451612903225804</v>
      </c>
      <c r="X112" s="47">
        <v>3</v>
      </c>
      <c r="Y112" s="24"/>
      <c r="Z112" s="37"/>
      <c r="AA112" s="37"/>
    </row>
    <row r="113" spans="1:27" s="24" customFormat="1">
      <c r="A113" s="19">
        <v>106</v>
      </c>
      <c r="B113" s="94" t="s">
        <v>859</v>
      </c>
      <c r="C113" s="95" t="s">
        <v>150</v>
      </c>
      <c r="D113" s="95" t="s">
        <v>1182</v>
      </c>
      <c r="E113" s="95" t="s">
        <v>1183</v>
      </c>
      <c r="F113" s="96" t="s">
        <v>1148</v>
      </c>
      <c r="G113" s="94" t="s">
        <v>631</v>
      </c>
      <c r="H113" s="94">
        <v>1</v>
      </c>
      <c r="I113" s="44">
        <v>1</v>
      </c>
      <c r="J113" s="44">
        <v>1</v>
      </c>
      <c r="K113" s="94" t="str">
        <f t="shared" si="1"/>
        <v>APROVADO</v>
      </c>
      <c r="L113" s="94" t="s">
        <v>893</v>
      </c>
      <c r="M113" s="97" t="s">
        <v>870</v>
      </c>
      <c r="N113" s="45">
        <v>46157</v>
      </c>
      <c r="O113" s="45"/>
      <c r="P113" s="45"/>
      <c r="Q113" s="45"/>
      <c r="R113" s="45"/>
      <c r="S113" s="47"/>
      <c r="T113" s="47">
        <v>0</v>
      </c>
      <c r="U113" s="47">
        <v>0</v>
      </c>
      <c r="V113" s="47">
        <v>0</v>
      </c>
      <c r="W113" s="47">
        <v>4.0451612903225804</v>
      </c>
      <c r="X113" s="47">
        <v>3</v>
      </c>
      <c r="Z113" s="37"/>
      <c r="AA113" s="48"/>
    </row>
    <row r="114" spans="1:27">
      <c r="A114" s="19">
        <v>107</v>
      </c>
      <c r="B114" s="94" t="s">
        <v>859</v>
      </c>
      <c r="C114" s="95" t="s">
        <v>150</v>
      </c>
      <c r="D114" s="95" t="s">
        <v>1184</v>
      </c>
      <c r="E114" s="95" t="s">
        <v>1185</v>
      </c>
      <c r="F114" s="96" t="s">
        <v>1151</v>
      </c>
      <c r="G114" s="94" t="s">
        <v>631</v>
      </c>
      <c r="H114" s="94">
        <v>1</v>
      </c>
      <c r="I114" s="44">
        <v>1</v>
      </c>
      <c r="J114" s="44">
        <v>1</v>
      </c>
      <c r="K114" s="94" t="str">
        <f t="shared" si="1"/>
        <v>APROVADO</v>
      </c>
      <c r="L114" s="94" t="s">
        <v>893</v>
      </c>
      <c r="M114" s="97" t="s">
        <v>870</v>
      </c>
      <c r="N114" s="45">
        <v>46157</v>
      </c>
      <c r="O114" s="45"/>
      <c r="P114" s="45"/>
      <c r="Q114" s="45"/>
      <c r="R114" s="45"/>
      <c r="S114" s="47"/>
      <c r="T114" s="47">
        <v>0</v>
      </c>
      <c r="U114" s="47">
        <v>0</v>
      </c>
      <c r="V114" s="47">
        <v>0</v>
      </c>
      <c r="W114" s="47">
        <v>4.0451612903225804</v>
      </c>
      <c r="X114" s="47">
        <v>3</v>
      </c>
      <c r="Y114" s="24"/>
      <c r="Z114" s="37"/>
      <c r="AA114" s="37"/>
    </row>
    <row r="115" spans="1:27">
      <c r="A115" s="19">
        <v>108</v>
      </c>
      <c r="B115" s="94" t="s">
        <v>859</v>
      </c>
      <c r="C115" s="95" t="s">
        <v>150</v>
      </c>
      <c r="D115" s="95" t="s">
        <v>1186</v>
      </c>
      <c r="E115" s="95" t="s">
        <v>1187</v>
      </c>
      <c r="F115" s="96" t="s">
        <v>1154</v>
      </c>
      <c r="G115" s="94" t="s">
        <v>631</v>
      </c>
      <c r="H115" s="94">
        <v>1</v>
      </c>
      <c r="I115" s="44">
        <v>1</v>
      </c>
      <c r="J115" s="44">
        <v>1</v>
      </c>
      <c r="K115" s="94" t="str">
        <f t="shared" si="1"/>
        <v>APROVADO</v>
      </c>
      <c r="L115" s="94" t="s">
        <v>893</v>
      </c>
      <c r="M115" s="97" t="s">
        <v>870</v>
      </c>
      <c r="N115" s="45">
        <v>46157</v>
      </c>
      <c r="O115" s="45"/>
      <c r="P115" s="45"/>
      <c r="Q115" s="45"/>
      <c r="R115" s="45"/>
      <c r="S115" s="47"/>
      <c r="T115" s="47">
        <v>0</v>
      </c>
      <c r="U115" s="47">
        <v>0</v>
      </c>
      <c r="V115" s="47">
        <v>0</v>
      </c>
      <c r="W115" s="47">
        <v>4.0451612903225804</v>
      </c>
      <c r="X115" s="47">
        <v>3</v>
      </c>
      <c r="Y115" s="24"/>
      <c r="Z115" s="37"/>
      <c r="AA115" s="37"/>
    </row>
    <row r="116" spans="1:27" s="24" customFormat="1">
      <c r="A116" s="19">
        <v>109</v>
      </c>
      <c r="B116" s="94" t="s">
        <v>859</v>
      </c>
      <c r="C116" s="95" t="s">
        <v>150</v>
      </c>
      <c r="D116" s="95" t="s">
        <v>1188</v>
      </c>
      <c r="E116" s="95" t="s">
        <v>1189</v>
      </c>
      <c r="F116" s="96" t="s">
        <v>1157</v>
      </c>
      <c r="G116" s="94" t="s">
        <v>631</v>
      </c>
      <c r="H116" s="94">
        <v>1</v>
      </c>
      <c r="I116" s="44">
        <v>1</v>
      </c>
      <c r="J116" s="44">
        <v>1</v>
      </c>
      <c r="K116" s="94" t="str">
        <f t="shared" si="1"/>
        <v>APROVADO</v>
      </c>
      <c r="L116" s="94" t="s">
        <v>893</v>
      </c>
      <c r="M116" s="97" t="s">
        <v>870</v>
      </c>
      <c r="N116" s="45">
        <v>46157</v>
      </c>
      <c r="O116" s="45"/>
      <c r="P116" s="45"/>
      <c r="Q116" s="45"/>
      <c r="R116" s="45"/>
      <c r="S116" s="47"/>
      <c r="T116" s="47">
        <v>0</v>
      </c>
      <c r="U116" s="47">
        <v>0</v>
      </c>
      <c r="V116" s="47">
        <v>0</v>
      </c>
      <c r="W116" s="47">
        <v>4.0451612903225804</v>
      </c>
      <c r="X116" s="47">
        <v>3</v>
      </c>
      <c r="Z116" s="37"/>
      <c r="AA116" s="48"/>
    </row>
    <row r="117" spans="1:27">
      <c r="A117" s="19">
        <v>110</v>
      </c>
      <c r="B117" s="94" t="s">
        <v>859</v>
      </c>
      <c r="C117" s="95" t="s">
        <v>150</v>
      </c>
      <c r="D117" s="95" t="s">
        <v>1190</v>
      </c>
      <c r="E117" s="95" t="s">
        <v>1191</v>
      </c>
      <c r="F117" s="96" t="s">
        <v>1160</v>
      </c>
      <c r="G117" s="94" t="s">
        <v>631</v>
      </c>
      <c r="H117" s="94">
        <v>1</v>
      </c>
      <c r="I117" s="44">
        <v>1</v>
      </c>
      <c r="J117" s="44">
        <v>1</v>
      </c>
      <c r="K117" s="94" t="str">
        <f t="shared" si="1"/>
        <v>APROVADO</v>
      </c>
      <c r="L117" s="94" t="s">
        <v>893</v>
      </c>
      <c r="M117" s="97" t="s">
        <v>870</v>
      </c>
      <c r="N117" s="45">
        <v>46157</v>
      </c>
      <c r="O117" s="45"/>
      <c r="P117" s="45"/>
      <c r="Q117" s="45"/>
      <c r="R117" s="45"/>
      <c r="S117" s="47"/>
      <c r="T117" s="47">
        <v>0</v>
      </c>
      <c r="U117" s="47">
        <v>0</v>
      </c>
      <c r="V117" s="47">
        <v>0</v>
      </c>
      <c r="W117" s="47">
        <v>4.0451612903225804</v>
      </c>
      <c r="X117" s="47">
        <v>3</v>
      </c>
      <c r="Y117" s="24"/>
      <c r="Z117" s="37"/>
      <c r="AA117" s="37"/>
    </row>
    <row r="118" spans="1:27">
      <c r="A118" s="19">
        <v>111</v>
      </c>
      <c r="B118" s="94" t="s">
        <v>859</v>
      </c>
      <c r="C118" s="95" t="s">
        <v>150</v>
      </c>
      <c r="D118" s="95" t="s">
        <v>1192</v>
      </c>
      <c r="E118" s="95" t="s">
        <v>1193</v>
      </c>
      <c r="F118" s="96" t="s">
        <v>1163</v>
      </c>
      <c r="G118" s="94" t="s">
        <v>631</v>
      </c>
      <c r="H118" s="94">
        <v>1</v>
      </c>
      <c r="I118" s="44">
        <v>1</v>
      </c>
      <c r="J118" s="44">
        <v>1</v>
      </c>
      <c r="K118" s="94" t="str">
        <f t="shared" si="1"/>
        <v>APROVADO</v>
      </c>
      <c r="L118" s="94" t="s">
        <v>893</v>
      </c>
      <c r="M118" s="97" t="s">
        <v>870</v>
      </c>
      <c r="N118" s="45">
        <v>46157</v>
      </c>
      <c r="O118" s="45"/>
      <c r="P118" s="45"/>
      <c r="Q118" s="45"/>
      <c r="R118" s="45"/>
      <c r="S118" s="47"/>
      <c r="T118" s="47">
        <v>0</v>
      </c>
      <c r="U118" s="47">
        <v>0</v>
      </c>
      <c r="V118" s="47">
        <v>0</v>
      </c>
      <c r="W118" s="47">
        <v>4.0451612903225804</v>
      </c>
      <c r="X118" s="47">
        <v>3</v>
      </c>
      <c r="Y118" s="24"/>
      <c r="Z118" s="37"/>
      <c r="AA118" s="37"/>
    </row>
    <row r="119" spans="1:27" s="24" customFormat="1">
      <c r="A119" s="19">
        <v>112</v>
      </c>
      <c r="B119" s="94" t="s">
        <v>859</v>
      </c>
      <c r="C119" s="95" t="s">
        <v>150</v>
      </c>
      <c r="D119" s="95" t="s">
        <v>1194</v>
      </c>
      <c r="E119" s="95" t="s">
        <v>1195</v>
      </c>
      <c r="F119" s="96" t="s">
        <v>1166</v>
      </c>
      <c r="G119" s="94" t="s">
        <v>631</v>
      </c>
      <c r="H119" s="94">
        <v>1</v>
      </c>
      <c r="I119" s="44">
        <v>1</v>
      </c>
      <c r="J119" s="44">
        <v>1</v>
      </c>
      <c r="K119" s="94" t="str">
        <f t="shared" si="1"/>
        <v>APROVADO</v>
      </c>
      <c r="L119" s="94" t="s">
        <v>893</v>
      </c>
      <c r="M119" s="97" t="s">
        <v>870</v>
      </c>
      <c r="N119" s="45">
        <v>46157</v>
      </c>
      <c r="O119" s="45"/>
      <c r="P119" s="45"/>
      <c r="Q119" s="45"/>
      <c r="R119" s="45"/>
      <c r="S119" s="47"/>
      <c r="T119" s="47">
        <v>0</v>
      </c>
      <c r="U119" s="47">
        <v>0</v>
      </c>
      <c r="V119" s="47">
        <v>0</v>
      </c>
      <c r="W119" s="47">
        <v>4.0451612903225804</v>
      </c>
      <c r="X119" s="47">
        <v>3.5</v>
      </c>
      <c r="Z119" s="37"/>
      <c r="AA119" s="48"/>
    </row>
    <row r="120" spans="1:27">
      <c r="A120" s="19">
        <v>113</v>
      </c>
      <c r="B120" s="94" t="s">
        <v>859</v>
      </c>
      <c r="C120" s="95" t="s">
        <v>150</v>
      </c>
      <c r="D120" s="95" t="s">
        <v>1196</v>
      </c>
      <c r="E120" s="95" t="s">
        <v>1197</v>
      </c>
      <c r="F120" s="96" t="s">
        <v>1169</v>
      </c>
      <c r="G120" s="94" t="s">
        <v>631</v>
      </c>
      <c r="H120" s="94">
        <v>1</v>
      </c>
      <c r="I120" s="44">
        <v>1</v>
      </c>
      <c r="J120" s="44">
        <v>1</v>
      </c>
      <c r="K120" s="94" t="str">
        <f t="shared" si="1"/>
        <v>APROVADO</v>
      </c>
      <c r="L120" s="94" t="s">
        <v>893</v>
      </c>
      <c r="M120" s="97" t="s">
        <v>870</v>
      </c>
      <c r="N120" s="45">
        <v>46157</v>
      </c>
      <c r="O120" s="45"/>
      <c r="P120" s="45"/>
      <c r="Q120" s="45"/>
      <c r="R120" s="45"/>
      <c r="S120" s="47"/>
      <c r="T120" s="47">
        <v>0</v>
      </c>
      <c r="U120" s="47">
        <v>0</v>
      </c>
      <c r="V120" s="47">
        <v>0</v>
      </c>
      <c r="W120" s="47">
        <v>4.0451612903225804</v>
      </c>
      <c r="X120" s="47">
        <v>4</v>
      </c>
      <c r="Y120" s="24"/>
      <c r="Z120" s="37"/>
      <c r="AA120" s="37"/>
    </row>
    <row r="121" spans="1:27">
      <c r="A121" s="19">
        <v>114</v>
      </c>
      <c r="B121" s="94" t="s">
        <v>859</v>
      </c>
      <c r="C121" s="95" t="s">
        <v>150</v>
      </c>
      <c r="D121" s="95" t="s">
        <v>1198</v>
      </c>
      <c r="E121" s="95" t="s">
        <v>1199</v>
      </c>
      <c r="F121" s="96" t="s">
        <v>1172</v>
      </c>
      <c r="G121" s="94" t="s">
        <v>631</v>
      </c>
      <c r="H121" s="94">
        <v>1</v>
      </c>
      <c r="I121" s="44">
        <v>1</v>
      </c>
      <c r="J121" s="44">
        <v>1</v>
      </c>
      <c r="K121" s="94" t="str">
        <f t="shared" si="1"/>
        <v>APROVADO</v>
      </c>
      <c r="L121" s="94" t="s">
        <v>893</v>
      </c>
      <c r="M121" s="97" t="s">
        <v>870</v>
      </c>
      <c r="N121" s="45">
        <v>46157</v>
      </c>
      <c r="O121" s="45"/>
      <c r="P121" s="45"/>
      <c r="Q121" s="45"/>
      <c r="R121" s="45"/>
      <c r="S121" s="47"/>
      <c r="T121" s="47">
        <v>0</v>
      </c>
      <c r="U121" s="47">
        <v>0</v>
      </c>
      <c r="V121" s="47">
        <v>0</v>
      </c>
      <c r="W121" s="47">
        <v>4.0451612903225804</v>
      </c>
      <c r="X121" s="47">
        <v>2.5</v>
      </c>
      <c r="Y121" s="24"/>
      <c r="Z121" s="37"/>
      <c r="AA121" s="37"/>
    </row>
    <row r="122" spans="1:27" s="24" customFormat="1">
      <c r="A122" s="19">
        <v>115</v>
      </c>
      <c r="B122" s="94" t="s">
        <v>859</v>
      </c>
      <c r="C122" s="95" t="s">
        <v>150</v>
      </c>
      <c r="D122" s="95" t="s">
        <v>1200</v>
      </c>
      <c r="E122" s="95" t="s">
        <v>1201</v>
      </c>
      <c r="F122" s="96" t="s">
        <v>1175</v>
      </c>
      <c r="G122" s="94" t="s">
        <v>631</v>
      </c>
      <c r="H122" s="94">
        <v>1</v>
      </c>
      <c r="I122" s="44">
        <v>1</v>
      </c>
      <c r="J122" s="44">
        <v>1</v>
      </c>
      <c r="K122" s="94" t="str">
        <f t="shared" si="1"/>
        <v>APROVADO</v>
      </c>
      <c r="L122" s="94" t="s">
        <v>893</v>
      </c>
      <c r="M122" s="97" t="s">
        <v>870</v>
      </c>
      <c r="N122" s="45">
        <v>46157</v>
      </c>
      <c r="O122" s="45"/>
      <c r="P122" s="45"/>
      <c r="Q122" s="45"/>
      <c r="R122" s="45"/>
      <c r="S122" s="47"/>
      <c r="T122" s="47">
        <v>0</v>
      </c>
      <c r="U122" s="47">
        <v>0</v>
      </c>
      <c r="V122" s="47">
        <v>0</v>
      </c>
      <c r="W122" s="47">
        <v>4.0451612903225804</v>
      </c>
      <c r="X122" s="47">
        <v>2.5</v>
      </c>
      <c r="Z122" s="37"/>
      <c r="AA122" s="48"/>
    </row>
    <row r="123" spans="1:27">
      <c r="A123" s="19">
        <v>116</v>
      </c>
      <c r="B123" s="94" t="s">
        <v>859</v>
      </c>
      <c r="C123" s="95" t="s">
        <v>150</v>
      </c>
      <c r="D123" s="95" t="s">
        <v>1202</v>
      </c>
      <c r="E123" s="95" t="s">
        <v>1203</v>
      </c>
      <c r="F123" s="96" t="s">
        <v>1178</v>
      </c>
      <c r="G123" s="94" t="s">
        <v>631</v>
      </c>
      <c r="H123" s="94">
        <v>1</v>
      </c>
      <c r="I123" s="44">
        <v>1</v>
      </c>
      <c r="J123" s="44">
        <v>1</v>
      </c>
      <c r="K123" s="94" t="str">
        <f t="shared" si="1"/>
        <v>APROVADO</v>
      </c>
      <c r="L123" s="94" t="s">
        <v>893</v>
      </c>
      <c r="M123" s="97" t="s">
        <v>870</v>
      </c>
      <c r="N123" s="45">
        <v>46157</v>
      </c>
      <c r="O123" s="45"/>
      <c r="P123" s="45"/>
      <c r="Q123" s="45"/>
      <c r="R123" s="45"/>
      <c r="S123" s="47"/>
      <c r="T123" s="47">
        <v>0</v>
      </c>
      <c r="U123" s="47">
        <v>0</v>
      </c>
      <c r="V123" s="47">
        <v>0</v>
      </c>
      <c r="W123" s="47">
        <v>4.0451612903225804</v>
      </c>
      <c r="X123" s="47">
        <v>2</v>
      </c>
      <c r="Y123" s="24"/>
      <c r="Z123" s="37"/>
      <c r="AA123" s="37"/>
    </row>
    <row r="124" spans="1:27">
      <c r="A124" s="19">
        <v>117</v>
      </c>
      <c r="B124" s="94" t="s">
        <v>859</v>
      </c>
      <c r="C124" s="95" t="s">
        <v>150</v>
      </c>
      <c r="D124" s="95" t="s">
        <v>1204</v>
      </c>
      <c r="E124" s="95" t="s">
        <v>1205</v>
      </c>
      <c r="F124" s="96" t="s">
        <v>1181</v>
      </c>
      <c r="G124" s="94" t="s">
        <v>631</v>
      </c>
      <c r="H124" s="94">
        <v>1</v>
      </c>
      <c r="I124" s="44">
        <v>1</v>
      </c>
      <c r="J124" s="44">
        <v>1</v>
      </c>
      <c r="K124" s="94" t="str">
        <f t="shared" si="1"/>
        <v>APROVADO</v>
      </c>
      <c r="L124" s="94" t="s">
        <v>893</v>
      </c>
      <c r="M124" s="97" t="s">
        <v>870</v>
      </c>
      <c r="N124" s="45">
        <v>46157</v>
      </c>
      <c r="O124" s="45"/>
      <c r="P124" s="45"/>
      <c r="Q124" s="45"/>
      <c r="R124" s="45"/>
      <c r="S124" s="47"/>
      <c r="T124" s="47">
        <v>0</v>
      </c>
      <c r="U124" s="47">
        <v>0</v>
      </c>
      <c r="V124" s="47">
        <v>0</v>
      </c>
      <c r="W124" s="47">
        <v>4.0451612903225804</v>
      </c>
      <c r="X124" s="47">
        <v>2.5</v>
      </c>
      <c r="Y124" s="24"/>
      <c r="Z124" s="37"/>
      <c r="AA124" s="37"/>
    </row>
    <row r="125" spans="1:27" s="24" customFormat="1">
      <c r="A125" s="19">
        <v>118</v>
      </c>
      <c r="B125" s="94" t="s">
        <v>859</v>
      </c>
      <c r="C125" s="95" t="s">
        <v>150</v>
      </c>
      <c r="D125" s="95" t="s">
        <v>1206</v>
      </c>
      <c r="E125" s="95" t="s">
        <v>1207</v>
      </c>
      <c r="F125" s="96" t="s">
        <v>1208</v>
      </c>
      <c r="G125" s="94" t="s">
        <v>631</v>
      </c>
      <c r="H125" s="94">
        <v>1</v>
      </c>
      <c r="I125" s="44">
        <v>1</v>
      </c>
      <c r="J125" s="44">
        <v>1</v>
      </c>
      <c r="K125" s="94" t="str">
        <f t="shared" si="1"/>
        <v>APROVADO</v>
      </c>
      <c r="L125" s="94" t="s">
        <v>893</v>
      </c>
      <c r="M125" s="97" t="s">
        <v>870</v>
      </c>
      <c r="N125" s="45">
        <v>46157</v>
      </c>
      <c r="O125" s="45"/>
      <c r="P125" s="45"/>
      <c r="Q125" s="45"/>
      <c r="R125" s="45"/>
      <c r="S125" s="47"/>
      <c r="T125" s="47">
        <v>0</v>
      </c>
      <c r="U125" s="47">
        <v>0</v>
      </c>
      <c r="V125" s="47">
        <v>0</v>
      </c>
      <c r="W125" s="47">
        <v>4.0451612903225804</v>
      </c>
      <c r="X125" s="47">
        <v>3.5</v>
      </c>
      <c r="Z125" s="37"/>
      <c r="AA125" s="48"/>
    </row>
    <row r="126" spans="1:27">
      <c r="A126" s="19">
        <v>119</v>
      </c>
      <c r="B126" s="94" t="s">
        <v>859</v>
      </c>
      <c r="C126" s="95" t="s">
        <v>150</v>
      </c>
      <c r="D126" s="95" t="s">
        <v>1209</v>
      </c>
      <c r="E126" s="95" t="s">
        <v>1210</v>
      </c>
      <c r="F126" s="96" t="s">
        <v>1211</v>
      </c>
      <c r="G126" s="94" t="s">
        <v>631</v>
      </c>
      <c r="H126" s="94">
        <v>1</v>
      </c>
      <c r="I126" s="44">
        <v>1</v>
      </c>
      <c r="J126" s="44">
        <v>1</v>
      </c>
      <c r="K126" s="94" t="str">
        <f t="shared" si="1"/>
        <v>APROVADO</v>
      </c>
      <c r="L126" s="94" t="s">
        <v>893</v>
      </c>
      <c r="M126" s="97" t="s">
        <v>870</v>
      </c>
      <c r="N126" s="45">
        <v>46157</v>
      </c>
      <c r="O126" s="45"/>
      <c r="P126" s="45"/>
      <c r="Q126" s="45"/>
      <c r="R126" s="45"/>
      <c r="S126" s="47"/>
      <c r="T126" s="47">
        <v>0</v>
      </c>
      <c r="U126" s="47">
        <v>0</v>
      </c>
      <c r="V126" s="47">
        <v>0</v>
      </c>
      <c r="W126" s="47">
        <v>4.0451612903225804</v>
      </c>
      <c r="X126" s="47">
        <v>4</v>
      </c>
      <c r="Y126" s="24"/>
      <c r="Z126" s="37"/>
      <c r="AA126" s="37"/>
    </row>
    <row r="127" spans="1:27">
      <c r="A127" s="19">
        <v>120</v>
      </c>
      <c r="B127" s="94" t="s">
        <v>859</v>
      </c>
      <c r="C127" s="95" t="s">
        <v>150</v>
      </c>
      <c r="D127" s="95" t="s">
        <v>1212</v>
      </c>
      <c r="E127" s="95" t="s">
        <v>1213</v>
      </c>
      <c r="F127" s="96" t="s">
        <v>1214</v>
      </c>
      <c r="G127" s="94" t="s">
        <v>631</v>
      </c>
      <c r="H127" s="94">
        <v>1</v>
      </c>
      <c r="I127" s="44">
        <v>1</v>
      </c>
      <c r="J127" s="44">
        <v>1</v>
      </c>
      <c r="K127" s="94" t="str">
        <f t="shared" si="1"/>
        <v>APROVADO</v>
      </c>
      <c r="L127" s="94" t="s">
        <v>893</v>
      </c>
      <c r="M127" s="97" t="s">
        <v>870</v>
      </c>
      <c r="N127" s="45">
        <v>46157</v>
      </c>
      <c r="O127" s="45"/>
      <c r="P127" s="45"/>
      <c r="Q127" s="45"/>
      <c r="R127" s="45"/>
      <c r="S127" s="47"/>
      <c r="T127" s="47">
        <v>0</v>
      </c>
      <c r="U127" s="47">
        <v>0</v>
      </c>
      <c r="V127" s="47">
        <v>0</v>
      </c>
      <c r="W127" s="47">
        <v>4.0451612903225804</v>
      </c>
      <c r="X127" s="47">
        <v>3</v>
      </c>
      <c r="Y127" s="24"/>
      <c r="Z127" s="37"/>
      <c r="AA127" s="37"/>
    </row>
    <row r="128" spans="1:27" s="24" customFormat="1">
      <c r="A128" s="19">
        <v>121</v>
      </c>
      <c r="B128" s="94" t="s">
        <v>859</v>
      </c>
      <c r="C128" s="95" t="s">
        <v>150</v>
      </c>
      <c r="D128" s="95" t="s">
        <v>1215</v>
      </c>
      <c r="E128" s="95" t="s">
        <v>1216</v>
      </c>
      <c r="F128" s="96" t="s">
        <v>1217</v>
      </c>
      <c r="G128" s="94" t="s">
        <v>631</v>
      </c>
      <c r="H128" s="94">
        <v>1</v>
      </c>
      <c r="I128" s="44">
        <v>1</v>
      </c>
      <c r="J128" s="44">
        <v>1</v>
      </c>
      <c r="K128" s="94" t="str">
        <f t="shared" si="1"/>
        <v>APROVADO</v>
      </c>
      <c r="L128" s="94" t="s">
        <v>893</v>
      </c>
      <c r="M128" s="97" t="s">
        <v>870</v>
      </c>
      <c r="N128" s="45">
        <v>46157</v>
      </c>
      <c r="O128" s="45"/>
      <c r="P128" s="45"/>
      <c r="Q128" s="45"/>
      <c r="R128" s="45"/>
      <c r="S128" s="47"/>
      <c r="T128" s="47">
        <v>0</v>
      </c>
      <c r="U128" s="47">
        <v>0</v>
      </c>
      <c r="V128" s="47">
        <v>0</v>
      </c>
      <c r="W128" s="47">
        <v>4.0451612903225804</v>
      </c>
      <c r="X128" s="47">
        <v>2.5</v>
      </c>
      <c r="Z128" s="37"/>
      <c r="AA128" s="48"/>
    </row>
    <row r="129" spans="1:27">
      <c r="A129" s="19">
        <v>122</v>
      </c>
      <c r="B129" s="94" t="s">
        <v>859</v>
      </c>
      <c r="C129" s="95" t="s">
        <v>150</v>
      </c>
      <c r="D129" s="95" t="s">
        <v>1218</v>
      </c>
      <c r="E129" s="95" t="s">
        <v>1219</v>
      </c>
      <c r="F129" s="96" t="s">
        <v>1220</v>
      </c>
      <c r="G129" s="94" t="s">
        <v>631</v>
      </c>
      <c r="H129" s="94">
        <v>1</v>
      </c>
      <c r="I129" s="44">
        <v>1</v>
      </c>
      <c r="J129" s="44">
        <v>1</v>
      </c>
      <c r="K129" s="94" t="str">
        <f t="shared" si="1"/>
        <v>APROVADO</v>
      </c>
      <c r="L129" s="94" t="s">
        <v>893</v>
      </c>
      <c r="M129" s="97" t="s">
        <v>870</v>
      </c>
      <c r="N129" s="45">
        <v>46157</v>
      </c>
      <c r="O129" s="45"/>
      <c r="P129" s="45"/>
      <c r="Q129" s="45"/>
      <c r="R129" s="45"/>
      <c r="S129" s="47"/>
      <c r="T129" s="47">
        <v>0</v>
      </c>
      <c r="U129" s="47">
        <v>0</v>
      </c>
      <c r="V129" s="47">
        <v>0</v>
      </c>
      <c r="W129" s="47">
        <v>4.0451612903225804</v>
      </c>
      <c r="X129" s="47">
        <v>3</v>
      </c>
      <c r="Y129" s="24"/>
      <c r="Z129" s="37"/>
      <c r="AA129" s="37"/>
    </row>
    <row r="130" spans="1:27">
      <c r="A130" s="19">
        <v>123</v>
      </c>
      <c r="B130" s="94" t="s">
        <v>859</v>
      </c>
      <c r="C130" s="95" t="s">
        <v>150</v>
      </c>
      <c r="D130" s="95" t="s">
        <v>1221</v>
      </c>
      <c r="E130" s="95" t="s">
        <v>1222</v>
      </c>
      <c r="F130" s="96" t="s">
        <v>1223</v>
      </c>
      <c r="G130" s="94" t="s">
        <v>631</v>
      </c>
      <c r="H130" s="94">
        <v>1</v>
      </c>
      <c r="I130" s="44">
        <v>1</v>
      </c>
      <c r="J130" s="44">
        <v>1</v>
      </c>
      <c r="K130" s="94" t="str">
        <f t="shared" si="1"/>
        <v>APROVADO</v>
      </c>
      <c r="L130" s="94" t="s">
        <v>893</v>
      </c>
      <c r="M130" s="97" t="s">
        <v>870</v>
      </c>
      <c r="N130" s="45">
        <v>46157</v>
      </c>
      <c r="O130" s="45"/>
      <c r="P130" s="45"/>
      <c r="Q130" s="45"/>
      <c r="R130" s="45"/>
      <c r="S130" s="47"/>
      <c r="T130" s="47">
        <v>0</v>
      </c>
      <c r="U130" s="47">
        <v>0</v>
      </c>
      <c r="V130" s="47">
        <v>0</v>
      </c>
      <c r="W130" s="47">
        <v>4.0451612903225804</v>
      </c>
      <c r="X130" s="47">
        <v>3</v>
      </c>
      <c r="Y130" s="24"/>
      <c r="Z130" s="37"/>
      <c r="AA130" s="37"/>
    </row>
    <row r="131" spans="1:27" s="24" customFormat="1">
      <c r="A131" s="19">
        <v>124</v>
      </c>
      <c r="B131" s="94" t="s">
        <v>859</v>
      </c>
      <c r="C131" s="95" t="s">
        <v>150</v>
      </c>
      <c r="D131" s="95" t="s">
        <v>1224</v>
      </c>
      <c r="E131" s="95" t="s">
        <v>1225</v>
      </c>
      <c r="F131" s="96" t="s">
        <v>1226</v>
      </c>
      <c r="G131" s="94" t="s">
        <v>631</v>
      </c>
      <c r="H131" s="94">
        <v>1</v>
      </c>
      <c r="I131" s="44">
        <v>1</v>
      </c>
      <c r="J131" s="44">
        <v>1</v>
      </c>
      <c r="K131" s="94" t="str">
        <f t="shared" si="1"/>
        <v>APROVADO</v>
      </c>
      <c r="L131" s="94" t="s">
        <v>893</v>
      </c>
      <c r="M131" s="97" t="s">
        <v>870</v>
      </c>
      <c r="N131" s="45">
        <v>46157</v>
      </c>
      <c r="O131" s="45"/>
      <c r="P131" s="45"/>
      <c r="Q131" s="45"/>
      <c r="R131" s="45"/>
      <c r="S131" s="47"/>
      <c r="T131" s="47">
        <v>0</v>
      </c>
      <c r="U131" s="47">
        <v>0</v>
      </c>
      <c r="V131" s="47">
        <v>0</v>
      </c>
      <c r="W131" s="47">
        <v>4.0451612903225804</v>
      </c>
      <c r="X131" s="47">
        <v>2.5</v>
      </c>
      <c r="Z131" s="37"/>
      <c r="AA131" s="48"/>
    </row>
    <row r="132" spans="1:27">
      <c r="A132" s="19">
        <v>125</v>
      </c>
      <c r="B132" s="94" t="s">
        <v>859</v>
      </c>
      <c r="C132" s="95" t="s">
        <v>150</v>
      </c>
      <c r="D132" s="95" t="s">
        <v>1227</v>
      </c>
      <c r="E132" s="95" t="s">
        <v>1228</v>
      </c>
      <c r="F132" s="96" t="s">
        <v>1229</v>
      </c>
      <c r="G132" s="94" t="s">
        <v>631</v>
      </c>
      <c r="H132" s="94">
        <v>1</v>
      </c>
      <c r="I132" s="44">
        <v>1</v>
      </c>
      <c r="J132" s="44">
        <v>1</v>
      </c>
      <c r="K132" s="94" t="str">
        <f t="shared" si="1"/>
        <v>APROVADO</v>
      </c>
      <c r="L132" s="94" t="s">
        <v>893</v>
      </c>
      <c r="M132" s="97" t="s">
        <v>870</v>
      </c>
      <c r="N132" s="45">
        <v>46157</v>
      </c>
      <c r="O132" s="45"/>
      <c r="P132" s="45"/>
      <c r="Q132" s="45"/>
      <c r="R132" s="45"/>
      <c r="S132" s="47"/>
      <c r="T132" s="47">
        <v>0</v>
      </c>
      <c r="U132" s="47">
        <v>0</v>
      </c>
      <c r="V132" s="47">
        <v>0</v>
      </c>
      <c r="W132" s="47">
        <v>4.0451612903225804</v>
      </c>
      <c r="X132" s="47">
        <v>2.5</v>
      </c>
      <c r="Y132" s="24"/>
      <c r="Z132" s="37"/>
      <c r="AA132" s="37"/>
    </row>
    <row r="133" spans="1:27">
      <c r="A133" s="19">
        <v>126</v>
      </c>
      <c r="B133" s="94" t="s">
        <v>859</v>
      </c>
      <c r="C133" s="95" t="s">
        <v>150</v>
      </c>
      <c r="D133" s="95" t="s">
        <v>1230</v>
      </c>
      <c r="E133" s="95" t="s">
        <v>1231</v>
      </c>
      <c r="F133" s="96" t="s">
        <v>1232</v>
      </c>
      <c r="G133" s="94" t="s">
        <v>631</v>
      </c>
      <c r="H133" s="94">
        <v>1</v>
      </c>
      <c r="I133" s="44">
        <v>1</v>
      </c>
      <c r="J133" s="44">
        <v>1</v>
      </c>
      <c r="K133" s="94" t="str">
        <f t="shared" si="1"/>
        <v>APROVADO</v>
      </c>
      <c r="L133" s="94" t="s">
        <v>893</v>
      </c>
      <c r="M133" s="97" t="s">
        <v>870</v>
      </c>
      <c r="N133" s="45">
        <v>46157</v>
      </c>
      <c r="O133" s="45"/>
      <c r="P133" s="45"/>
      <c r="Q133" s="45"/>
      <c r="R133" s="45"/>
      <c r="S133" s="47"/>
      <c r="T133" s="47">
        <v>0</v>
      </c>
      <c r="U133" s="47">
        <v>0</v>
      </c>
      <c r="V133" s="47">
        <v>0</v>
      </c>
      <c r="W133" s="47">
        <v>4.0451612903225804</v>
      </c>
      <c r="X133" s="47">
        <v>3</v>
      </c>
      <c r="Y133" s="24"/>
      <c r="Z133" s="37"/>
      <c r="AA133" s="37"/>
    </row>
    <row r="134" spans="1:27" s="24" customFormat="1">
      <c r="A134" s="19">
        <v>127</v>
      </c>
      <c r="B134" s="94" t="s">
        <v>859</v>
      </c>
      <c r="C134" s="95" t="s">
        <v>150</v>
      </c>
      <c r="D134" s="95" t="s">
        <v>1233</v>
      </c>
      <c r="E134" s="95" t="s">
        <v>1234</v>
      </c>
      <c r="F134" s="96" t="s">
        <v>1235</v>
      </c>
      <c r="G134" s="94" t="s">
        <v>631</v>
      </c>
      <c r="H134" s="94">
        <v>1</v>
      </c>
      <c r="I134" s="44">
        <v>1</v>
      </c>
      <c r="J134" s="44">
        <v>1</v>
      </c>
      <c r="K134" s="94" t="str">
        <f t="shared" si="1"/>
        <v>APROVADO</v>
      </c>
      <c r="L134" s="94" t="s">
        <v>893</v>
      </c>
      <c r="M134" s="97" t="s">
        <v>870</v>
      </c>
      <c r="N134" s="45">
        <v>46157</v>
      </c>
      <c r="O134" s="45"/>
      <c r="P134" s="45"/>
      <c r="Q134" s="45"/>
      <c r="R134" s="45"/>
      <c r="S134" s="47"/>
      <c r="T134" s="47">
        <v>0</v>
      </c>
      <c r="U134" s="47">
        <v>0</v>
      </c>
      <c r="V134" s="47">
        <v>0</v>
      </c>
      <c r="W134" s="47">
        <v>4.0451612903225804</v>
      </c>
      <c r="X134" s="47">
        <v>3</v>
      </c>
      <c r="Z134" s="37"/>
      <c r="AA134" s="48"/>
    </row>
    <row r="135" spans="1:27">
      <c r="A135" s="19">
        <v>128</v>
      </c>
      <c r="B135" s="94" t="s">
        <v>859</v>
      </c>
      <c r="C135" s="95" t="s">
        <v>150</v>
      </c>
      <c r="D135" s="95" t="s">
        <v>1236</v>
      </c>
      <c r="E135" s="95" t="s">
        <v>1237</v>
      </c>
      <c r="F135" s="96" t="s">
        <v>1238</v>
      </c>
      <c r="G135" s="94" t="s">
        <v>631</v>
      </c>
      <c r="H135" s="94">
        <v>1</v>
      </c>
      <c r="I135" s="44">
        <v>1</v>
      </c>
      <c r="J135" s="44">
        <v>1</v>
      </c>
      <c r="K135" s="94" t="str">
        <f t="shared" si="1"/>
        <v>APROVADO</v>
      </c>
      <c r="L135" s="94" t="s">
        <v>893</v>
      </c>
      <c r="M135" s="97" t="s">
        <v>870</v>
      </c>
      <c r="N135" s="45">
        <v>46157</v>
      </c>
      <c r="O135" s="45"/>
      <c r="P135" s="45"/>
      <c r="Q135" s="45"/>
      <c r="R135" s="45"/>
      <c r="S135" s="47"/>
      <c r="T135" s="47">
        <v>0</v>
      </c>
      <c r="U135" s="47">
        <v>0</v>
      </c>
      <c r="V135" s="47">
        <v>0</v>
      </c>
      <c r="W135" s="47">
        <v>4.0451612903225804</v>
      </c>
      <c r="X135" s="47">
        <v>3</v>
      </c>
      <c r="Y135" s="24"/>
      <c r="Z135" s="37"/>
      <c r="AA135" s="37"/>
    </row>
    <row r="136" spans="1:27">
      <c r="A136" s="19">
        <v>129</v>
      </c>
      <c r="B136" s="94" t="s">
        <v>859</v>
      </c>
      <c r="C136" s="95" t="s">
        <v>150</v>
      </c>
      <c r="D136" s="95" t="s">
        <v>1239</v>
      </c>
      <c r="E136" s="95" t="s">
        <v>1240</v>
      </c>
      <c r="F136" s="96" t="s">
        <v>1241</v>
      </c>
      <c r="G136" s="94" t="s">
        <v>631</v>
      </c>
      <c r="H136" s="94">
        <v>1</v>
      </c>
      <c r="I136" s="44">
        <v>1</v>
      </c>
      <c r="J136" s="44">
        <v>1</v>
      </c>
      <c r="K136" s="94" t="str">
        <f t="shared" ref="K136:K199" si="2">IFERROR(IF(IF(J136&gt;1,J136/100,J136)&lt;0.1,"NÃO INICIADO",IF(IF(J136&gt;1,J136/100,J136)&lt;0.3,"INICIADA A ELABORAÇÃO",IF(IF(J136&gt;1,J136/100,J136)&lt;0.7,"ELABORANDO",IF(IF(J136&gt;1,J136/100,J136)&lt;0.8,"PARA VERIFICAÇÃO",IF(IF(J136&gt;1,J136/100,J136)&lt;0.9,"PARA APROVAÇÃO",IF(IF(J136&gt;1,J136/100,J136)&lt;1,"EMISSÃO","APROVADO")))))),"NÃO INICIADO")</f>
        <v>APROVADO</v>
      </c>
      <c r="L136" s="94" t="s">
        <v>893</v>
      </c>
      <c r="M136" s="97" t="s">
        <v>870</v>
      </c>
      <c r="N136" s="45">
        <v>46157</v>
      </c>
      <c r="O136" s="45"/>
      <c r="P136" s="45"/>
      <c r="Q136" s="45"/>
      <c r="R136" s="45"/>
      <c r="S136" s="47"/>
      <c r="T136" s="47">
        <v>0</v>
      </c>
      <c r="U136" s="47">
        <v>0</v>
      </c>
      <c r="V136" s="47">
        <v>0</v>
      </c>
      <c r="W136" s="47">
        <v>4.0451612903225804</v>
      </c>
      <c r="X136" s="47">
        <v>3</v>
      </c>
      <c r="Y136" s="24"/>
      <c r="Z136" s="37"/>
      <c r="AA136" s="37"/>
    </row>
    <row r="137" spans="1:27" s="24" customFormat="1">
      <c r="A137" s="19">
        <v>130</v>
      </c>
      <c r="B137" s="94" t="s">
        <v>859</v>
      </c>
      <c r="C137" s="95" t="s">
        <v>150</v>
      </c>
      <c r="D137" s="95" t="s">
        <v>1242</v>
      </c>
      <c r="E137" s="95" t="s">
        <v>1243</v>
      </c>
      <c r="F137" s="96" t="s">
        <v>1244</v>
      </c>
      <c r="G137" s="94" t="s">
        <v>631</v>
      </c>
      <c r="H137" s="94">
        <v>1</v>
      </c>
      <c r="I137" s="44">
        <v>1</v>
      </c>
      <c r="J137" s="44">
        <v>1</v>
      </c>
      <c r="K137" s="94" t="str">
        <f t="shared" si="2"/>
        <v>APROVADO</v>
      </c>
      <c r="L137" s="94" t="s">
        <v>893</v>
      </c>
      <c r="M137" s="97" t="s">
        <v>870</v>
      </c>
      <c r="N137" s="45">
        <v>46105</v>
      </c>
      <c r="O137" s="45"/>
      <c r="P137" s="45"/>
      <c r="Q137" s="45"/>
      <c r="R137" s="45"/>
      <c r="S137" s="47"/>
      <c r="T137" s="47">
        <v>0</v>
      </c>
      <c r="U137" s="47">
        <v>0</v>
      </c>
      <c r="V137" s="47">
        <v>0</v>
      </c>
      <c r="W137" s="47">
        <v>4.0451612903225804</v>
      </c>
      <c r="X137" s="47">
        <v>10.5</v>
      </c>
      <c r="Z137" s="37"/>
      <c r="AA137" s="48"/>
    </row>
    <row r="138" spans="1:27">
      <c r="A138" s="19">
        <v>131</v>
      </c>
      <c r="B138" s="94" t="s">
        <v>859</v>
      </c>
      <c r="C138" s="95" t="s">
        <v>150</v>
      </c>
      <c r="D138" s="95" t="s">
        <v>1245</v>
      </c>
      <c r="E138" s="95" t="s">
        <v>1246</v>
      </c>
      <c r="F138" s="96" t="s">
        <v>1247</v>
      </c>
      <c r="G138" s="94" t="s">
        <v>631</v>
      </c>
      <c r="H138" s="94">
        <v>1</v>
      </c>
      <c r="I138" s="44">
        <v>1</v>
      </c>
      <c r="J138" s="44">
        <v>1</v>
      </c>
      <c r="K138" s="94" t="str">
        <f t="shared" si="2"/>
        <v>APROVADO</v>
      </c>
      <c r="L138" s="94" t="s">
        <v>893</v>
      </c>
      <c r="M138" s="97" t="s">
        <v>870</v>
      </c>
      <c r="N138" s="45">
        <v>46105</v>
      </c>
      <c r="O138" s="45"/>
      <c r="P138" s="45"/>
      <c r="Q138" s="45"/>
      <c r="R138" s="45"/>
      <c r="S138" s="47"/>
      <c r="T138" s="47">
        <v>0</v>
      </c>
      <c r="U138" s="47">
        <v>0</v>
      </c>
      <c r="V138" s="47">
        <v>0</v>
      </c>
      <c r="W138" s="47">
        <v>4.0451612903225804</v>
      </c>
      <c r="X138" s="47">
        <v>19</v>
      </c>
      <c r="Y138" s="24"/>
      <c r="Z138" s="37"/>
      <c r="AA138" s="37"/>
    </row>
    <row r="139" spans="1:27">
      <c r="A139" s="19">
        <v>132</v>
      </c>
      <c r="B139" s="94" t="s">
        <v>859</v>
      </c>
      <c r="C139" s="95" t="s">
        <v>150</v>
      </c>
      <c r="D139" s="95" t="s">
        <v>1248</v>
      </c>
      <c r="E139" s="95" t="s">
        <v>1249</v>
      </c>
      <c r="F139" s="96" t="s">
        <v>1250</v>
      </c>
      <c r="G139" s="94" t="s">
        <v>631</v>
      </c>
      <c r="H139" s="94">
        <v>1</v>
      </c>
      <c r="I139" s="44">
        <v>1</v>
      </c>
      <c r="J139" s="44">
        <v>1</v>
      </c>
      <c r="K139" s="94" t="str">
        <f t="shared" si="2"/>
        <v>APROVADO</v>
      </c>
      <c r="L139" s="94" t="s">
        <v>893</v>
      </c>
      <c r="M139" s="97" t="s">
        <v>870</v>
      </c>
      <c r="N139" s="45">
        <v>46157</v>
      </c>
      <c r="O139" s="45"/>
      <c r="P139" s="45"/>
      <c r="Q139" s="45"/>
      <c r="R139" s="45"/>
      <c r="S139" s="47"/>
      <c r="T139" s="47">
        <v>0</v>
      </c>
      <c r="U139" s="47">
        <v>0</v>
      </c>
      <c r="V139" s="47">
        <v>0</v>
      </c>
      <c r="W139" s="47">
        <v>4.0451612903225804</v>
      </c>
      <c r="X139" s="47">
        <v>0</v>
      </c>
      <c r="Y139" s="24"/>
      <c r="Z139" s="37"/>
      <c r="AA139" s="37"/>
    </row>
    <row r="140" spans="1:27" s="24" customFormat="1">
      <c r="A140" s="19">
        <v>133</v>
      </c>
      <c r="B140" s="94" t="s">
        <v>859</v>
      </c>
      <c r="C140" s="95" t="s">
        <v>150</v>
      </c>
      <c r="D140" s="95" t="s">
        <v>1251</v>
      </c>
      <c r="E140" s="95" t="s">
        <v>1252</v>
      </c>
      <c r="F140" s="96" t="s">
        <v>1253</v>
      </c>
      <c r="G140" s="94" t="s">
        <v>631</v>
      </c>
      <c r="H140" s="94">
        <v>1</v>
      </c>
      <c r="I140" s="44">
        <v>1</v>
      </c>
      <c r="J140" s="44">
        <v>1</v>
      </c>
      <c r="K140" s="94" t="str">
        <f t="shared" si="2"/>
        <v>APROVADO</v>
      </c>
      <c r="L140" s="94" t="s">
        <v>893</v>
      </c>
      <c r="M140" s="97" t="s">
        <v>870</v>
      </c>
      <c r="N140" s="45">
        <v>46157</v>
      </c>
      <c r="O140" s="45"/>
      <c r="P140" s="45"/>
      <c r="Q140" s="45"/>
      <c r="R140" s="45"/>
      <c r="S140" s="47"/>
      <c r="T140" s="47">
        <v>0</v>
      </c>
      <c r="U140" s="47">
        <v>0</v>
      </c>
      <c r="V140" s="47">
        <v>0</v>
      </c>
      <c r="W140" s="47">
        <v>4.0451612903225804</v>
      </c>
      <c r="X140" s="47">
        <v>0</v>
      </c>
      <c r="Z140" s="37"/>
      <c r="AA140" s="48"/>
    </row>
    <row r="141" spans="1:27">
      <c r="A141" s="19">
        <v>134</v>
      </c>
      <c r="B141" s="94" t="s">
        <v>859</v>
      </c>
      <c r="C141" s="95" t="s">
        <v>150</v>
      </c>
      <c r="D141" s="95" t="s">
        <v>1254</v>
      </c>
      <c r="E141" s="95" t="s">
        <v>1255</v>
      </c>
      <c r="F141" s="96" t="s">
        <v>1256</v>
      </c>
      <c r="G141" s="94" t="s">
        <v>631</v>
      </c>
      <c r="H141" s="94">
        <v>1</v>
      </c>
      <c r="I141" s="44">
        <v>1</v>
      </c>
      <c r="J141" s="44">
        <v>1</v>
      </c>
      <c r="K141" s="94" t="str">
        <f t="shared" si="2"/>
        <v>APROVADO</v>
      </c>
      <c r="L141" s="94" t="s">
        <v>893</v>
      </c>
      <c r="M141" s="97" t="s">
        <v>870</v>
      </c>
      <c r="N141" s="45">
        <v>46157</v>
      </c>
      <c r="O141" s="45"/>
      <c r="P141" s="45"/>
      <c r="Q141" s="45"/>
      <c r="R141" s="45"/>
      <c r="S141" s="47"/>
      <c r="T141" s="47">
        <v>0</v>
      </c>
      <c r="U141" s="47">
        <v>0</v>
      </c>
      <c r="V141" s="47">
        <v>0</v>
      </c>
      <c r="W141" s="47">
        <v>4.0451612903225804</v>
      </c>
      <c r="X141" s="47">
        <v>0</v>
      </c>
      <c r="Y141" s="24"/>
      <c r="Z141" s="37"/>
      <c r="AA141" s="37"/>
    </row>
    <row r="142" spans="1:27">
      <c r="A142" s="19">
        <v>135</v>
      </c>
      <c r="B142" s="94" t="s">
        <v>859</v>
      </c>
      <c r="C142" s="95" t="s">
        <v>150</v>
      </c>
      <c r="D142" s="95" t="s">
        <v>1257</v>
      </c>
      <c r="E142" s="95" t="s">
        <v>1258</v>
      </c>
      <c r="F142" s="96" t="s">
        <v>1259</v>
      </c>
      <c r="G142" s="94" t="s">
        <v>631</v>
      </c>
      <c r="H142" s="94">
        <v>1</v>
      </c>
      <c r="I142" s="44">
        <v>1</v>
      </c>
      <c r="J142" s="44">
        <v>1</v>
      </c>
      <c r="K142" s="94" t="str">
        <f t="shared" si="2"/>
        <v>APROVADO</v>
      </c>
      <c r="L142" s="94" t="s">
        <v>893</v>
      </c>
      <c r="M142" s="97" t="s">
        <v>870</v>
      </c>
      <c r="N142" s="45">
        <v>46157</v>
      </c>
      <c r="O142" s="45"/>
      <c r="P142" s="45"/>
      <c r="Q142" s="45"/>
      <c r="R142" s="45"/>
      <c r="S142" s="47"/>
      <c r="T142" s="47">
        <v>0</v>
      </c>
      <c r="U142" s="47">
        <v>0</v>
      </c>
      <c r="V142" s="47">
        <v>0</v>
      </c>
      <c r="W142" s="47">
        <v>4.0451612903225804</v>
      </c>
      <c r="X142" s="47">
        <v>0</v>
      </c>
      <c r="Y142" s="24"/>
      <c r="Z142" s="37"/>
      <c r="AA142" s="37"/>
    </row>
    <row r="143" spans="1:27" s="24" customFormat="1">
      <c r="A143" s="19">
        <v>136</v>
      </c>
      <c r="B143" s="94" t="s">
        <v>859</v>
      </c>
      <c r="C143" s="95" t="s">
        <v>150</v>
      </c>
      <c r="D143" s="95" t="s">
        <v>1260</v>
      </c>
      <c r="E143" s="95" t="s">
        <v>1261</v>
      </c>
      <c r="F143" s="96" t="s">
        <v>1262</v>
      </c>
      <c r="G143" s="94" t="s">
        <v>631</v>
      </c>
      <c r="H143" s="94">
        <v>1</v>
      </c>
      <c r="I143" s="44">
        <v>1</v>
      </c>
      <c r="J143" s="44">
        <v>1</v>
      </c>
      <c r="K143" s="94" t="str">
        <f t="shared" si="2"/>
        <v>APROVADO</v>
      </c>
      <c r="L143" s="94" t="s">
        <v>893</v>
      </c>
      <c r="M143" s="97" t="s">
        <v>870</v>
      </c>
      <c r="N143" s="45">
        <v>46157</v>
      </c>
      <c r="O143" s="45"/>
      <c r="P143" s="45"/>
      <c r="Q143" s="45"/>
      <c r="R143" s="45"/>
      <c r="S143" s="47"/>
      <c r="T143" s="47">
        <v>0</v>
      </c>
      <c r="U143" s="47">
        <v>0</v>
      </c>
      <c r="V143" s="47">
        <v>0</v>
      </c>
      <c r="W143" s="47">
        <v>4.0451612903225804</v>
      </c>
      <c r="X143" s="47">
        <v>0</v>
      </c>
      <c r="Z143" s="37"/>
      <c r="AA143" s="48"/>
    </row>
    <row r="144" spans="1:27">
      <c r="A144" s="19">
        <v>137</v>
      </c>
      <c r="B144" s="94" t="s">
        <v>859</v>
      </c>
      <c r="C144" s="95" t="s">
        <v>150</v>
      </c>
      <c r="D144" s="95" t="s">
        <v>1263</v>
      </c>
      <c r="E144" s="95" t="s">
        <v>1264</v>
      </c>
      <c r="F144" s="96" t="s">
        <v>1265</v>
      </c>
      <c r="G144" s="94" t="s">
        <v>631</v>
      </c>
      <c r="H144" s="94">
        <v>1</v>
      </c>
      <c r="I144" s="44">
        <v>1</v>
      </c>
      <c r="J144" s="44">
        <v>1</v>
      </c>
      <c r="K144" s="94" t="str">
        <f t="shared" si="2"/>
        <v>APROVADO</v>
      </c>
      <c r="L144" s="94" t="s">
        <v>893</v>
      </c>
      <c r="M144" s="97" t="s">
        <v>870</v>
      </c>
      <c r="N144" s="45">
        <v>46157</v>
      </c>
      <c r="O144" s="45"/>
      <c r="P144" s="45"/>
      <c r="Q144" s="45"/>
      <c r="R144" s="45"/>
      <c r="S144" s="47"/>
      <c r="T144" s="47">
        <v>0</v>
      </c>
      <c r="U144" s="47">
        <v>0</v>
      </c>
      <c r="V144" s="47">
        <v>0</v>
      </c>
      <c r="W144" s="47">
        <v>4.0451612903225804</v>
      </c>
      <c r="X144" s="47">
        <v>0</v>
      </c>
      <c r="Y144" s="24"/>
      <c r="Z144" s="37"/>
      <c r="AA144" s="37"/>
    </row>
    <row r="145" spans="1:27">
      <c r="A145" s="19">
        <v>138</v>
      </c>
      <c r="B145" s="94" t="s">
        <v>859</v>
      </c>
      <c r="C145" s="95" t="s">
        <v>150</v>
      </c>
      <c r="D145" s="95" t="s">
        <v>1266</v>
      </c>
      <c r="E145" s="95" t="s">
        <v>1267</v>
      </c>
      <c r="F145" s="96" t="s">
        <v>1268</v>
      </c>
      <c r="G145" s="94" t="s">
        <v>631</v>
      </c>
      <c r="H145" s="94">
        <v>1</v>
      </c>
      <c r="I145" s="44">
        <v>1</v>
      </c>
      <c r="J145" s="44">
        <v>1</v>
      </c>
      <c r="K145" s="94" t="str">
        <f t="shared" si="2"/>
        <v>APROVADO</v>
      </c>
      <c r="L145" s="94" t="s">
        <v>893</v>
      </c>
      <c r="M145" s="97" t="s">
        <v>870</v>
      </c>
      <c r="N145" s="45">
        <v>46157</v>
      </c>
      <c r="O145" s="45"/>
      <c r="P145" s="45"/>
      <c r="Q145" s="45"/>
      <c r="R145" s="45"/>
      <c r="S145" s="47"/>
      <c r="T145" s="47">
        <v>0</v>
      </c>
      <c r="U145" s="47">
        <v>0</v>
      </c>
      <c r="V145" s="47">
        <v>0</v>
      </c>
      <c r="W145" s="47">
        <v>4.0451612903225804</v>
      </c>
      <c r="X145" s="47">
        <v>0</v>
      </c>
      <c r="Y145" s="24"/>
      <c r="Z145" s="37"/>
      <c r="AA145" s="37"/>
    </row>
    <row r="146" spans="1:27" s="24" customFormat="1">
      <c r="A146" s="19">
        <v>139</v>
      </c>
      <c r="B146" s="94" t="s">
        <v>859</v>
      </c>
      <c r="C146" s="95" t="s">
        <v>150</v>
      </c>
      <c r="D146" s="95" t="s">
        <v>1269</v>
      </c>
      <c r="E146" s="95" t="s">
        <v>1270</v>
      </c>
      <c r="F146" s="96" t="s">
        <v>1271</v>
      </c>
      <c r="G146" s="94" t="s">
        <v>631</v>
      </c>
      <c r="H146" s="94">
        <v>1</v>
      </c>
      <c r="I146" s="44">
        <v>1</v>
      </c>
      <c r="J146" s="44">
        <v>1</v>
      </c>
      <c r="K146" s="94" t="str">
        <f t="shared" si="2"/>
        <v>APROVADO</v>
      </c>
      <c r="L146" s="94" t="s">
        <v>893</v>
      </c>
      <c r="M146" s="97" t="s">
        <v>870</v>
      </c>
      <c r="N146" s="45">
        <v>46105</v>
      </c>
      <c r="O146" s="45"/>
      <c r="P146" s="45"/>
      <c r="Q146" s="45"/>
      <c r="R146" s="45"/>
      <c r="S146" s="47"/>
      <c r="T146" s="47">
        <v>0</v>
      </c>
      <c r="U146" s="47">
        <v>0</v>
      </c>
      <c r="V146" s="47">
        <v>0</v>
      </c>
      <c r="W146" s="47">
        <v>4.0451612903225804</v>
      </c>
      <c r="X146" s="47">
        <v>16.75</v>
      </c>
      <c r="Z146" s="37"/>
      <c r="AA146" s="48"/>
    </row>
    <row r="147" spans="1:27">
      <c r="A147" s="19">
        <v>140</v>
      </c>
      <c r="B147" s="94" t="s">
        <v>859</v>
      </c>
      <c r="C147" s="95" t="s">
        <v>150</v>
      </c>
      <c r="D147" s="95" t="s">
        <v>1272</v>
      </c>
      <c r="E147" s="95" t="s">
        <v>1273</v>
      </c>
      <c r="F147" s="96" t="s">
        <v>1274</v>
      </c>
      <c r="G147" s="94" t="s">
        <v>631</v>
      </c>
      <c r="H147" s="94">
        <v>1</v>
      </c>
      <c r="I147" s="44">
        <v>1</v>
      </c>
      <c r="J147" s="44">
        <v>1</v>
      </c>
      <c r="K147" s="94" t="str">
        <f t="shared" si="2"/>
        <v>APROVADO</v>
      </c>
      <c r="L147" s="94" t="s">
        <v>893</v>
      </c>
      <c r="M147" s="97" t="s">
        <v>870</v>
      </c>
      <c r="N147" s="45">
        <v>46105</v>
      </c>
      <c r="O147" s="45"/>
      <c r="P147" s="45"/>
      <c r="Q147" s="45"/>
      <c r="R147" s="45"/>
      <c r="S147" s="47"/>
      <c r="T147" s="47">
        <v>0</v>
      </c>
      <c r="U147" s="47">
        <v>0</v>
      </c>
      <c r="V147" s="47">
        <v>0</v>
      </c>
      <c r="W147" s="47">
        <v>4.0451612903225804</v>
      </c>
      <c r="X147" s="47">
        <v>19.75</v>
      </c>
      <c r="Y147" s="24"/>
      <c r="Z147" s="37"/>
      <c r="AA147" s="37"/>
    </row>
    <row r="148" spans="1:27">
      <c r="A148" s="19">
        <v>141</v>
      </c>
      <c r="B148" s="94" t="s">
        <v>859</v>
      </c>
      <c r="C148" s="95" t="s">
        <v>150</v>
      </c>
      <c r="D148" s="95" t="s">
        <v>1275</v>
      </c>
      <c r="E148" s="95" t="s">
        <v>1276</v>
      </c>
      <c r="F148" s="96" t="s">
        <v>1277</v>
      </c>
      <c r="G148" s="94" t="s">
        <v>631</v>
      </c>
      <c r="H148" s="94">
        <v>1</v>
      </c>
      <c r="I148" s="44">
        <v>1</v>
      </c>
      <c r="J148" s="44">
        <v>1</v>
      </c>
      <c r="K148" s="94" t="str">
        <f t="shared" si="2"/>
        <v>APROVADO</v>
      </c>
      <c r="L148" s="94" t="s">
        <v>893</v>
      </c>
      <c r="M148" s="97" t="s">
        <v>870</v>
      </c>
      <c r="N148" s="45">
        <v>46157</v>
      </c>
      <c r="O148" s="45"/>
      <c r="P148" s="45"/>
      <c r="Q148" s="45"/>
      <c r="R148" s="45"/>
      <c r="S148" s="47"/>
      <c r="T148" s="47">
        <v>0</v>
      </c>
      <c r="U148" s="47">
        <v>0</v>
      </c>
      <c r="V148" s="47">
        <v>0</v>
      </c>
      <c r="W148" s="47">
        <v>4.0451612903225804</v>
      </c>
      <c r="X148" s="47">
        <v>0</v>
      </c>
      <c r="Y148" s="24"/>
      <c r="Z148" s="37"/>
      <c r="AA148" s="37"/>
    </row>
    <row r="149" spans="1:27" s="24" customFormat="1">
      <c r="A149" s="19">
        <v>142</v>
      </c>
      <c r="B149" s="94" t="s">
        <v>859</v>
      </c>
      <c r="C149" s="95" t="s">
        <v>150</v>
      </c>
      <c r="D149" s="95" t="s">
        <v>1278</v>
      </c>
      <c r="E149" s="95" t="s">
        <v>1279</v>
      </c>
      <c r="F149" s="96" t="s">
        <v>1280</v>
      </c>
      <c r="G149" s="94" t="s">
        <v>631</v>
      </c>
      <c r="H149" s="94">
        <v>1</v>
      </c>
      <c r="I149" s="44">
        <v>1</v>
      </c>
      <c r="J149" s="44">
        <v>1</v>
      </c>
      <c r="K149" s="94" t="str">
        <f t="shared" si="2"/>
        <v>APROVADO</v>
      </c>
      <c r="L149" s="94" t="s">
        <v>893</v>
      </c>
      <c r="M149" s="97" t="s">
        <v>870</v>
      </c>
      <c r="N149" s="45">
        <v>46105</v>
      </c>
      <c r="O149" s="45"/>
      <c r="P149" s="45"/>
      <c r="Q149" s="45"/>
      <c r="R149" s="45"/>
      <c r="S149" s="47"/>
      <c r="T149" s="47">
        <v>0</v>
      </c>
      <c r="U149" s="47">
        <v>0</v>
      </c>
      <c r="V149" s="47">
        <v>0</v>
      </c>
      <c r="W149" s="47">
        <v>4.0451612903225804</v>
      </c>
      <c r="X149" s="47">
        <v>24.75</v>
      </c>
      <c r="Z149" s="37"/>
      <c r="AA149" s="48"/>
    </row>
    <row r="150" spans="1:27">
      <c r="A150" s="19">
        <v>143</v>
      </c>
      <c r="B150" s="94" t="s">
        <v>859</v>
      </c>
      <c r="C150" s="95" t="s">
        <v>150</v>
      </c>
      <c r="D150" s="95" t="s">
        <v>1281</v>
      </c>
      <c r="E150" s="95" t="s">
        <v>1282</v>
      </c>
      <c r="F150" s="96" t="s">
        <v>1283</v>
      </c>
      <c r="G150" s="94" t="s">
        <v>631</v>
      </c>
      <c r="H150" s="94">
        <v>1</v>
      </c>
      <c r="I150" s="44">
        <v>1</v>
      </c>
      <c r="J150" s="44">
        <v>1</v>
      </c>
      <c r="K150" s="94" t="str">
        <f t="shared" si="2"/>
        <v>APROVADO</v>
      </c>
      <c r="L150" s="94" t="s">
        <v>893</v>
      </c>
      <c r="M150" s="97" t="s">
        <v>870</v>
      </c>
      <c r="N150" s="45">
        <v>46111</v>
      </c>
      <c r="O150" s="45"/>
      <c r="P150" s="45"/>
      <c r="Q150" s="45"/>
      <c r="R150" s="45"/>
      <c r="S150" s="47"/>
      <c r="T150" s="47">
        <v>0</v>
      </c>
      <c r="U150" s="47">
        <v>0</v>
      </c>
      <c r="V150" s="47">
        <v>0</v>
      </c>
      <c r="W150" s="47">
        <v>4.0451612903225804</v>
      </c>
      <c r="X150" s="47">
        <v>13.75</v>
      </c>
      <c r="Y150" s="24"/>
      <c r="Z150" s="37"/>
      <c r="AA150" s="37"/>
    </row>
    <row r="151" spans="1:27">
      <c r="A151" s="19">
        <v>144</v>
      </c>
      <c r="B151" s="94" t="s">
        <v>859</v>
      </c>
      <c r="C151" s="95" t="s">
        <v>150</v>
      </c>
      <c r="D151" s="95" t="s">
        <v>1284</v>
      </c>
      <c r="E151" s="95" t="s">
        <v>1285</v>
      </c>
      <c r="F151" s="96" t="s">
        <v>1286</v>
      </c>
      <c r="G151" s="94" t="s">
        <v>631</v>
      </c>
      <c r="H151" s="94">
        <v>1</v>
      </c>
      <c r="I151" s="44">
        <v>1</v>
      </c>
      <c r="J151" s="44">
        <v>1</v>
      </c>
      <c r="K151" s="94" t="str">
        <f t="shared" si="2"/>
        <v>APROVADO</v>
      </c>
      <c r="L151" s="94" t="s">
        <v>893</v>
      </c>
      <c r="M151" s="97" t="s">
        <v>870</v>
      </c>
      <c r="N151" s="45">
        <v>46105</v>
      </c>
      <c r="O151" s="45"/>
      <c r="P151" s="45"/>
      <c r="Q151" s="45"/>
      <c r="R151" s="45"/>
      <c r="S151" s="47"/>
      <c r="T151" s="47">
        <v>0</v>
      </c>
      <c r="U151" s="47">
        <v>0</v>
      </c>
      <c r="V151" s="47">
        <v>0</v>
      </c>
      <c r="W151" s="47">
        <v>4.0451612903225804</v>
      </c>
      <c r="X151" s="47">
        <v>14.5</v>
      </c>
      <c r="Y151" s="24"/>
      <c r="Z151" s="37"/>
      <c r="AA151" s="37"/>
    </row>
    <row r="152" spans="1:27" s="24" customFormat="1">
      <c r="A152" s="19">
        <v>145</v>
      </c>
      <c r="B152" s="94" t="s">
        <v>859</v>
      </c>
      <c r="C152" s="95" t="s">
        <v>150</v>
      </c>
      <c r="D152" s="95" t="s">
        <v>1287</v>
      </c>
      <c r="E152" s="95" t="s">
        <v>1288</v>
      </c>
      <c r="F152" s="96" t="s">
        <v>1286</v>
      </c>
      <c r="G152" s="94" t="s">
        <v>631</v>
      </c>
      <c r="H152" s="94">
        <v>1</v>
      </c>
      <c r="I152" s="44">
        <v>1</v>
      </c>
      <c r="J152" s="44">
        <v>1</v>
      </c>
      <c r="K152" s="94" t="str">
        <f t="shared" si="2"/>
        <v>APROVADO</v>
      </c>
      <c r="L152" s="94" t="s">
        <v>893</v>
      </c>
      <c r="M152" s="97" t="s">
        <v>870</v>
      </c>
      <c r="N152" s="45">
        <v>46105</v>
      </c>
      <c r="O152" s="45"/>
      <c r="P152" s="45"/>
      <c r="Q152" s="45"/>
      <c r="R152" s="45"/>
      <c r="S152" s="47"/>
      <c r="T152" s="47">
        <v>0</v>
      </c>
      <c r="U152" s="47">
        <v>0</v>
      </c>
      <c r="V152" s="47">
        <v>0</v>
      </c>
      <c r="W152" s="47">
        <v>4.0451612903225804</v>
      </c>
      <c r="X152" s="47">
        <v>7</v>
      </c>
      <c r="Z152" s="37"/>
      <c r="AA152" s="48"/>
    </row>
    <row r="153" spans="1:27">
      <c r="A153" s="19">
        <v>146</v>
      </c>
      <c r="B153" s="94" t="s">
        <v>859</v>
      </c>
      <c r="C153" s="95" t="s">
        <v>150</v>
      </c>
      <c r="D153" s="95" t="s">
        <v>1289</v>
      </c>
      <c r="E153" s="95" t="s">
        <v>1290</v>
      </c>
      <c r="F153" s="96" t="s">
        <v>1291</v>
      </c>
      <c r="G153" s="94" t="s">
        <v>631</v>
      </c>
      <c r="H153" s="94">
        <v>1</v>
      </c>
      <c r="I153" s="44">
        <v>1</v>
      </c>
      <c r="J153" s="44">
        <v>1</v>
      </c>
      <c r="K153" s="94" t="str">
        <f t="shared" si="2"/>
        <v>APROVADO</v>
      </c>
      <c r="L153" s="94" t="s">
        <v>893</v>
      </c>
      <c r="M153" s="97" t="s">
        <v>870</v>
      </c>
      <c r="N153" s="45">
        <v>46157</v>
      </c>
      <c r="O153" s="45"/>
      <c r="P153" s="45"/>
      <c r="Q153" s="45"/>
      <c r="R153" s="45"/>
      <c r="S153" s="47"/>
      <c r="T153" s="47">
        <v>0</v>
      </c>
      <c r="U153" s="47">
        <v>0</v>
      </c>
      <c r="V153" s="47">
        <v>0</v>
      </c>
      <c r="W153" s="47">
        <v>4.0451612903225804</v>
      </c>
      <c r="X153" s="47">
        <v>0</v>
      </c>
      <c r="Y153" s="24"/>
      <c r="Z153" s="37"/>
      <c r="AA153" s="37"/>
    </row>
    <row r="154" spans="1:27">
      <c r="A154" s="19">
        <v>147</v>
      </c>
      <c r="B154" s="94" t="s">
        <v>859</v>
      </c>
      <c r="C154" s="95" t="s">
        <v>150</v>
      </c>
      <c r="D154" s="95" t="s">
        <v>1292</v>
      </c>
      <c r="E154" s="95" t="s">
        <v>1293</v>
      </c>
      <c r="F154" s="96" t="s">
        <v>1291</v>
      </c>
      <c r="G154" s="94" t="s">
        <v>631</v>
      </c>
      <c r="H154" s="94">
        <v>1</v>
      </c>
      <c r="I154" s="44">
        <v>1</v>
      </c>
      <c r="J154" s="44">
        <v>1</v>
      </c>
      <c r="K154" s="94" t="str">
        <f t="shared" si="2"/>
        <v>APROVADO</v>
      </c>
      <c r="L154" s="94" t="s">
        <v>893</v>
      </c>
      <c r="M154" s="97" t="s">
        <v>870</v>
      </c>
      <c r="N154" s="45">
        <v>46157</v>
      </c>
      <c r="O154" s="45"/>
      <c r="P154" s="45"/>
      <c r="Q154" s="45"/>
      <c r="R154" s="45"/>
      <c r="S154" s="47"/>
      <c r="T154" s="47">
        <v>0</v>
      </c>
      <c r="U154" s="47">
        <v>0</v>
      </c>
      <c r="V154" s="47">
        <v>0</v>
      </c>
      <c r="W154" s="47">
        <v>4.0451612903225804</v>
      </c>
      <c r="X154" s="47">
        <v>0</v>
      </c>
      <c r="Y154" s="24"/>
      <c r="Z154" s="37"/>
      <c r="AA154" s="37"/>
    </row>
    <row r="155" spans="1:27" s="24" customFormat="1">
      <c r="A155" s="19">
        <v>148</v>
      </c>
      <c r="B155" s="94" t="s">
        <v>859</v>
      </c>
      <c r="C155" s="95" t="s">
        <v>150</v>
      </c>
      <c r="D155" s="95" t="s">
        <v>1294</v>
      </c>
      <c r="E155" s="95" t="s">
        <v>1295</v>
      </c>
      <c r="F155" s="96" t="s">
        <v>1296</v>
      </c>
      <c r="G155" s="94" t="s">
        <v>631</v>
      </c>
      <c r="H155" s="94">
        <v>1</v>
      </c>
      <c r="I155" s="44">
        <v>1</v>
      </c>
      <c r="J155" s="44">
        <v>1</v>
      </c>
      <c r="K155" s="94" t="str">
        <f t="shared" si="2"/>
        <v>APROVADO</v>
      </c>
      <c r="L155" s="94" t="s">
        <v>893</v>
      </c>
      <c r="M155" s="97" t="s">
        <v>870</v>
      </c>
      <c r="N155" s="45">
        <v>46105</v>
      </c>
      <c r="O155" s="45"/>
      <c r="P155" s="45"/>
      <c r="Q155" s="45"/>
      <c r="R155" s="45"/>
      <c r="S155" s="47"/>
      <c r="T155" s="47">
        <v>0</v>
      </c>
      <c r="U155" s="47">
        <v>0</v>
      </c>
      <c r="V155" s="47">
        <v>0</v>
      </c>
      <c r="W155" s="47">
        <v>4.0451612903225804</v>
      </c>
      <c r="X155" s="47">
        <v>15.25</v>
      </c>
      <c r="Z155" s="37"/>
      <c r="AA155" s="48"/>
    </row>
    <row r="156" spans="1:27">
      <c r="A156" s="19">
        <v>149</v>
      </c>
      <c r="B156" s="94" t="s">
        <v>859</v>
      </c>
      <c r="C156" s="95" t="s">
        <v>150</v>
      </c>
      <c r="D156" s="95" t="s">
        <v>1297</v>
      </c>
      <c r="E156" s="95" t="s">
        <v>1298</v>
      </c>
      <c r="F156" s="96" t="s">
        <v>1299</v>
      </c>
      <c r="G156" s="94" t="s">
        <v>631</v>
      </c>
      <c r="H156" s="94">
        <v>1</v>
      </c>
      <c r="I156" s="44">
        <v>1</v>
      </c>
      <c r="J156" s="44">
        <v>1</v>
      </c>
      <c r="K156" s="94" t="str">
        <f t="shared" si="2"/>
        <v>APROVADO</v>
      </c>
      <c r="L156" s="94" t="s">
        <v>893</v>
      </c>
      <c r="M156" s="97" t="s">
        <v>870</v>
      </c>
      <c r="N156" s="45">
        <v>46105</v>
      </c>
      <c r="O156" s="45"/>
      <c r="P156" s="45"/>
      <c r="Q156" s="45"/>
      <c r="R156" s="45"/>
      <c r="S156" s="47"/>
      <c r="T156" s="47">
        <v>0</v>
      </c>
      <c r="U156" s="47">
        <v>0</v>
      </c>
      <c r="V156" s="47">
        <v>0</v>
      </c>
      <c r="W156" s="47">
        <v>4.0451612903225804</v>
      </c>
      <c r="X156" s="47">
        <v>10.5</v>
      </c>
      <c r="Y156" s="24"/>
      <c r="Z156" s="37"/>
      <c r="AA156" s="37"/>
    </row>
    <row r="157" spans="1:27">
      <c r="A157" s="19">
        <v>150</v>
      </c>
      <c r="B157" s="94" t="s">
        <v>859</v>
      </c>
      <c r="C157" s="95" t="s">
        <v>150</v>
      </c>
      <c r="D157" s="95" t="s">
        <v>1300</v>
      </c>
      <c r="E157" s="95" t="s">
        <v>1301</v>
      </c>
      <c r="F157" s="96" t="s">
        <v>1302</v>
      </c>
      <c r="G157" s="94" t="s">
        <v>631</v>
      </c>
      <c r="H157" s="94">
        <v>1</v>
      </c>
      <c r="I157" s="44">
        <v>1</v>
      </c>
      <c r="J157" s="44">
        <v>1</v>
      </c>
      <c r="K157" s="94" t="str">
        <f t="shared" si="2"/>
        <v>APROVADO</v>
      </c>
      <c r="L157" s="94" t="s">
        <v>893</v>
      </c>
      <c r="M157" s="97" t="s">
        <v>870</v>
      </c>
      <c r="N157" s="45">
        <v>46157</v>
      </c>
      <c r="O157" s="45"/>
      <c r="P157" s="45"/>
      <c r="Q157" s="45"/>
      <c r="R157" s="45"/>
      <c r="S157" s="47"/>
      <c r="T157" s="47">
        <v>0</v>
      </c>
      <c r="U157" s="47">
        <v>0</v>
      </c>
      <c r="V157" s="47">
        <v>0</v>
      </c>
      <c r="W157" s="47">
        <v>4.0451612903225804</v>
      </c>
      <c r="X157" s="47">
        <v>0</v>
      </c>
      <c r="Y157" s="24"/>
      <c r="Z157" s="37"/>
      <c r="AA157" s="37"/>
    </row>
    <row r="158" spans="1:27" s="24" customFormat="1">
      <c r="A158" s="19">
        <v>151</v>
      </c>
      <c r="B158" s="94" t="s">
        <v>859</v>
      </c>
      <c r="C158" s="95" t="s">
        <v>150</v>
      </c>
      <c r="D158" s="95" t="s">
        <v>1303</v>
      </c>
      <c r="E158" s="95" t="s">
        <v>1304</v>
      </c>
      <c r="F158" s="96" t="s">
        <v>1305</v>
      </c>
      <c r="G158" s="94" t="s">
        <v>631</v>
      </c>
      <c r="H158" s="94">
        <v>1</v>
      </c>
      <c r="I158" s="44">
        <v>1</v>
      </c>
      <c r="J158" s="44">
        <v>1</v>
      </c>
      <c r="K158" s="94" t="str">
        <f t="shared" si="2"/>
        <v>APROVADO</v>
      </c>
      <c r="L158" s="94" t="s">
        <v>871</v>
      </c>
      <c r="M158" s="97" t="s">
        <v>871</v>
      </c>
      <c r="N158" s="45">
        <v>46105</v>
      </c>
      <c r="O158" s="45"/>
      <c r="P158" s="45"/>
      <c r="Q158" s="45"/>
      <c r="R158" s="45"/>
      <c r="S158" s="47"/>
      <c r="T158" s="47">
        <v>0</v>
      </c>
      <c r="U158" s="47">
        <v>0</v>
      </c>
      <c r="V158" s="47">
        <v>0</v>
      </c>
      <c r="W158" s="47">
        <v>4.0451612903225804</v>
      </c>
      <c r="X158" s="47">
        <v>0</v>
      </c>
      <c r="Z158" s="37"/>
      <c r="AA158" s="48"/>
    </row>
    <row r="159" spans="1:27">
      <c r="A159" s="19">
        <v>152</v>
      </c>
      <c r="B159" s="94" t="s">
        <v>859</v>
      </c>
      <c r="C159" s="95" t="s">
        <v>150</v>
      </c>
      <c r="D159" s="95" t="s">
        <v>1306</v>
      </c>
      <c r="E159" s="95" t="s">
        <v>1307</v>
      </c>
      <c r="F159" s="96" t="s">
        <v>1308</v>
      </c>
      <c r="G159" s="94" t="s">
        <v>631</v>
      </c>
      <c r="H159" s="94">
        <v>1</v>
      </c>
      <c r="I159" s="44">
        <v>1</v>
      </c>
      <c r="J159" s="44">
        <v>1</v>
      </c>
      <c r="K159" s="94" t="str">
        <f t="shared" si="2"/>
        <v>APROVADO</v>
      </c>
      <c r="L159" s="94" t="s">
        <v>893</v>
      </c>
      <c r="M159" s="97" t="s">
        <v>870</v>
      </c>
      <c r="N159" s="45">
        <v>46105</v>
      </c>
      <c r="O159" s="45"/>
      <c r="P159" s="45"/>
      <c r="Q159" s="45"/>
      <c r="R159" s="45"/>
      <c r="S159" s="47"/>
      <c r="T159" s="47">
        <v>0</v>
      </c>
      <c r="U159" s="47">
        <v>0</v>
      </c>
      <c r="V159" s="47">
        <v>0</v>
      </c>
      <c r="W159" s="47">
        <v>4.0451612903225804</v>
      </c>
      <c r="X159" s="47">
        <v>13.75</v>
      </c>
      <c r="Y159" s="24"/>
      <c r="Z159" s="37"/>
      <c r="AA159" s="37"/>
    </row>
    <row r="160" spans="1:27">
      <c r="A160" s="19">
        <v>153</v>
      </c>
      <c r="B160" s="94" t="s">
        <v>859</v>
      </c>
      <c r="C160" s="95" t="s">
        <v>150</v>
      </c>
      <c r="D160" s="95" t="s">
        <v>1309</v>
      </c>
      <c r="E160" s="95" t="s">
        <v>1310</v>
      </c>
      <c r="F160" s="96" t="s">
        <v>1311</v>
      </c>
      <c r="G160" s="94" t="s">
        <v>631</v>
      </c>
      <c r="H160" s="94">
        <v>1</v>
      </c>
      <c r="I160" s="44">
        <v>1</v>
      </c>
      <c r="J160" s="44">
        <v>1</v>
      </c>
      <c r="K160" s="94" t="str">
        <f t="shared" si="2"/>
        <v>APROVADO</v>
      </c>
      <c r="L160" s="94" t="s">
        <v>893</v>
      </c>
      <c r="M160" s="97" t="s">
        <v>870</v>
      </c>
      <c r="N160" s="45">
        <v>46111</v>
      </c>
      <c r="O160" s="45"/>
      <c r="P160" s="45"/>
      <c r="Q160" s="45"/>
      <c r="R160" s="45"/>
      <c r="S160" s="47"/>
      <c r="T160" s="47">
        <v>0</v>
      </c>
      <c r="U160" s="47">
        <v>0</v>
      </c>
      <c r="V160" s="47">
        <v>0</v>
      </c>
      <c r="W160" s="47">
        <v>4.0451612903225804</v>
      </c>
      <c r="X160" s="47">
        <v>19</v>
      </c>
      <c r="Y160" s="24"/>
      <c r="Z160" s="37"/>
      <c r="AA160" s="37"/>
    </row>
    <row r="161" spans="1:27" s="24" customFormat="1">
      <c r="A161" s="19">
        <v>154</v>
      </c>
      <c r="B161" s="94" t="s">
        <v>859</v>
      </c>
      <c r="C161" s="95" t="s">
        <v>150</v>
      </c>
      <c r="D161" s="95" t="s">
        <v>1312</v>
      </c>
      <c r="E161" s="95" t="s">
        <v>1313</v>
      </c>
      <c r="F161" s="96" t="s">
        <v>1314</v>
      </c>
      <c r="G161" s="94" t="s">
        <v>631</v>
      </c>
      <c r="H161" s="94">
        <v>1</v>
      </c>
      <c r="I161" s="44">
        <v>1</v>
      </c>
      <c r="J161" s="44">
        <v>1</v>
      </c>
      <c r="K161" s="94" t="str">
        <f t="shared" si="2"/>
        <v>APROVADO</v>
      </c>
      <c r="L161" s="94" t="s">
        <v>893</v>
      </c>
      <c r="M161" s="97" t="s">
        <v>870</v>
      </c>
      <c r="N161" s="45">
        <v>46111</v>
      </c>
      <c r="O161" s="45"/>
      <c r="P161" s="45"/>
      <c r="Q161" s="45"/>
      <c r="R161" s="45"/>
      <c r="S161" s="47"/>
      <c r="T161" s="47">
        <v>0</v>
      </c>
      <c r="U161" s="47">
        <v>0</v>
      </c>
      <c r="V161" s="47">
        <v>0</v>
      </c>
      <c r="W161" s="47">
        <v>4.0451612903225804</v>
      </c>
      <c r="X161" s="47">
        <v>6.25</v>
      </c>
      <c r="Z161" s="37"/>
      <c r="AA161" s="48"/>
    </row>
    <row r="162" spans="1:27">
      <c r="A162" s="19">
        <v>155</v>
      </c>
      <c r="B162" s="94" t="s">
        <v>859</v>
      </c>
      <c r="C162" s="95" t="s">
        <v>150</v>
      </c>
      <c r="D162" s="95" t="s">
        <v>1315</v>
      </c>
      <c r="E162" s="95" t="s">
        <v>1316</v>
      </c>
      <c r="F162" s="96" t="s">
        <v>1317</v>
      </c>
      <c r="G162" s="94" t="s">
        <v>631</v>
      </c>
      <c r="H162" s="94">
        <v>1</v>
      </c>
      <c r="I162" s="44">
        <v>1</v>
      </c>
      <c r="J162" s="44">
        <v>1</v>
      </c>
      <c r="K162" s="94" t="str">
        <f t="shared" si="2"/>
        <v>APROVADO</v>
      </c>
      <c r="L162" s="94" t="s">
        <v>893</v>
      </c>
      <c r="M162" s="97" t="s">
        <v>870</v>
      </c>
      <c r="N162" s="45">
        <v>46111</v>
      </c>
      <c r="O162" s="45"/>
      <c r="P162" s="45"/>
      <c r="Q162" s="45"/>
      <c r="R162" s="45"/>
      <c r="S162" s="47"/>
      <c r="T162" s="47">
        <v>0</v>
      </c>
      <c r="U162" s="47">
        <v>0</v>
      </c>
      <c r="V162" s="47">
        <v>0</v>
      </c>
      <c r="W162" s="47">
        <v>4.0451612903225804</v>
      </c>
      <c r="X162" s="47">
        <v>7</v>
      </c>
      <c r="Y162" s="24"/>
      <c r="Z162" s="37"/>
      <c r="AA162" s="37"/>
    </row>
    <row r="163" spans="1:27">
      <c r="A163" s="19">
        <v>156</v>
      </c>
      <c r="B163" s="94" t="s">
        <v>859</v>
      </c>
      <c r="C163" s="95" t="s">
        <v>150</v>
      </c>
      <c r="D163" s="95" t="s">
        <v>1318</v>
      </c>
      <c r="E163" s="95" t="s">
        <v>1319</v>
      </c>
      <c r="F163" s="96" t="s">
        <v>1320</v>
      </c>
      <c r="G163" s="94" t="s">
        <v>631</v>
      </c>
      <c r="H163" s="94">
        <v>1</v>
      </c>
      <c r="I163" s="44">
        <v>1</v>
      </c>
      <c r="J163" s="44">
        <v>1</v>
      </c>
      <c r="K163" s="94" t="str">
        <f t="shared" si="2"/>
        <v>APROVADO</v>
      </c>
      <c r="L163" s="94" t="s">
        <v>893</v>
      </c>
      <c r="M163" s="97" t="s">
        <v>870</v>
      </c>
      <c r="N163" s="45">
        <v>46111</v>
      </c>
      <c r="O163" s="45"/>
      <c r="P163" s="45"/>
      <c r="Q163" s="45"/>
      <c r="R163" s="45"/>
      <c r="S163" s="47"/>
      <c r="T163" s="47">
        <v>0</v>
      </c>
      <c r="U163" s="47">
        <v>0</v>
      </c>
      <c r="V163" s="47">
        <v>0</v>
      </c>
      <c r="W163" s="47">
        <v>4.0451612903225804</v>
      </c>
      <c r="X163" s="47">
        <v>0.5</v>
      </c>
      <c r="Y163" s="24"/>
      <c r="Z163" s="37"/>
      <c r="AA163" s="37"/>
    </row>
    <row r="164" spans="1:27" s="24" customFormat="1">
      <c r="A164" s="19">
        <v>157</v>
      </c>
      <c r="B164" s="94" t="s">
        <v>859</v>
      </c>
      <c r="C164" s="95" t="s">
        <v>150</v>
      </c>
      <c r="D164" s="95" t="s">
        <v>1321</v>
      </c>
      <c r="E164" s="95" t="s">
        <v>1322</v>
      </c>
      <c r="F164" s="96" t="s">
        <v>1323</v>
      </c>
      <c r="G164" s="94" t="s">
        <v>631</v>
      </c>
      <c r="H164" s="94">
        <v>1</v>
      </c>
      <c r="I164" s="44">
        <v>1</v>
      </c>
      <c r="J164" s="44">
        <v>1</v>
      </c>
      <c r="K164" s="94" t="str">
        <f t="shared" si="2"/>
        <v>APROVADO</v>
      </c>
      <c r="L164" s="94" t="s">
        <v>893</v>
      </c>
      <c r="M164" s="97" t="s">
        <v>870</v>
      </c>
      <c r="N164" s="45">
        <v>46105</v>
      </c>
      <c r="O164" s="45"/>
      <c r="P164" s="45"/>
      <c r="Q164" s="45"/>
      <c r="R164" s="45"/>
      <c r="S164" s="47"/>
      <c r="T164" s="47">
        <v>0</v>
      </c>
      <c r="U164" s="47">
        <v>0</v>
      </c>
      <c r="V164" s="47">
        <v>0</v>
      </c>
      <c r="W164" s="47">
        <v>4.0451612903225804</v>
      </c>
      <c r="X164" s="47">
        <v>10</v>
      </c>
      <c r="Z164" s="37"/>
      <c r="AA164" s="48"/>
    </row>
    <row r="165" spans="1:27">
      <c r="A165" s="19">
        <v>158</v>
      </c>
      <c r="B165" s="94" t="s">
        <v>859</v>
      </c>
      <c r="C165" s="95" t="s">
        <v>150</v>
      </c>
      <c r="D165" s="95" t="s">
        <v>1324</v>
      </c>
      <c r="E165" s="95" t="s">
        <v>1325</v>
      </c>
      <c r="F165" s="96" t="s">
        <v>1326</v>
      </c>
      <c r="G165" s="94" t="s">
        <v>631</v>
      </c>
      <c r="H165" s="94">
        <v>1</v>
      </c>
      <c r="I165" s="44">
        <v>1</v>
      </c>
      <c r="J165" s="44">
        <v>1</v>
      </c>
      <c r="K165" s="94" t="str">
        <f t="shared" si="2"/>
        <v>APROVADO</v>
      </c>
      <c r="L165" s="94" t="s">
        <v>893</v>
      </c>
      <c r="M165" s="97" t="s">
        <v>870</v>
      </c>
      <c r="N165" s="45">
        <v>46111</v>
      </c>
      <c r="O165" s="45"/>
      <c r="P165" s="45"/>
      <c r="Q165" s="45"/>
      <c r="R165" s="45"/>
      <c r="S165" s="47"/>
      <c r="T165" s="47">
        <v>0</v>
      </c>
      <c r="U165" s="47">
        <v>0</v>
      </c>
      <c r="V165" s="47">
        <v>0</v>
      </c>
      <c r="W165" s="47">
        <v>17.600000000000001</v>
      </c>
      <c r="X165" s="47">
        <v>7.5</v>
      </c>
      <c r="Y165" s="24"/>
      <c r="Z165" s="37"/>
      <c r="AA165" s="37"/>
    </row>
    <row r="166" spans="1:27">
      <c r="A166" s="19">
        <v>159</v>
      </c>
      <c r="B166" s="94" t="s">
        <v>859</v>
      </c>
      <c r="C166" s="95" t="s">
        <v>150</v>
      </c>
      <c r="D166" s="95" t="s">
        <v>1327</v>
      </c>
      <c r="E166" s="95" t="s">
        <v>1328</v>
      </c>
      <c r="F166" s="96" t="s">
        <v>1329</v>
      </c>
      <c r="G166" s="94" t="s">
        <v>631</v>
      </c>
      <c r="H166" s="94">
        <v>1</v>
      </c>
      <c r="I166" s="44">
        <v>1</v>
      </c>
      <c r="J166" s="44">
        <v>1</v>
      </c>
      <c r="K166" s="94" t="str">
        <f t="shared" si="2"/>
        <v>APROVADO</v>
      </c>
      <c r="L166" s="94" t="s">
        <v>893</v>
      </c>
      <c r="M166" s="97" t="s">
        <v>870</v>
      </c>
      <c r="N166" s="45">
        <v>46113</v>
      </c>
      <c r="O166" s="45"/>
      <c r="P166" s="45"/>
      <c r="Q166" s="45"/>
      <c r="R166" s="45"/>
      <c r="S166" s="47"/>
      <c r="T166" s="47">
        <v>0</v>
      </c>
      <c r="U166" s="47">
        <v>0</v>
      </c>
      <c r="V166" s="47">
        <v>0</v>
      </c>
      <c r="W166" s="47">
        <v>17.600000000000001</v>
      </c>
      <c r="X166" s="47">
        <v>0</v>
      </c>
      <c r="Y166" s="24"/>
      <c r="Z166" s="37"/>
      <c r="AA166" s="37"/>
    </row>
    <row r="167" spans="1:27" s="24" customFormat="1">
      <c r="A167" s="19">
        <v>160</v>
      </c>
      <c r="B167" s="94" t="s">
        <v>859</v>
      </c>
      <c r="C167" s="95" t="s">
        <v>150</v>
      </c>
      <c r="D167" s="95" t="s">
        <v>1330</v>
      </c>
      <c r="E167" s="95" t="s">
        <v>1331</v>
      </c>
      <c r="F167" s="96" t="s">
        <v>1332</v>
      </c>
      <c r="G167" s="94" t="s">
        <v>631</v>
      </c>
      <c r="H167" s="94">
        <v>1</v>
      </c>
      <c r="I167" s="44">
        <v>1</v>
      </c>
      <c r="J167" s="44">
        <v>1</v>
      </c>
      <c r="K167" s="94" t="str">
        <f t="shared" si="2"/>
        <v>APROVADO</v>
      </c>
      <c r="L167" s="94" t="s">
        <v>893</v>
      </c>
      <c r="M167" s="97" t="s">
        <v>870</v>
      </c>
      <c r="N167" s="45">
        <v>46113</v>
      </c>
      <c r="O167" s="45"/>
      <c r="P167" s="45"/>
      <c r="Q167" s="45"/>
      <c r="R167" s="45"/>
      <c r="S167" s="47"/>
      <c r="T167" s="47">
        <v>0</v>
      </c>
      <c r="U167" s="47">
        <v>0</v>
      </c>
      <c r="V167" s="47">
        <v>0</v>
      </c>
      <c r="W167" s="47">
        <v>17.600000000000001</v>
      </c>
      <c r="X167" s="47">
        <v>0</v>
      </c>
      <c r="Z167" s="37"/>
      <c r="AA167" s="48"/>
    </row>
    <row r="168" spans="1:27">
      <c r="A168" s="19">
        <v>161</v>
      </c>
      <c r="B168" s="94" t="s">
        <v>859</v>
      </c>
      <c r="C168" s="95" t="s">
        <v>150</v>
      </c>
      <c r="D168" s="95" t="s">
        <v>1333</v>
      </c>
      <c r="E168" s="95" t="s">
        <v>1334</v>
      </c>
      <c r="F168" s="96" t="s">
        <v>1335</v>
      </c>
      <c r="G168" s="94" t="s">
        <v>628</v>
      </c>
      <c r="H168" s="94">
        <v>10</v>
      </c>
      <c r="I168" s="44">
        <v>0</v>
      </c>
      <c r="J168" s="44"/>
      <c r="K168" s="94" t="str">
        <f t="shared" si="2"/>
        <v>NÃO INICIADO</v>
      </c>
      <c r="L168" s="94" t="s">
        <v>871</v>
      </c>
      <c r="M168" s="97" t="s">
        <v>871</v>
      </c>
      <c r="N168" s="45">
        <v>46113</v>
      </c>
      <c r="O168" s="45"/>
      <c r="P168" s="45"/>
      <c r="Q168" s="45"/>
      <c r="R168" s="45"/>
      <c r="S168" s="47"/>
      <c r="T168" s="47">
        <v>0</v>
      </c>
      <c r="U168" s="47">
        <v>0</v>
      </c>
      <c r="V168" s="47">
        <v>0</v>
      </c>
      <c r="W168" s="47">
        <v>26.4</v>
      </c>
      <c r="X168" s="47">
        <v>0</v>
      </c>
      <c r="Y168" s="24"/>
      <c r="Z168" s="37"/>
      <c r="AA168" s="37"/>
    </row>
    <row r="169" spans="1:27">
      <c r="A169" s="19">
        <v>162</v>
      </c>
      <c r="B169" s="94" t="s">
        <v>859</v>
      </c>
      <c r="C169" s="95" t="s">
        <v>150</v>
      </c>
      <c r="D169" s="95" t="s">
        <v>1336</v>
      </c>
      <c r="E169" s="95" t="s">
        <v>1337</v>
      </c>
      <c r="F169" s="96" t="s">
        <v>1338</v>
      </c>
      <c r="G169" s="94" t="s">
        <v>628</v>
      </c>
      <c r="H169" s="94">
        <v>5</v>
      </c>
      <c r="I169" s="44">
        <v>1</v>
      </c>
      <c r="J169" s="44">
        <v>1</v>
      </c>
      <c r="K169" s="94" t="str">
        <f t="shared" si="2"/>
        <v>APROVADO</v>
      </c>
      <c r="L169" s="94" t="s">
        <v>871</v>
      </c>
      <c r="M169" s="97" t="s">
        <v>871</v>
      </c>
      <c r="N169" s="45">
        <v>46195</v>
      </c>
      <c r="O169" s="45"/>
      <c r="P169" s="45"/>
      <c r="Q169" s="45"/>
      <c r="R169" s="45"/>
      <c r="S169" s="47"/>
      <c r="T169" s="47">
        <v>0</v>
      </c>
      <c r="U169" s="47">
        <v>0</v>
      </c>
      <c r="V169" s="47">
        <v>0</v>
      </c>
      <c r="W169" s="47">
        <v>26.4</v>
      </c>
      <c r="X169" s="47">
        <v>0</v>
      </c>
      <c r="Y169" s="24"/>
      <c r="Z169" s="37"/>
      <c r="AA169" s="37"/>
    </row>
    <row r="170" spans="1:27" s="24" customFormat="1">
      <c r="A170" s="19">
        <v>163</v>
      </c>
      <c r="B170" s="94" t="s">
        <v>859</v>
      </c>
      <c r="C170" s="95" t="s">
        <v>150</v>
      </c>
      <c r="D170" s="95" t="s">
        <v>1339</v>
      </c>
      <c r="E170" s="95" t="s">
        <v>1340</v>
      </c>
      <c r="F170" s="96" t="s">
        <v>1341</v>
      </c>
      <c r="G170" s="94" t="s">
        <v>628</v>
      </c>
      <c r="H170" s="94">
        <v>10</v>
      </c>
      <c r="I170" s="44">
        <v>1</v>
      </c>
      <c r="J170" s="44">
        <v>1</v>
      </c>
      <c r="K170" s="94" t="str">
        <f t="shared" si="2"/>
        <v>APROVADO</v>
      </c>
      <c r="L170" s="94" t="s">
        <v>893</v>
      </c>
      <c r="M170" s="97" t="s">
        <v>1342</v>
      </c>
      <c r="N170" s="45">
        <v>46155</v>
      </c>
      <c r="O170" s="45"/>
      <c r="P170" s="45"/>
      <c r="Q170" s="45"/>
      <c r="R170" s="45"/>
      <c r="S170" s="47"/>
      <c r="T170" s="47">
        <v>0</v>
      </c>
      <c r="U170" s="47">
        <v>0</v>
      </c>
      <c r="V170" s="47">
        <v>0</v>
      </c>
      <c r="W170" s="47">
        <v>17.600000000000001</v>
      </c>
      <c r="X170" s="47">
        <v>0</v>
      </c>
      <c r="Z170" s="37"/>
      <c r="AA170" s="48"/>
    </row>
    <row r="171" spans="1:27">
      <c r="A171" s="19">
        <v>164</v>
      </c>
      <c r="B171" s="94" t="s">
        <v>859</v>
      </c>
      <c r="C171" s="95" t="s">
        <v>150</v>
      </c>
      <c r="D171" s="95" t="s">
        <v>1343</v>
      </c>
      <c r="E171" s="95" t="s">
        <v>1344</v>
      </c>
      <c r="F171" s="96" t="s">
        <v>1345</v>
      </c>
      <c r="G171" s="94" t="s">
        <v>628</v>
      </c>
      <c r="H171" s="94">
        <v>10</v>
      </c>
      <c r="I171" s="44">
        <v>1</v>
      </c>
      <c r="J171" s="44">
        <v>1</v>
      </c>
      <c r="K171" s="94" t="str">
        <f t="shared" si="2"/>
        <v>APROVADO</v>
      </c>
      <c r="L171" s="94" t="s">
        <v>871</v>
      </c>
      <c r="M171" s="97" t="s">
        <v>871</v>
      </c>
      <c r="N171" s="45">
        <v>46113</v>
      </c>
      <c r="O171" s="45"/>
      <c r="P171" s="45"/>
      <c r="Q171" s="45"/>
      <c r="R171" s="45"/>
      <c r="S171" s="47"/>
      <c r="T171" s="47">
        <v>0</v>
      </c>
      <c r="U171" s="47">
        <v>0</v>
      </c>
      <c r="V171" s="47">
        <v>0</v>
      </c>
      <c r="W171" s="47">
        <v>17.600000000000001</v>
      </c>
      <c r="X171" s="47">
        <v>0</v>
      </c>
      <c r="Y171" s="24"/>
      <c r="Z171" s="37"/>
      <c r="AA171" s="37"/>
    </row>
    <row r="172" spans="1:27">
      <c r="A172" s="19">
        <v>165</v>
      </c>
      <c r="B172" s="94" t="s">
        <v>859</v>
      </c>
      <c r="C172" s="95" t="s">
        <v>150</v>
      </c>
      <c r="D172" s="95" t="s">
        <v>1346</v>
      </c>
      <c r="E172" s="95" t="s">
        <v>1347</v>
      </c>
      <c r="F172" s="96" t="s">
        <v>1348</v>
      </c>
      <c r="G172" s="94" t="s">
        <v>628</v>
      </c>
      <c r="H172" s="94">
        <v>5</v>
      </c>
      <c r="I172" s="44">
        <v>1</v>
      </c>
      <c r="J172" s="44">
        <v>1</v>
      </c>
      <c r="K172" s="94" t="str">
        <f t="shared" si="2"/>
        <v>APROVADO</v>
      </c>
      <c r="L172" s="94" t="s">
        <v>871</v>
      </c>
      <c r="M172" s="97" t="s">
        <v>871</v>
      </c>
      <c r="N172" s="45">
        <v>46113</v>
      </c>
      <c r="O172" s="45"/>
      <c r="P172" s="45"/>
      <c r="Q172" s="45"/>
      <c r="R172" s="45"/>
      <c r="S172" s="47"/>
      <c r="T172" s="47">
        <v>0</v>
      </c>
      <c r="U172" s="47">
        <v>0</v>
      </c>
      <c r="V172" s="47">
        <v>0</v>
      </c>
      <c r="W172" s="47">
        <v>17.600000000000001</v>
      </c>
      <c r="X172" s="47">
        <v>0</v>
      </c>
      <c r="Y172" s="24"/>
      <c r="Z172" s="37"/>
      <c r="AA172" s="37"/>
    </row>
    <row r="173" spans="1:27" s="24" customFormat="1">
      <c r="A173" s="19">
        <v>166</v>
      </c>
      <c r="B173" s="94" t="s">
        <v>859</v>
      </c>
      <c r="C173" s="95" t="s">
        <v>150</v>
      </c>
      <c r="D173" s="95" t="s">
        <v>1349</v>
      </c>
      <c r="E173" s="95" t="s">
        <v>1350</v>
      </c>
      <c r="F173" s="96" t="s">
        <v>1351</v>
      </c>
      <c r="G173" s="94" t="s">
        <v>628</v>
      </c>
      <c r="H173" s="94">
        <v>5</v>
      </c>
      <c r="I173" s="44">
        <v>1</v>
      </c>
      <c r="J173" s="44">
        <v>1</v>
      </c>
      <c r="K173" s="94" t="str">
        <f t="shared" si="2"/>
        <v>APROVADO</v>
      </c>
      <c r="L173" s="94" t="s">
        <v>871</v>
      </c>
      <c r="M173" s="97" t="s">
        <v>871</v>
      </c>
      <c r="N173" s="45">
        <v>46113</v>
      </c>
      <c r="O173" s="45"/>
      <c r="P173" s="45"/>
      <c r="Q173" s="45"/>
      <c r="R173" s="45"/>
      <c r="S173" s="47"/>
      <c r="T173" s="47">
        <v>0</v>
      </c>
      <c r="U173" s="47">
        <v>0</v>
      </c>
      <c r="V173" s="47">
        <v>0</v>
      </c>
      <c r="W173" s="47">
        <v>17.600000000000001</v>
      </c>
      <c r="X173" s="47">
        <v>0</v>
      </c>
      <c r="Z173" s="37"/>
      <c r="AA173" s="48"/>
    </row>
    <row r="174" spans="1:27">
      <c r="A174" s="19">
        <v>167</v>
      </c>
      <c r="B174" s="94" t="s">
        <v>859</v>
      </c>
      <c r="C174" s="95" t="s">
        <v>150</v>
      </c>
      <c r="D174" s="95" t="s">
        <v>1352</v>
      </c>
      <c r="E174" s="95" t="s">
        <v>1353</v>
      </c>
      <c r="F174" s="96" t="s">
        <v>1354</v>
      </c>
      <c r="G174" s="94" t="s">
        <v>628</v>
      </c>
      <c r="H174" s="94">
        <v>5</v>
      </c>
      <c r="I174" s="44">
        <v>1</v>
      </c>
      <c r="J174" s="44">
        <v>1</v>
      </c>
      <c r="K174" s="94" t="str">
        <f t="shared" si="2"/>
        <v>APROVADO</v>
      </c>
      <c r="L174" s="94" t="s">
        <v>871</v>
      </c>
      <c r="M174" s="97" t="s">
        <v>871</v>
      </c>
      <c r="N174" s="45">
        <v>46113</v>
      </c>
      <c r="O174" s="45"/>
      <c r="P174" s="45"/>
      <c r="Q174" s="45"/>
      <c r="R174" s="45"/>
      <c r="S174" s="47"/>
      <c r="T174" s="47">
        <v>0</v>
      </c>
      <c r="U174" s="47">
        <v>0</v>
      </c>
      <c r="V174" s="47">
        <v>0</v>
      </c>
      <c r="W174" s="47">
        <v>17.600000000000001</v>
      </c>
      <c r="X174" s="47">
        <v>0</v>
      </c>
      <c r="Y174" s="24"/>
      <c r="Z174" s="37"/>
      <c r="AA174" s="37"/>
    </row>
    <row r="175" spans="1:27">
      <c r="A175" s="19">
        <v>168</v>
      </c>
      <c r="B175" s="94" t="s">
        <v>859</v>
      </c>
      <c r="C175" s="95" t="s">
        <v>150</v>
      </c>
      <c r="D175" s="95" t="s">
        <v>1355</v>
      </c>
      <c r="E175" s="95" t="s">
        <v>1356</v>
      </c>
      <c r="F175" s="96" t="s">
        <v>1357</v>
      </c>
      <c r="G175" s="94" t="s">
        <v>628</v>
      </c>
      <c r="H175" s="94">
        <v>5</v>
      </c>
      <c r="I175" s="44">
        <v>1</v>
      </c>
      <c r="J175" s="44">
        <v>1</v>
      </c>
      <c r="K175" s="94" t="str">
        <f t="shared" si="2"/>
        <v>APROVADO</v>
      </c>
      <c r="L175" s="94" t="s">
        <v>871</v>
      </c>
      <c r="M175" s="97" t="s">
        <v>871</v>
      </c>
      <c r="N175" s="45">
        <v>46113</v>
      </c>
      <c r="O175" s="45"/>
      <c r="P175" s="45"/>
      <c r="Q175" s="45"/>
      <c r="R175" s="45"/>
      <c r="S175" s="47"/>
      <c r="T175" s="47">
        <v>0</v>
      </c>
      <c r="U175" s="47">
        <v>0</v>
      </c>
      <c r="V175" s="47">
        <v>0</v>
      </c>
      <c r="W175" s="47">
        <v>17.600000000000001</v>
      </c>
      <c r="X175" s="47">
        <v>0</v>
      </c>
      <c r="Y175" s="24"/>
      <c r="Z175" s="37"/>
      <c r="AA175" s="37"/>
    </row>
    <row r="176" spans="1:27" s="24" customFormat="1">
      <c r="A176" s="19">
        <v>169</v>
      </c>
      <c r="B176" s="94" t="s">
        <v>859</v>
      </c>
      <c r="C176" s="95" t="s">
        <v>150</v>
      </c>
      <c r="D176" s="95" t="s">
        <v>1358</v>
      </c>
      <c r="E176" s="95" t="s">
        <v>1359</v>
      </c>
      <c r="F176" s="96" t="s">
        <v>1360</v>
      </c>
      <c r="G176" s="94" t="s">
        <v>628</v>
      </c>
      <c r="H176" s="94">
        <v>5</v>
      </c>
      <c r="I176" s="44">
        <v>1</v>
      </c>
      <c r="J176" s="44">
        <v>1</v>
      </c>
      <c r="K176" s="94" t="str">
        <f t="shared" si="2"/>
        <v>APROVADO</v>
      </c>
      <c r="L176" s="94" t="s">
        <v>871</v>
      </c>
      <c r="M176" s="97" t="s">
        <v>871</v>
      </c>
      <c r="N176" s="45">
        <v>46113</v>
      </c>
      <c r="O176" s="45"/>
      <c r="P176" s="45"/>
      <c r="Q176" s="45"/>
      <c r="R176" s="45"/>
      <c r="S176" s="47"/>
      <c r="T176" s="47">
        <v>0</v>
      </c>
      <c r="U176" s="47">
        <v>0</v>
      </c>
      <c r="V176" s="47">
        <v>0</v>
      </c>
      <c r="W176" s="47">
        <v>17.600000000000001</v>
      </c>
      <c r="X176" s="47">
        <v>0</v>
      </c>
      <c r="Z176" s="37"/>
      <c r="AA176" s="48"/>
    </row>
    <row r="177" spans="1:27">
      <c r="A177" s="19">
        <v>170</v>
      </c>
      <c r="B177" s="94" t="s">
        <v>859</v>
      </c>
      <c r="C177" s="95" t="s">
        <v>150</v>
      </c>
      <c r="D177" s="95" t="s">
        <v>1361</v>
      </c>
      <c r="E177" s="95" t="s">
        <v>1362</v>
      </c>
      <c r="F177" s="96" t="s">
        <v>1363</v>
      </c>
      <c r="G177" s="94" t="s">
        <v>628</v>
      </c>
      <c r="H177" s="94">
        <v>5</v>
      </c>
      <c r="I177" s="44">
        <v>1</v>
      </c>
      <c r="J177" s="44">
        <v>1</v>
      </c>
      <c r="K177" s="94" t="str">
        <f t="shared" si="2"/>
        <v>APROVADO</v>
      </c>
      <c r="L177" s="94" t="s">
        <v>871</v>
      </c>
      <c r="M177" s="97" t="s">
        <v>871</v>
      </c>
      <c r="N177" s="45">
        <v>46113</v>
      </c>
      <c r="O177" s="45"/>
      <c r="P177" s="45"/>
      <c r="Q177" s="45"/>
      <c r="R177" s="45"/>
      <c r="S177" s="47"/>
      <c r="T177" s="47">
        <v>0</v>
      </c>
      <c r="U177" s="47">
        <v>0</v>
      </c>
      <c r="V177" s="47">
        <v>0</v>
      </c>
      <c r="W177" s="47">
        <v>26.8</v>
      </c>
      <c r="X177" s="47">
        <v>0</v>
      </c>
      <c r="Y177" s="24"/>
      <c r="Z177" s="37"/>
      <c r="AA177" s="37"/>
    </row>
    <row r="178" spans="1:27">
      <c r="A178" s="19">
        <v>171</v>
      </c>
      <c r="B178" s="94" t="s">
        <v>859</v>
      </c>
      <c r="C178" s="95" t="s">
        <v>150</v>
      </c>
      <c r="D178" s="95" t="s">
        <v>1364</v>
      </c>
      <c r="E178" s="95" t="s">
        <v>1365</v>
      </c>
      <c r="F178" s="96" t="s">
        <v>1366</v>
      </c>
      <c r="G178" s="94" t="s">
        <v>628</v>
      </c>
      <c r="H178" s="94">
        <v>5</v>
      </c>
      <c r="I178" s="44">
        <v>1</v>
      </c>
      <c r="J178" s="44">
        <v>1</v>
      </c>
      <c r="K178" s="94" t="str">
        <f t="shared" si="2"/>
        <v>APROVADO</v>
      </c>
      <c r="L178" s="94" t="s">
        <v>871</v>
      </c>
      <c r="M178" s="97" t="s">
        <v>871</v>
      </c>
      <c r="N178" s="45">
        <v>46113</v>
      </c>
      <c r="O178" s="45"/>
      <c r="P178" s="45"/>
      <c r="Q178" s="45"/>
      <c r="R178" s="45"/>
      <c r="S178" s="47"/>
      <c r="T178" s="47">
        <v>0</v>
      </c>
      <c r="U178" s="47">
        <v>0</v>
      </c>
      <c r="V178" s="47">
        <v>0</v>
      </c>
      <c r="W178" s="47">
        <v>26.8</v>
      </c>
      <c r="X178" s="47">
        <v>0</v>
      </c>
      <c r="Y178" s="24"/>
      <c r="Z178" s="37"/>
      <c r="AA178" s="37"/>
    </row>
    <row r="179" spans="1:27" s="24" customFormat="1">
      <c r="A179" s="19">
        <v>172</v>
      </c>
      <c r="B179" s="94" t="s">
        <v>859</v>
      </c>
      <c r="C179" s="95" t="s">
        <v>150</v>
      </c>
      <c r="D179" s="95" t="s">
        <v>1367</v>
      </c>
      <c r="E179" s="95" t="s">
        <v>1368</v>
      </c>
      <c r="F179" s="96" t="s">
        <v>1369</v>
      </c>
      <c r="G179" s="94" t="s">
        <v>631</v>
      </c>
      <c r="H179" s="94">
        <v>1</v>
      </c>
      <c r="I179" s="44">
        <v>1</v>
      </c>
      <c r="J179" s="44">
        <v>1</v>
      </c>
      <c r="K179" s="94" t="str">
        <f t="shared" si="2"/>
        <v>APROVADO</v>
      </c>
      <c r="L179" s="94" t="s">
        <v>871</v>
      </c>
      <c r="M179" s="97" t="s">
        <v>871</v>
      </c>
      <c r="N179" s="45">
        <v>46113</v>
      </c>
      <c r="O179" s="45"/>
      <c r="P179" s="45"/>
      <c r="Q179" s="45"/>
      <c r="R179" s="45"/>
      <c r="S179" s="47"/>
      <c r="T179" s="47">
        <v>0</v>
      </c>
      <c r="U179" s="47">
        <v>0</v>
      </c>
      <c r="V179" s="47">
        <v>0</v>
      </c>
      <c r="W179" s="47">
        <v>26.8</v>
      </c>
      <c r="X179" s="47">
        <v>27.25</v>
      </c>
      <c r="Z179" s="37"/>
      <c r="AA179" s="48"/>
    </row>
    <row r="180" spans="1:27">
      <c r="A180" s="19">
        <v>173</v>
      </c>
      <c r="B180" s="94" t="s">
        <v>859</v>
      </c>
      <c r="C180" s="95" t="s">
        <v>1370</v>
      </c>
      <c r="D180" s="95" t="s">
        <v>1371</v>
      </c>
      <c r="E180" s="95" t="s">
        <v>1372</v>
      </c>
      <c r="F180" s="96" t="s">
        <v>1373</v>
      </c>
      <c r="G180" s="94" t="s">
        <v>628</v>
      </c>
      <c r="H180" s="94">
        <v>1</v>
      </c>
      <c r="I180" s="44">
        <v>0</v>
      </c>
      <c r="J180" s="44"/>
      <c r="K180" s="94" t="str">
        <f t="shared" si="2"/>
        <v>NÃO INICIADO</v>
      </c>
      <c r="L180" s="94" t="s">
        <v>871</v>
      </c>
      <c r="M180" s="97" t="s">
        <v>871</v>
      </c>
      <c r="N180" s="45">
        <v>46119</v>
      </c>
      <c r="O180" s="45"/>
      <c r="P180" s="45"/>
      <c r="Q180" s="45"/>
      <c r="R180" s="45"/>
      <c r="S180" s="47"/>
      <c r="T180" s="47">
        <v>0</v>
      </c>
      <c r="U180" s="47">
        <v>0</v>
      </c>
      <c r="V180" s="47">
        <v>0</v>
      </c>
      <c r="W180" s="47">
        <v>26.9</v>
      </c>
      <c r="X180" s="47">
        <v>0</v>
      </c>
      <c r="Y180" s="24"/>
      <c r="Z180" s="37"/>
      <c r="AA180" s="37"/>
    </row>
    <row r="181" spans="1:27">
      <c r="A181" s="19">
        <v>174</v>
      </c>
      <c r="B181" s="94" t="s">
        <v>859</v>
      </c>
      <c r="C181" s="95" t="s">
        <v>1370</v>
      </c>
      <c r="D181" s="95" t="s">
        <v>1374</v>
      </c>
      <c r="E181" s="95" t="s">
        <v>1375</v>
      </c>
      <c r="F181" s="96" t="s">
        <v>1376</v>
      </c>
      <c r="G181" s="94" t="s">
        <v>628</v>
      </c>
      <c r="H181" s="94">
        <v>15</v>
      </c>
      <c r="I181" s="44">
        <v>0</v>
      </c>
      <c r="J181" s="44"/>
      <c r="K181" s="94" t="str">
        <f t="shared" si="2"/>
        <v>NÃO INICIADO</v>
      </c>
      <c r="L181" s="94" t="s">
        <v>871</v>
      </c>
      <c r="M181" s="97" t="s">
        <v>871</v>
      </c>
      <c r="N181" s="45">
        <v>46174</v>
      </c>
      <c r="O181" s="45"/>
      <c r="P181" s="45"/>
      <c r="Q181" s="45"/>
      <c r="R181" s="45"/>
      <c r="S181" s="47"/>
      <c r="T181" s="47">
        <v>0</v>
      </c>
      <c r="U181" s="47">
        <v>0</v>
      </c>
      <c r="V181" s="47">
        <v>0</v>
      </c>
      <c r="W181" s="47">
        <v>17.600000000000001</v>
      </c>
      <c r="X181" s="47">
        <v>0</v>
      </c>
      <c r="Y181" s="24"/>
      <c r="Z181" s="37"/>
      <c r="AA181" s="37"/>
    </row>
    <row r="182" spans="1:27" s="24" customFormat="1">
      <c r="A182" s="19">
        <v>175</v>
      </c>
      <c r="B182" s="94" t="s">
        <v>859</v>
      </c>
      <c r="C182" s="95" t="s">
        <v>1370</v>
      </c>
      <c r="D182" s="95" t="s">
        <v>1377</v>
      </c>
      <c r="E182" s="95" t="s">
        <v>1378</v>
      </c>
      <c r="F182" s="96" t="s">
        <v>1379</v>
      </c>
      <c r="G182" s="94" t="s">
        <v>634</v>
      </c>
      <c r="H182" s="94">
        <v>2</v>
      </c>
      <c r="I182" s="44">
        <v>0</v>
      </c>
      <c r="J182" s="44"/>
      <c r="K182" s="94" t="str">
        <f t="shared" si="2"/>
        <v>NÃO INICIADO</v>
      </c>
      <c r="L182" s="94" t="s">
        <v>871</v>
      </c>
      <c r="M182" s="97" t="s">
        <v>871</v>
      </c>
      <c r="N182" s="45">
        <v>46169</v>
      </c>
      <c r="O182" s="45"/>
      <c r="P182" s="45"/>
      <c r="Q182" s="45"/>
      <c r="R182" s="45"/>
      <c r="S182" s="47"/>
      <c r="T182" s="47">
        <v>0</v>
      </c>
      <c r="U182" s="47">
        <v>0</v>
      </c>
      <c r="V182" s="47">
        <v>0</v>
      </c>
      <c r="W182" s="47">
        <v>17.600000000000001</v>
      </c>
      <c r="X182" s="47">
        <v>0</v>
      </c>
      <c r="Z182" s="37"/>
      <c r="AA182" s="48"/>
    </row>
    <row r="183" spans="1:27">
      <c r="A183" s="19">
        <v>176</v>
      </c>
      <c r="B183" s="94" t="s">
        <v>859</v>
      </c>
      <c r="C183" s="95" t="s">
        <v>1370</v>
      </c>
      <c r="D183" s="95" t="s">
        <v>1380</v>
      </c>
      <c r="E183" s="95" t="s">
        <v>1381</v>
      </c>
      <c r="F183" s="96" t="s">
        <v>1382</v>
      </c>
      <c r="G183" s="94" t="s">
        <v>628</v>
      </c>
      <c r="H183" s="94">
        <v>15</v>
      </c>
      <c r="I183" s="44">
        <v>0</v>
      </c>
      <c r="J183" s="44"/>
      <c r="K183" s="94" t="str">
        <f t="shared" si="2"/>
        <v>NÃO INICIADO</v>
      </c>
      <c r="L183" s="94" t="s">
        <v>871</v>
      </c>
      <c r="M183" s="97" t="s">
        <v>871</v>
      </c>
      <c r="N183" s="45"/>
      <c r="O183" s="45"/>
      <c r="P183" s="45"/>
      <c r="Q183" s="45"/>
      <c r="R183" s="45"/>
      <c r="S183" s="47"/>
      <c r="T183" s="47">
        <v>0</v>
      </c>
      <c r="U183" s="47">
        <v>0</v>
      </c>
      <c r="V183" s="47">
        <v>0</v>
      </c>
      <c r="W183" s="47">
        <v>26.4</v>
      </c>
      <c r="X183" s="47">
        <v>0</v>
      </c>
      <c r="Y183" s="24"/>
      <c r="Z183" s="37"/>
      <c r="AA183" s="37"/>
    </row>
    <row r="184" spans="1:27">
      <c r="A184" s="19">
        <v>177</v>
      </c>
      <c r="B184" s="94" t="s">
        <v>859</v>
      </c>
      <c r="C184" s="95" t="s">
        <v>138</v>
      </c>
      <c r="D184" s="95" t="s">
        <v>1383</v>
      </c>
      <c r="E184" s="95" t="s">
        <v>1384</v>
      </c>
      <c r="F184" s="96" t="s">
        <v>1385</v>
      </c>
      <c r="G184" s="94" t="s">
        <v>628</v>
      </c>
      <c r="H184" s="94">
        <v>20</v>
      </c>
      <c r="I184" s="44">
        <v>1</v>
      </c>
      <c r="J184" s="44">
        <v>1</v>
      </c>
      <c r="K184" s="94" t="str">
        <f t="shared" si="2"/>
        <v>APROVADO</v>
      </c>
      <c r="L184" s="94" t="s">
        <v>893</v>
      </c>
      <c r="M184" s="97" t="s">
        <v>870</v>
      </c>
      <c r="N184" s="45">
        <v>46085</v>
      </c>
      <c r="O184" s="45"/>
      <c r="P184" s="45"/>
      <c r="Q184" s="45"/>
      <c r="R184" s="45"/>
      <c r="S184" s="47"/>
      <c r="T184" s="47">
        <v>0</v>
      </c>
      <c r="U184" s="47">
        <v>0</v>
      </c>
      <c r="V184" s="47">
        <v>0</v>
      </c>
      <c r="W184" s="47">
        <v>4.4000000000000004</v>
      </c>
      <c r="X184" s="47">
        <v>11.58</v>
      </c>
      <c r="Y184" s="24"/>
      <c r="Z184" s="37"/>
      <c r="AA184" s="37"/>
    </row>
    <row r="185" spans="1:27" s="24" customFormat="1">
      <c r="A185" s="19">
        <v>178</v>
      </c>
      <c r="B185" s="94" t="s">
        <v>859</v>
      </c>
      <c r="C185" s="95" t="s">
        <v>138</v>
      </c>
      <c r="D185" s="95" t="s">
        <v>1386</v>
      </c>
      <c r="E185" s="95" t="s">
        <v>1387</v>
      </c>
      <c r="F185" s="96" t="s">
        <v>872</v>
      </c>
      <c r="G185" s="94" t="s">
        <v>628</v>
      </c>
      <c r="H185" s="94">
        <v>15</v>
      </c>
      <c r="I185" s="44">
        <v>0</v>
      </c>
      <c r="J185" s="44"/>
      <c r="K185" s="94" t="str">
        <f t="shared" si="2"/>
        <v>NÃO INICIADO</v>
      </c>
      <c r="L185" s="94" t="s">
        <v>871</v>
      </c>
      <c r="M185" s="97" t="s">
        <v>871</v>
      </c>
      <c r="N185" s="45"/>
      <c r="O185" s="45"/>
      <c r="P185" s="45"/>
      <c r="Q185" s="45"/>
      <c r="R185" s="45"/>
      <c r="S185" s="47"/>
      <c r="T185" s="47">
        <v>0</v>
      </c>
      <c r="U185" s="47">
        <v>0</v>
      </c>
      <c r="V185" s="47">
        <v>0</v>
      </c>
      <c r="W185" s="47">
        <v>1.1640211640211637</v>
      </c>
      <c r="X185" s="47">
        <v>0</v>
      </c>
      <c r="Z185" s="37"/>
      <c r="AA185" s="48"/>
    </row>
    <row r="186" spans="1:27">
      <c r="A186" s="19">
        <v>179</v>
      </c>
      <c r="B186" s="94" t="s">
        <v>859</v>
      </c>
      <c r="C186" s="95" t="s">
        <v>138</v>
      </c>
      <c r="D186" s="95" t="s">
        <v>1388</v>
      </c>
      <c r="E186" s="95" t="s">
        <v>1389</v>
      </c>
      <c r="F186" s="96" t="s">
        <v>1390</v>
      </c>
      <c r="G186" s="94" t="s">
        <v>634</v>
      </c>
      <c r="H186" s="94">
        <v>10</v>
      </c>
      <c r="I186" s="44">
        <v>1</v>
      </c>
      <c r="J186" s="44">
        <v>1</v>
      </c>
      <c r="K186" s="94" t="str">
        <f t="shared" si="2"/>
        <v>APROVADO</v>
      </c>
      <c r="L186" s="94" t="s">
        <v>893</v>
      </c>
      <c r="M186" s="97" t="s">
        <v>870</v>
      </c>
      <c r="N186" s="45">
        <v>46083</v>
      </c>
      <c r="O186" s="45"/>
      <c r="P186" s="45"/>
      <c r="Q186" s="45"/>
      <c r="R186" s="45"/>
      <c r="S186" s="47"/>
      <c r="T186" s="47">
        <v>0</v>
      </c>
      <c r="U186" s="47">
        <v>0</v>
      </c>
      <c r="V186" s="47">
        <v>0</v>
      </c>
      <c r="W186" s="47">
        <v>4.4000000000000004</v>
      </c>
      <c r="X186" s="47">
        <v>80.58</v>
      </c>
      <c r="Y186" s="24"/>
      <c r="Z186" s="37"/>
      <c r="AA186" s="37"/>
    </row>
    <row r="187" spans="1:27">
      <c r="A187" s="19">
        <v>180</v>
      </c>
      <c r="B187" s="94" t="s">
        <v>859</v>
      </c>
      <c r="C187" s="95" t="s">
        <v>138</v>
      </c>
      <c r="D187" s="95" t="s">
        <v>1391</v>
      </c>
      <c r="E187" s="95" t="s">
        <v>1392</v>
      </c>
      <c r="F187" s="96" t="s">
        <v>1393</v>
      </c>
      <c r="G187" s="94" t="s">
        <v>628</v>
      </c>
      <c r="H187" s="94">
        <v>16</v>
      </c>
      <c r="I187" s="44">
        <v>1</v>
      </c>
      <c r="J187" s="44">
        <v>1</v>
      </c>
      <c r="K187" s="94" t="str">
        <f t="shared" si="2"/>
        <v>APROVADO</v>
      </c>
      <c r="L187" s="94" t="s">
        <v>893</v>
      </c>
      <c r="M187" s="97" t="s">
        <v>870</v>
      </c>
      <c r="N187" s="45">
        <v>46105</v>
      </c>
      <c r="O187" s="45"/>
      <c r="P187" s="45"/>
      <c r="Q187" s="45"/>
      <c r="R187" s="45"/>
      <c r="S187" s="47"/>
      <c r="T187" s="47">
        <v>0</v>
      </c>
      <c r="U187" s="47">
        <v>0</v>
      </c>
      <c r="V187" s="47">
        <v>0</v>
      </c>
      <c r="W187" s="47">
        <v>1.1640211640211637</v>
      </c>
      <c r="X187" s="47">
        <v>10</v>
      </c>
      <c r="Y187" s="24"/>
      <c r="Z187" s="37"/>
      <c r="AA187" s="37"/>
    </row>
    <row r="188" spans="1:27" s="24" customFormat="1">
      <c r="A188" s="19">
        <v>181</v>
      </c>
      <c r="B188" s="94" t="s">
        <v>859</v>
      </c>
      <c r="C188" s="95" t="s">
        <v>138</v>
      </c>
      <c r="D188" s="95" t="s">
        <v>1394</v>
      </c>
      <c r="E188" s="95" t="s">
        <v>1395</v>
      </c>
      <c r="F188" s="96" t="s">
        <v>1396</v>
      </c>
      <c r="G188" s="94" t="s">
        <v>628</v>
      </c>
      <c r="H188" s="94">
        <v>10</v>
      </c>
      <c r="I188" s="44">
        <v>1</v>
      </c>
      <c r="J188" s="44">
        <v>1</v>
      </c>
      <c r="K188" s="94" t="str">
        <f t="shared" si="2"/>
        <v>APROVADO</v>
      </c>
      <c r="L188" s="94" t="s">
        <v>871</v>
      </c>
      <c r="M188" s="97" t="s">
        <v>871</v>
      </c>
      <c r="N188" s="45">
        <v>46134</v>
      </c>
      <c r="O188" s="45"/>
      <c r="P188" s="45"/>
      <c r="Q188" s="45"/>
      <c r="R188" s="45"/>
      <c r="S188" s="47"/>
      <c r="T188" s="47">
        <v>0</v>
      </c>
      <c r="U188" s="47">
        <v>0</v>
      </c>
      <c r="V188" s="47">
        <v>0</v>
      </c>
      <c r="W188" s="47">
        <v>4.4000000000000004</v>
      </c>
      <c r="X188" s="47">
        <v>0</v>
      </c>
      <c r="Z188" s="37"/>
      <c r="AA188" s="48"/>
    </row>
    <row r="189" spans="1:27">
      <c r="A189" s="19">
        <v>182</v>
      </c>
      <c r="B189" s="94" t="s">
        <v>859</v>
      </c>
      <c r="C189" s="95" t="s">
        <v>138</v>
      </c>
      <c r="D189" s="95" t="s">
        <v>1397</v>
      </c>
      <c r="E189" s="95" t="s">
        <v>1398</v>
      </c>
      <c r="F189" s="96" t="s">
        <v>1399</v>
      </c>
      <c r="G189" s="94" t="s">
        <v>628</v>
      </c>
      <c r="H189" s="94">
        <v>15</v>
      </c>
      <c r="I189" s="44">
        <v>1</v>
      </c>
      <c r="J189" s="44">
        <v>1</v>
      </c>
      <c r="K189" s="94" t="str">
        <f t="shared" si="2"/>
        <v>APROVADO</v>
      </c>
      <c r="L189" s="94" t="s">
        <v>893</v>
      </c>
      <c r="M189" s="97" t="s">
        <v>870</v>
      </c>
      <c r="N189" s="45">
        <v>46107</v>
      </c>
      <c r="O189" s="45"/>
      <c r="P189" s="45"/>
      <c r="Q189" s="45"/>
      <c r="R189" s="45"/>
      <c r="S189" s="47"/>
      <c r="T189" s="47">
        <v>0</v>
      </c>
      <c r="U189" s="47">
        <v>0</v>
      </c>
      <c r="V189" s="47">
        <v>0</v>
      </c>
      <c r="W189" s="47">
        <v>1.1640211640211637</v>
      </c>
      <c r="X189" s="47">
        <v>1.5</v>
      </c>
      <c r="Y189" s="24"/>
      <c r="Z189" s="37"/>
      <c r="AA189" s="37"/>
    </row>
    <row r="190" spans="1:27">
      <c r="A190" s="19">
        <v>183</v>
      </c>
      <c r="B190" s="94" t="s">
        <v>859</v>
      </c>
      <c r="C190" s="95" t="s">
        <v>138</v>
      </c>
      <c r="D190" s="95" t="s">
        <v>1400</v>
      </c>
      <c r="E190" s="95" t="s">
        <v>1401</v>
      </c>
      <c r="F190" s="96" t="s">
        <v>1402</v>
      </c>
      <c r="G190" s="94" t="s">
        <v>628</v>
      </c>
      <c r="H190" s="94">
        <v>10</v>
      </c>
      <c r="I190" s="44">
        <v>1</v>
      </c>
      <c r="J190" s="44">
        <v>1</v>
      </c>
      <c r="K190" s="94" t="str">
        <f t="shared" si="2"/>
        <v>APROVADO</v>
      </c>
      <c r="L190" s="94" t="s">
        <v>871</v>
      </c>
      <c r="M190" s="97" t="s">
        <v>871</v>
      </c>
      <c r="N190" s="45">
        <v>46134</v>
      </c>
      <c r="O190" s="45"/>
      <c r="P190" s="45"/>
      <c r="Q190" s="45"/>
      <c r="R190" s="45"/>
      <c r="S190" s="47"/>
      <c r="T190" s="47">
        <v>0</v>
      </c>
      <c r="U190" s="47">
        <v>0</v>
      </c>
      <c r="V190" s="47">
        <v>0</v>
      </c>
      <c r="W190" s="47">
        <v>4.4000000000000004</v>
      </c>
      <c r="X190" s="47">
        <v>4</v>
      </c>
      <c r="Y190" s="24"/>
      <c r="Z190" s="37"/>
      <c r="AA190" s="37"/>
    </row>
    <row r="191" spans="1:27" s="24" customFormat="1">
      <c r="A191" s="19">
        <v>184</v>
      </c>
      <c r="B191" s="94" t="s">
        <v>859</v>
      </c>
      <c r="C191" s="95" t="s">
        <v>138</v>
      </c>
      <c r="D191" s="95" t="s">
        <v>1403</v>
      </c>
      <c r="E191" s="95" t="s">
        <v>1404</v>
      </c>
      <c r="F191" s="96" t="s">
        <v>1405</v>
      </c>
      <c r="G191" s="94" t="s">
        <v>628</v>
      </c>
      <c r="H191" s="94">
        <v>19</v>
      </c>
      <c r="I191" s="44">
        <v>1</v>
      </c>
      <c r="J191" s="44">
        <v>1</v>
      </c>
      <c r="K191" s="94" t="str">
        <f t="shared" si="2"/>
        <v>APROVADO</v>
      </c>
      <c r="L191" s="94" t="s">
        <v>893</v>
      </c>
      <c r="M191" s="97" t="s">
        <v>870</v>
      </c>
      <c r="N191" s="45">
        <v>46107</v>
      </c>
      <c r="O191" s="45"/>
      <c r="P191" s="45"/>
      <c r="Q191" s="45"/>
      <c r="R191" s="45"/>
      <c r="S191" s="47"/>
      <c r="T191" s="47">
        <v>0</v>
      </c>
      <c r="U191" s="47">
        <v>0</v>
      </c>
      <c r="V191" s="47">
        <v>0</v>
      </c>
      <c r="W191" s="47">
        <v>1.1640211640211637</v>
      </c>
      <c r="X191" s="47">
        <v>3</v>
      </c>
      <c r="Z191" s="37"/>
      <c r="AA191" s="48"/>
    </row>
    <row r="192" spans="1:27">
      <c r="A192" s="19">
        <v>185</v>
      </c>
      <c r="B192" s="94" t="s">
        <v>859</v>
      </c>
      <c r="C192" s="95" t="s">
        <v>138</v>
      </c>
      <c r="D192" s="95" t="s">
        <v>1406</v>
      </c>
      <c r="E192" s="95" t="s">
        <v>1407</v>
      </c>
      <c r="F192" s="96" t="s">
        <v>1408</v>
      </c>
      <c r="G192" s="94" t="s">
        <v>628</v>
      </c>
      <c r="H192" s="94">
        <v>10</v>
      </c>
      <c r="I192" s="44">
        <v>1</v>
      </c>
      <c r="J192" s="44">
        <v>1</v>
      </c>
      <c r="K192" s="94" t="str">
        <f t="shared" si="2"/>
        <v>APROVADO</v>
      </c>
      <c r="L192" s="94" t="s">
        <v>871</v>
      </c>
      <c r="M192" s="97" t="s">
        <v>871</v>
      </c>
      <c r="N192" s="45">
        <v>46134</v>
      </c>
      <c r="O192" s="45"/>
      <c r="P192" s="45"/>
      <c r="Q192" s="45"/>
      <c r="R192" s="45"/>
      <c r="S192" s="47"/>
      <c r="T192" s="47">
        <v>0</v>
      </c>
      <c r="U192" s="47">
        <v>0</v>
      </c>
      <c r="V192" s="47">
        <v>0</v>
      </c>
      <c r="W192" s="47">
        <v>4.4000000000000004</v>
      </c>
      <c r="X192" s="47">
        <v>3</v>
      </c>
      <c r="Y192" s="24"/>
      <c r="Z192" s="37"/>
      <c r="AA192" s="37"/>
    </row>
    <row r="193" spans="1:27">
      <c r="A193" s="19">
        <v>186</v>
      </c>
      <c r="B193" s="94" t="s">
        <v>859</v>
      </c>
      <c r="C193" s="95" t="s">
        <v>138</v>
      </c>
      <c r="D193" s="95" t="s">
        <v>1409</v>
      </c>
      <c r="E193" s="95" t="s">
        <v>1410</v>
      </c>
      <c r="F193" s="96" t="s">
        <v>1411</v>
      </c>
      <c r="G193" s="94" t="s">
        <v>628</v>
      </c>
      <c r="H193" s="94">
        <v>18</v>
      </c>
      <c r="I193" s="44">
        <v>1</v>
      </c>
      <c r="J193" s="44">
        <v>1</v>
      </c>
      <c r="K193" s="94" t="str">
        <f t="shared" si="2"/>
        <v>APROVADO</v>
      </c>
      <c r="L193" s="94" t="s">
        <v>893</v>
      </c>
      <c r="M193" s="97" t="s">
        <v>870</v>
      </c>
      <c r="N193" s="45">
        <v>46107</v>
      </c>
      <c r="O193" s="45"/>
      <c r="P193" s="45"/>
      <c r="Q193" s="45"/>
      <c r="R193" s="45"/>
      <c r="S193" s="47"/>
      <c r="T193" s="47">
        <v>0</v>
      </c>
      <c r="U193" s="47">
        <v>0</v>
      </c>
      <c r="V193" s="47">
        <v>0</v>
      </c>
      <c r="W193" s="47">
        <v>1.1640211640211637</v>
      </c>
      <c r="X193" s="47">
        <v>1.5</v>
      </c>
      <c r="Y193" s="24"/>
      <c r="Z193" s="37"/>
      <c r="AA193" s="37"/>
    </row>
    <row r="194" spans="1:27" s="24" customFormat="1">
      <c r="A194" s="19">
        <v>187</v>
      </c>
      <c r="B194" s="94" t="s">
        <v>859</v>
      </c>
      <c r="C194" s="95" t="s">
        <v>138</v>
      </c>
      <c r="D194" s="95" t="s">
        <v>1412</v>
      </c>
      <c r="E194" s="95" t="s">
        <v>1413</v>
      </c>
      <c r="F194" s="96" t="s">
        <v>1414</v>
      </c>
      <c r="G194" s="94" t="s">
        <v>628</v>
      </c>
      <c r="H194" s="94">
        <v>10</v>
      </c>
      <c r="I194" s="44">
        <v>1</v>
      </c>
      <c r="J194" s="44">
        <v>1</v>
      </c>
      <c r="K194" s="94" t="str">
        <f t="shared" si="2"/>
        <v>APROVADO</v>
      </c>
      <c r="L194" s="94" t="s">
        <v>871</v>
      </c>
      <c r="M194" s="97" t="s">
        <v>871</v>
      </c>
      <c r="N194" s="45">
        <v>46134</v>
      </c>
      <c r="O194" s="45"/>
      <c r="P194" s="45"/>
      <c r="Q194" s="45"/>
      <c r="R194" s="45"/>
      <c r="S194" s="47"/>
      <c r="T194" s="47">
        <v>0</v>
      </c>
      <c r="U194" s="47">
        <v>0</v>
      </c>
      <c r="V194" s="47">
        <v>0</v>
      </c>
      <c r="W194" s="47">
        <v>4.4000000000000004</v>
      </c>
      <c r="X194" s="47">
        <v>4</v>
      </c>
      <c r="Z194" s="37"/>
      <c r="AA194" s="48"/>
    </row>
    <row r="195" spans="1:27">
      <c r="A195" s="19">
        <v>188</v>
      </c>
      <c r="B195" s="94" t="s">
        <v>859</v>
      </c>
      <c r="C195" s="95" t="s">
        <v>138</v>
      </c>
      <c r="D195" s="95" t="s">
        <v>1415</v>
      </c>
      <c r="E195" s="95" t="s">
        <v>1416</v>
      </c>
      <c r="F195" s="96" t="s">
        <v>1417</v>
      </c>
      <c r="G195" s="94" t="s">
        <v>628</v>
      </c>
      <c r="H195" s="94">
        <v>16</v>
      </c>
      <c r="I195" s="44">
        <v>1</v>
      </c>
      <c r="J195" s="44">
        <v>1</v>
      </c>
      <c r="K195" s="94" t="str">
        <f t="shared" si="2"/>
        <v>APROVADO</v>
      </c>
      <c r="L195" s="94" t="s">
        <v>893</v>
      </c>
      <c r="M195" s="97" t="s">
        <v>870</v>
      </c>
      <c r="N195" s="45">
        <v>46100</v>
      </c>
      <c r="O195" s="45"/>
      <c r="P195" s="45"/>
      <c r="Q195" s="45"/>
      <c r="R195" s="45"/>
      <c r="S195" s="47"/>
      <c r="T195" s="47">
        <v>0</v>
      </c>
      <c r="U195" s="47">
        <v>0</v>
      </c>
      <c r="V195" s="47">
        <v>0</v>
      </c>
      <c r="W195" s="47">
        <v>1.1640211640211637</v>
      </c>
      <c r="X195" s="47">
        <v>5</v>
      </c>
      <c r="Y195" s="24"/>
      <c r="Z195" s="37"/>
      <c r="AA195" s="37"/>
    </row>
    <row r="196" spans="1:27">
      <c r="A196" s="19">
        <v>189</v>
      </c>
      <c r="B196" s="94" t="s">
        <v>859</v>
      </c>
      <c r="C196" s="95" t="s">
        <v>138</v>
      </c>
      <c r="D196" s="95" t="s">
        <v>1418</v>
      </c>
      <c r="E196" s="95" t="s">
        <v>1419</v>
      </c>
      <c r="F196" s="96" t="s">
        <v>1420</v>
      </c>
      <c r="G196" s="94" t="s">
        <v>628</v>
      </c>
      <c r="H196" s="94">
        <v>10</v>
      </c>
      <c r="I196" s="44">
        <v>1</v>
      </c>
      <c r="J196" s="44">
        <v>1</v>
      </c>
      <c r="K196" s="94" t="str">
        <f t="shared" si="2"/>
        <v>APROVADO</v>
      </c>
      <c r="L196" s="94" t="s">
        <v>871</v>
      </c>
      <c r="M196" s="97" t="s">
        <v>871</v>
      </c>
      <c r="N196" s="45">
        <v>46133</v>
      </c>
      <c r="O196" s="45"/>
      <c r="P196" s="45"/>
      <c r="Q196" s="45"/>
      <c r="R196" s="45"/>
      <c r="S196" s="47"/>
      <c r="T196" s="47">
        <v>0</v>
      </c>
      <c r="U196" s="47">
        <v>0</v>
      </c>
      <c r="V196" s="47">
        <v>0</v>
      </c>
      <c r="W196" s="47">
        <v>4.4000000000000004</v>
      </c>
      <c r="X196" s="47">
        <v>15</v>
      </c>
      <c r="Y196" s="24"/>
      <c r="Z196" s="37"/>
      <c r="AA196" s="37"/>
    </row>
    <row r="197" spans="1:27" s="24" customFormat="1">
      <c r="A197" s="19">
        <v>190</v>
      </c>
      <c r="B197" s="94" t="s">
        <v>859</v>
      </c>
      <c r="C197" s="95" t="s">
        <v>138</v>
      </c>
      <c r="D197" s="95" t="s">
        <v>1421</v>
      </c>
      <c r="E197" s="95" t="s">
        <v>1422</v>
      </c>
      <c r="F197" s="96" t="s">
        <v>1423</v>
      </c>
      <c r="G197" s="94" t="s">
        <v>628</v>
      </c>
      <c r="H197" s="94">
        <v>17</v>
      </c>
      <c r="I197" s="44">
        <v>1</v>
      </c>
      <c r="J197" s="44">
        <v>1</v>
      </c>
      <c r="K197" s="94" t="str">
        <f t="shared" si="2"/>
        <v>APROVADO</v>
      </c>
      <c r="L197" s="94" t="s">
        <v>893</v>
      </c>
      <c r="M197" s="97" t="s">
        <v>870</v>
      </c>
      <c r="N197" s="45">
        <v>46100</v>
      </c>
      <c r="O197" s="45"/>
      <c r="P197" s="45"/>
      <c r="Q197" s="45"/>
      <c r="R197" s="45"/>
      <c r="S197" s="47"/>
      <c r="T197" s="47">
        <v>0</v>
      </c>
      <c r="U197" s="47">
        <v>0</v>
      </c>
      <c r="V197" s="47">
        <v>0</v>
      </c>
      <c r="W197" s="47">
        <v>1.1640211640211637</v>
      </c>
      <c r="X197" s="47">
        <v>4.5</v>
      </c>
      <c r="Z197" s="37"/>
      <c r="AA197" s="48"/>
    </row>
    <row r="198" spans="1:27">
      <c r="A198" s="19">
        <v>191</v>
      </c>
      <c r="B198" s="94" t="s">
        <v>859</v>
      </c>
      <c r="C198" s="95" t="s">
        <v>138</v>
      </c>
      <c r="D198" s="95" t="s">
        <v>1424</v>
      </c>
      <c r="E198" s="95" t="s">
        <v>1425</v>
      </c>
      <c r="F198" s="96" t="s">
        <v>1426</v>
      </c>
      <c r="G198" s="94" t="s">
        <v>628</v>
      </c>
      <c r="H198" s="94">
        <v>10</v>
      </c>
      <c r="I198" s="44">
        <v>1</v>
      </c>
      <c r="J198" s="44">
        <v>1</v>
      </c>
      <c r="K198" s="94" t="str">
        <f t="shared" si="2"/>
        <v>APROVADO</v>
      </c>
      <c r="L198" s="94" t="s">
        <v>871</v>
      </c>
      <c r="M198" s="97" t="s">
        <v>871</v>
      </c>
      <c r="N198" s="45">
        <v>46133</v>
      </c>
      <c r="O198" s="45"/>
      <c r="P198" s="45"/>
      <c r="Q198" s="45"/>
      <c r="R198" s="45"/>
      <c r="S198" s="47"/>
      <c r="T198" s="47">
        <v>0</v>
      </c>
      <c r="U198" s="47">
        <v>0</v>
      </c>
      <c r="V198" s="47">
        <v>0</v>
      </c>
      <c r="W198" s="47">
        <v>4.4000000000000004</v>
      </c>
      <c r="X198" s="47">
        <v>9</v>
      </c>
      <c r="Y198" s="24"/>
      <c r="Z198" s="37"/>
      <c r="AA198" s="37"/>
    </row>
    <row r="199" spans="1:27">
      <c r="A199" s="19">
        <v>192</v>
      </c>
      <c r="B199" s="94" t="s">
        <v>859</v>
      </c>
      <c r="C199" s="95" t="s">
        <v>138</v>
      </c>
      <c r="D199" s="95" t="s">
        <v>1427</v>
      </c>
      <c r="E199" s="95" t="s">
        <v>1428</v>
      </c>
      <c r="F199" s="96" t="s">
        <v>1429</v>
      </c>
      <c r="G199" s="94" t="s">
        <v>628</v>
      </c>
      <c r="H199" s="94">
        <v>20</v>
      </c>
      <c r="I199" s="44">
        <v>1</v>
      </c>
      <c r="J199" s="44">
        <v>1</v>
      </c>
      <c r="K199" s="94" t="str">
        <f t="shared" si="2"/>
        <v>APROVADO</v>
      </c>
      <c r="L199" s="94" t="s">
        <v>893</v>
      </c>
      <c r="M199" s="97" t="s">
        <v>870</v>
      </c>
      <c r="N199" s="45">
        <v>46094</v>
      </c>
      <c r="O199" s="45"/>
      <c r="P199" s="45"/>
      <c r="Q199" s="45"/>
      <c r="R199" s="45"/>
      <c r="S199" s="47"/>
      <c r="T199" s="47">
        <v>0</v>
      </c>
      <c r="U199" s="47">
        <v>0</v>
      </c>
      <c r="V199" s="47">
        <v>0</v>
      </c>
      <c r="W199" s="47">
        <v>1.1640211640211637</v>
      </c>
      <c r="X199" s="47">
        <v>12.25</v>
      </c>
      <c r="Y199" s="24"/>
      <c r="Z199" s="37"/>
      <c r="AA199" s="37"/>
    </row>
    <row r="200" spans="1:27" s="24" customFormat="1">
      <c r="A200" s="19">
        <v>193</v>
      </c>
      <c r="B200" s="94" t="s">
        <v>859</v>
      </c>
      <c r="C200" s="95" t="s">
        <v>138</v>
      </c>
      <c r="D200" s="95" t="s">
        <v>1430</v>
      </c>
      <c r="E200" s="95" t="s">
        <v>1431</v>
      </c>
      <c r="F200" s="96" t="s">
        <v>1432</v>
      </c>
      <c r="G200" s="94" t="s">
        <v>628</v>
      </c>
      <c r="H200" s="94">
        <v>10</v>
      </c>
      <c r="I200" s="44">
        <v>1</v>
      </c>
      <c r="J200" s="44">
        <v>1</v>
      </c>
      <c r="K200" s="94" t="str">
        <f t="shared" ref="K200:K263" si="3">IFERROR(IF(IF(J200&gt;1,J200/100,J200)&lt;0.1,"NÃO INICIADO",IF(IF(J200&gt;1,J200/100,J200)&lt;0.3,"INICIADA A ELABORAÇÃO",IF(IF(J200&gt;1,J200/100,J200)&lt;0.7,"ELABORANDO",IF(IF(J200&gt;1,J200/100,J200)&lt;0.8,"PARA VERIFICAÇÃO",IF(IF(J200&gt;1,J200/100,J200)&lt;0.9,"PARA APROVAÇÃO",IF(IF(J200&gt;1,J200/100,J200)&lt;1,"EMISSÃO","APROVADO")))))),"NÃO INICIADO")</f>
        <v>APROVADO</v>
      </c>
      <c r="L200" s="94" t="s">
        <v>871</v>
      </c>
      <c r="M200" s="97" t="s">
        <v>871</v>
      </c>
      <c r="N200" s="45">
        <v>46119</v>
      </c>
      <c r="O200" s="45"/>
      <c r="P200" s="45"/>
      <c r="Q200" s="45"/>
      <c r="R200" s="45"/>
      <c r="S200" s="47"/>
      <c r="T200" s="47">
        <v>0</v>
      </c>
      <c r="U200" s="47">
        <v>0</v>
      </c>
      <c r="V200" s="47">
        <v>0</v>
      </c>
      <c r="W200" s="47">
        <v>4.4000000000000004</v>
      </c>
      <c r="X200" s="47">
        <v>5</v>
      </c>
      <c r="Z200" s="37"/>
      <c r="AA200" s="48"/>
    </row>
    <row r="201" spans="1:27">
      <c r="A201" s="19">
        <v>194</v>
      </c>
      <c r="B201" s="94" t="s">
        <v>859</v>
      </c>
      <c r="C201" s="95" t="s">
        <v>138</v>
      </c>
      <c r="D201" s="95" t="s">
        <v>1433</v>
      </c>
      <c r="E201" s="95" t="s">
        <v>1434</v>
      </c>
      <c r="F201" s="96" t="s">
        <v>1435</v>
      </c>
      <c r="G201" s="94" t="s">
        <v>628</v>
      </c>
      <c r="H201" s="94">
        <v>18</v>
      </c>
      <c r="I201" s="44">
        <v>1</v>
      </c>
      <c r="J201" s="44">
        <v>1</v>
      </c>
      <c r="K201" s="94" t="str">
        <f t="shared" si="3"/>
        <v>APROVADO</v>
      </c>
      <c r="L201" s="94" t="s">
        <v>893</v>
      </c>
      <c r="M201" s="97" t="s">
        <v>870</v>
      </c>
      <c r="N201" s="45">
        <v>46098</v>
      </c>
      <c r="O201" s="45"/>
      <c r="P201" s="45"/>
      <c r="Q201" s="45"/>
      <c r="R201" s="45"/>
      <c r="S201" s="47"/>
      <c r="T201" s="47">
        <v>0</v>
      </c>
      <c r="U201" s="47">
        <v>0</v>
      </c>
      <c r="V201" s="47">
        <v>0</v>
      </c>
      <c r="W201" s="47">
        <v>1.1640211640211637</v>
      </c>
      <c r="X201" s="47">
        <v>6</v>
      </c>
      <c r="Y201" s="24"/>
      <c r="Z201" s="37"/>
      <c r="AA201" s="37"/>
    </row>
    <row r="202" spans="1:27">
      <c r="A202" s="19">
        <v>195</v>
      </c>
      <c r="B202" s="94" t="s">
        <v>859</v>
      </c>
      <c r="C202" s="95" t="s">
        <v>138</v>
      </c>
      <c r="D202" s="95" t="s">
        <v>1436</v>
      </c>
      <c r="E202" s="95" t="s">
        <v>1437</v>
      </c>
      <c r="F202" s="96" t="s">
        <v>1438</v>
      </c>
      <c r="G202" s="94" t="s">
        <v>628</v>
      </c>
      <c r="H202" s="94">
        <v>10</v>
      </c>
      <c r="I202" s="44">
        <v>1</v>
      </c>
      <c r="J202" s="44">
        <v>1</v>
      </c>
      <c r="K202" s="94" t="str">
        <f t="shared" si="3"/>
        <v>APROVADO</v>
      </c>
      <c r="L202" s="94" t="s">
        <v>871</v>
      </c>
      <c r="M202" s="97" t="s">
        <v>871</v>
      </c>
      <c r="N202" s="45">
        <v>46134</v>
      </c>
      <c r="O202" s="45"/>
      <c r="P202" s="45"/>
      <c r="Q202" s="45"/>
      <c r="R202" s="45"/>
      <c r="S202" s="47"/>
      <c r="T202" s="47">
        <v>0</v>
      </c>
      <c r="U202" s="47">
        <v>0</v>
      </c>
      <c r="V202" s="47">
        <v>0</v>
      </c>
      <c r="W202" s="47">
        <v>4.4000000000000004</v>
      </c>
      <c r="X202" s="47">
        <v>6</v>
      </c>
      <c r="Y202" s="24"/>
      <c r="Z202" s="37"/>
      <c r="AA202" s="37"/>
    </row>
    <row r="203" spans="1:27" s="24" customFormat="1">
      <c r="A203" s="19">
        <v>196</v>
      </c>
      <c r="B203" s="94" t="s">
        <v>859</v>
      </c>
      <c r="C203" s="95" t="s">
        <v>138</v>
      </c>
      <c r="D203" s="95" t="s">
        <v>1439</v>
      </c>
      <c r="E203" s="95" t="s">
        <v>1440</v>
      </c>
      <c r="F203" s="96" t="s">
        <v>1441</v>
      </c>
      <c r="G203" s="94" t="s">
        <v>628</v>
      </c>
      <c r="H203" s="94">
        <v>22</v>
      </c>
      <c r="I203" s="44">
        <v>1</v>
      </c>
      <c r="J203" s="44">
        <v>1</v>
      </c>
      <c r="K203" s="94" t="str">
        <f t="shared" si="3"/>
        <v>APROVADO</v>
      </c>
      <c r="L203" s="94" t="s">
        <v>893</v>
      </c>
      <c r="M203" s="97" t="s">
        <v>870</v>
      </c>
      <c r="N203" s="45">
        <v>46100</v>
      </c>
      <c r="O203" s="45"/>
      <c r="P203" s="45"/>
      <c r="Q203" s="45"/>
      <c r="R203" s="45"/>
      <c r="S203" s="47"/>
      <c r="T203" s="47">
        <v>0</v>
      </c>
      <c r="U203" s="47">
        <v>0</v>
      </c>
      <c r="V203" s="47">
        <v>0</v>
      </c>
      <c r="W203" s="47">
        <v>1.1640211640211637</v>
      </c>
      <c r="X203" s="47">
        <v>3.5</v>
      </c>
      <c r="Z203" s="37"/>
      <c r="AA203" s="48"/>
    </row>
    <row r="204" spans="1:27">
      <c r="A204" s="19">
        <v>197</v>
      </c>
      <c r="B204" s="94" t="s">
        <v>859</v>
      </c>
      <c r="C204" s="95" t="s">
        <v>138</v>
      </c>
      <c r="D204" s="95" t="s">
        <v>1442</v>
      </c>
      <c r="E204" s="95" t="s">
        <v>1443</v>
      </c>
      <c r="F204" s="96" t="s">
        <v>1444</v>
      </c>
      <c r="G204" s="94" t="s">
        <v>628</v>
      </c>
      <c r="H204" s="94">
        <v>10</v>
      </c>
      <c r="I204" s="44">
        <v>1</v>
      </c>
      <c r="J204" s="44">
        <v>1</v>
      </c>
      <c r="K204" s="94" t="str">
        <f t="shared" si="3"/>
        <v>APROVADO</v>
      </c>
      <c r="L204" s="94" t="s">
        <v>871</v>
      </c>
      <c r="M204" s="97" t="s">
        <v>871</v>
      </c>
      <c r="N204" s="45">
        <v>46134</v>
      </c>
      <c r="O204" s="45"/>
      <c r="P204" s="45"/>
      <c r="Q204" s="45"/>
      <c r="R204" s="45"/>
      <c r="S204" s="47"/>
      <c r="T204" s="47">
        <v>0</v>
      </c>
      <c r="U204" s="47">
        <v>0</v>
      </c>
      <c r="V204" s="47">
        <v>0</v>
      </c>
      <c r="W204" s="47">
        <v>4.4000000000000004</v>
      </c>
      <c r="X204" s="47">
        <v>4.5</v>
      </c>
      <c r="Y204" s="24"/>
      <c r="Z204" s="37"/>
      <c r="AA204" s="37"/>
    </row>
    <row r="205" spans="1:27">
      <c r="A205" s="19">
        <v>198</v>
      </c>
      <c r="B205" s="94" t="s">
        <v>859</v>
      </c>
      <c r="C205" s="95" t="s">
        <v>138</v>
      </c>
      <c r="D205" s="95" t="s">
        <v>1445</v>
      </c>
      <c r="E205" s="95" t="s">
        <v>1446</v>
      </c>
      <c r="F205" s="96" t="s">
        <v>1447</v>
      </c>
      <c r="G205" s="94" t="s">
        <v>628</v>
      </c>
      <c r="H205" s="94">
        <v>19</v>
      </c>
      <c r="I205" s="44">
        <v>1</v>
      </c>
      <c r="J205" s="44">
        <v>1</v>
      </c>
      <c r="K205" s="94" t="str">
        <f t="shared" si="3"/>
        <v>APROVADO</v>
      </c>
      <c r="L205" s="94" t="s">
        <v>893</v>
      </c>
      <c r="M205" s="97" t="s">
        <v>870</v>
      </c>
      <c r="N205" s="45">
        <v>46100</v>
      </c>
      <c r="O205" s="45"/>
      <c r="P205" s="45"/>
      <c r="Q205" s="45"/>
      <c r="R205" s="45"/>
      <c r="S205" s="47"/>
      <c r="T205" s="47">
        <v>0</v>
      </c>
      <c r="U205" s="47">
        <v>0</v>
      </c>
      <c r="V205" s="47">
        <v>0</v>
      </c>
      <c r="W205" s="47">
        <v>1.1640211640211637</v>
      </c>
      <c r="X205" s="47">
        <v>3.5</v>
      </c>
      <c r="Y205" s="24"/>
      <c r="Z205" s="37"/>
      <c r="AA205" s="37"/>
    </row>
    <row r="206" spans="1:27" s="24" customFormat="1">
      <c r="A206" s="19">
        <v>199</v>
      </c>
      <c r="B206" s="94" t="s">
        <v>859</v>
      </c>
      <c r="C206" s="95" t="s">
        <v>138</v>
      </c>
      <c r="D206" s="95" t="s">
        <v>1448</v>
      </c>
      <c r="E206" s="95" t="s">
        <v>1449</v>
      </c>
      <c r="F206" s="96" t="s">
        <v>1450</v>
      </c>
      <c r="G206" s="94" t="s">
        <v>628</v>
      </c>
      <c r="H206" s="94">
        <v>10</v>
      </c>
      <c r="I206" s="44">
        <v>1</v>
      </c>
      <c r="J206" s="44">
        <v>1</v>
      </c>
      <c r="K206" s="94" t="str">
        <f t="shared" si="3"/>
        <v>APROVADO</v>
      </c>
      <c r="L206" s="94" t="s">
        <v>871</v>
      </c>
      <c r="M206" s="97" t="s">
        <v>871</v>
      </c>
      <c r="N206" s="45">
        <v>46134</v>
      </c>
      <c r="O206" s="45"/>
      <c r="P206" s="45"/>
      <c r="Q206" s="45"/>
      <c r="R206" s="45"/>
      <c r="S206" s="47"/>
      <c r="T206" s="47">
        <v>0</v>
      </c>
      <c r="U206" s="47">
        <v>0</v>
      </c>
      <c r="V206" s="47">
        <v>0</v>
      </c>
      <c r="W206" s="47">
        <v>4.4000000000000004</v>
      </c>
      <c r="X206" s="47">
        <v>16</v>
      </c>
      <c r="Z206" s="37"/>
      <c r="AA206" s="48"/>
    </row>
    <row r="207" spans="1:27">
      <c r="A207" s="19">
        <v>200</v>
      </c>
      <c r="B207" s="94" t="s">
        <v>859</v>
      </c>
      <c r="C207" s="95" t="s">
        <v>138</v>
      </c>
      <c r="D207" s="95" t="s">
        <v>1451</v>
      </c>
      <c r="E207" s="95" t="s">
        <v>1452</v>
      </c>
      <c r="F207" s="96" t="s">
        <v>1453</v>
      </c>
      <c r="G207" s="94" t="s">
        <v>628</v>
      </c>
      <c r="H207" s="94">
        <v>21</v>
      </c>
      <c r="I207" s="44">
        <v>1</v>
      </c>
      <c r="J207" s="44">
        <v>1</v>
      </c>
      <c r="K207" s="94" t="str">
        <f t="shared" si="3"/>
        <v>APROVADO</v>
      </c>
      <c r="L207" s="94" t="s">
        <v>893</v>
      </c>
      <c r="M207" s="97" t="s">
        <v>870</v>
      </c>
      <c r="N207" s="45">
        <v>46100</v>
      </c>
      <c r="O207" s="45"/>
      <c r="P207" s="45"/>
      <c r="Q207" s="45"/>
      <c r="R207" s="45"/>
      <c r="S207" s="47"/>
      <c r="T207" s="47">
        <v>0</v>
      </c>
      <c r="U207" s="47">
        <v>0</v>
      </c>
      <c r="V207" s="47">
        <v>0</v>
      </c>
      <c r="W207" s="47">
        <v>1.1640211640211637</v>
      </c>
      <c r="X207" s="47">
        <v>16.5</v>
      </c>
      <c r="Y207" s="24"/>
      <c r="Z207" s="37"/>
      <c r="AA207" s="37"/>
    </row>
    <row r="208" spans="1:27">
      <c r="A208" s="19">
        <v>201</v>
      </c>
      <c r="B208" s="94" t="s">
        <v>859</v>
      </c>
      <c r="C208" s="95" t="s">
        <v>138</v>
      </c>
      <c r="D208" s="95" t="s">
        <v>1454</v>
      </c>
      <c r="E208" s="95" t="s">
        <v>1455</v>
      </c>
      <c r="F208" s="96" t="s">
        <v>1456</v>
      </c>
      <c r="G208" s="94" t="s">
        <v>628</v>
      </c>
      <c r="H208" s="94">
        <v>10</v>
      </c>
      <c r="I208" s="44">
        <v>1</v>
      </c>
      <c r="J208" s="44">
        <v>1</v>
      </c>
      <c r="K208" s="94" t="str">
        <f t="shared" si="3"/>
        <v>APROVADO</v>
      </c>
      <c r="L208" s="94" t="s">
        <v>871</v>
      </c>
      <c r="M208" s="97" t="s">
        <v>871</v>
      </c>
      <c r="N208" s="45">
        <v>46134</v>
      </c>
      <c r="O208" s="45"/>
      <c r="P208" s="45"/>
      <c r="Q208" s="45"/>
      <c r="R208" s="45"/>
      <c r="S208" s="47"/>
      <c r="T208" s="47">
        <v>0</v>
      </c>
      <c r="U208" s="47">
        <v>0</v>
      </c>
      <c r="V208" s="47">
        <v>0</v>
      </c>
      <c r="W208" s="47">
        <v>4.4000000000000004</v>
      </c>
      <c r="X208" s="47">
        <v>19</v>
      </c>
      <c r="Y208" s="24"/>
      <c r="Z208" s="37"/>
      <c r="AA208" s="37"/>
    </row>
    <row r="209" spans="1:27" s="24" customFormat="1">
      <c r="A209" s="19">
        <v>202</v>
      </c>
      <c r="B209" s="94" t="s">
        <v>859</v>
      </c>
      <c r="C209" s="95" t="s">
        <v>138</v>
      </c>
      <c r="D209" s="95" t="s">
        <v>1457</v>
      </c>
      <c r="E209" s="95" t="s">
        <v>1458</v>
      </c>
      <c r="F209" s="96" t="s">
        <v>1459</v>
      </c>
      <c r="G209" s="94" t="s">
        <v>628</v>
      </c>
      <c r="H209" s="94">
        <v>5</v>
      </c>
      <c r="I209" s="44">
        <v>1</v>
      </c>
      <c r="J209" s="44">
        <v>1</v>
      </c>
      <c r="K209" s="94" t="str">
        <f t="shared" si="3"/>
        <v>APROVADO</v>
      </c>
      <c r="L209" s="94" t="s">
        <v>871</v>
      </c>
      <c r="M209" s="97" t="s">
        <v>871</v>
      </c>
      <c r="N209" s="45">
        <v>46107</v>
      </c>
      <c r="O209" s="45"/>
      <c r="P209" s="45"/>
      <c r="Q209" s="45"/>
      <c r="R209" s="45"/>
      <c r="S209" s="47"/>
      <c r="T209" s="47">
        <v>0</v>
      </c>
      <c r="U209" s="47">
        <v>0</v>
      </c>
      <c r="V209" s="47">
        <v>0</v>
      </c>
      <c r="W209" s="47">
        <v>1.1640211640211637</v>
      </c>
      <c r="X209" s="47">
        <v>0</v>
      </c>
      <c r="Z209" s="37"/>
      <c r="AA209" s="48"/>
    </row>
    <row r="210" spans="1:27">
      <c r="A210" s="19">
        <v>203</v>
      </c>
      <c r="B210" s="94" t="s">
        <v>859</v>
      </c>
      <c r="C210" s="95" t="s">
        <v>138</v>
      </c>
      <c r="D210" s="95" t="s">
        <v>1460</v>
      </c>
      <c r="E210" s="95" t="s">
        <v>1461</v>
      </c>
      <c r="F210" s="96" t="s">
        <v>1462</v>
      </c>
      <c r="G210" s="94" t="s">
        <v>628</v>
      </c>
      <c r="H210" s="94">
        <v>10</v>
      </c>
      <c r="I210" s="44">
        <v>1</v>
      </c>
      <c r="J210" s="44">
        <v>1</v>
      </c>
      <c r="K210" s="94" t="str">
        <f t="shared" si="3"/>
        <v>APROVADO</v>
      </c>
      <c r="L210" s="94" t="s">
        <v>871</v>
      </c>
      <c r="M210" s="97" t="s">
        <v>871</v>
      </c>
      <c r="N210" s="45">
        <v>46134</v>
      </c>
      <c r="O210" s="45"/>
      <c r="P210" s="45"/>
      <c r="Q210" s="45"/>
      <c r="R210" s="45"/>
      <c r="S210" s="47"/>
      <c r="T210" s="47">
        <v>0</v>
      </c>
      <c r="U210" s="47">
        <v>0</v>
      </c>
      <c r="V210" s="47">
        <v>0</v>
      </c>
      <c r="W210" s="47">
        <v>4.4000000000000004</v>
      </c>
      <c r="X210" s="47">
        <v>0</v>
      </c>
      <c r="Y210" s="24"/>
      <c r="Z210" s="37"/>
      <c r="AA210" s="37"/>
    </row>
    <row r="211" spans="1:27">
      <c r="A211" s="19">
        <v>204</v>
      </c>
      <c r="B211" s="94" t="s">
        <v>859</v>
      </c>
      <c r="C211" s="95" t="s">
        <v>138</v>
      </c>
      <c r="D211" s="95" t="s">
        <v>1463</v>
      </c>
      <c r="E211" s="95" t="s">
        <v>1464</v>
      </c>
      <c r="F211" s="96" t="s">
        <v>1465</v>
      </c>
      <c r="G211" s="94" t="s">
        <v>628</v>
      </c>
      <c r="H211" s="94">
        <v>20</v>
      </c>
      <c r="I211" s="44">
        <v>1</v>
      </c>
      <c r="J211" s="44">
        <v>1</v>
      </c>
      <c r="K211" s="94" t="str">
        <f t="shared" si="3"/>
        <v>APROVADO</v>
      </c>
      <c r="L211" s="94" t="s">
        <v>893</v>
      </c>
      <c r="M211" s="97" t="s">
        <v>870</v>
      </c>
      <c r="N211" s="45">
        <v>46100</v>
      </c>
      <c r="O211" s="45"/>
      <c r="P211" s="45"/>
      <c r="Q211" s="45"/>
      <c r="R211" s="45"/>
      <c r="S211" s="47"/>
      <c r="T211" s="47">
        <v>0</v>
      </c>
      <c r="U211" s="47">
        <v>0</v>
      </c>
      <c r="V211" s="47">
        <v>0</v>
      </c>
      <c r="W211" s="47">
        <v>1.1640211640211637</v>
      </c>
      <c r="X211" s="47">
        <v>1.5</v>
      </c>
      <c r="Y211" s="24"/>
      <c r="Z211" s="37"/>
      <c r="AA211" s="37"/>
    </row>
    <row r="212" spans="1:27" s="24" customFormat="1">
      <c r="A212" s="19">
        <v>205</v>
      </c>
      <c r="B212" s="94" t="s">
        <v>859</v>
      </c>
      <c r="C212" s="95" t="s">
        <v>138</v>
      </c>
      <c r="D212" s="95" t="s">
        <v>1466</v>
      </c>
      <c r="E212" s="95" t="s">
        <v>1467</v>
      </c>
      <c r="F212" s="96" t="s">
        <v>1468</v>
      </c>
      <c r="G212" s="94" t="s">
        <v>628</v>
      </c>
      <c r="H212" s="94">
        <v>10</v>
      </c>
      <c r="I212" s="44">
        <v>1</v>
      </c>
      <c r="J212" s="44">
        <v>1</v>
      </c>
      <c r="K212" s="94" t="str">
        <f t="shared" si="3"/>
        <v>APROVADO</v>
      </c>
      <c r="L212" s="94" t="s">
        <v>871</v>
      </c>
      <c r="M212" s="97" t="s">
        <v>871</v>
      </c>
      <c r="N212" s="45">
        <v>46127</v>
      </c>
      <c r="O212" s="45"/>
      <c r="P212" s="45"/>
      <c r="Q212" s="45"/>
      <c r="R212" s="45"/>
      <c r="S212" s="47"/>
      <c r="T212" s="47">
        <v>0</v>
      </c>
      <c r="U212" s="47">
        <v>0</v>
      </c>
      <c r="V212" s="47">
        <v>0</v>
      </c>
      <c r="W212" s="47">
        <v>4.4000000000000004</v>
      </c>
      <c r="X212" s="47">
        <v>4</v>
      </c>
      <c r="Z212" s="37"/>
      <c r="AA212" s="48"/>
    </row>
    <row r="213" spans="1:27">
      <c r="A213" s="19">
        <v>206</v>
      </c>
      <c r="B213" s="94" t="s">
        <v>859</v>
      </c>
      <c r="C213" s="95" t="s">
        <v>138</v>
      </c>
      <c r="D213" s="95" t="s">
        <v>1469</v>
      </c>
      <c r="E213" s="95" t="s">
        <v>1470</v>
      </c>
      <c r="F213" s="96" t="s">
        <v>1471</v>
      </c>
      <c r="G213" s="94" t="s">
        <v>628</v>
      </c>
      <c r="H213" s="94">
        <v>5</v>
      </c>
      <c r="I213" s="44">
        <v>1</v>
      </c>
      <c r="J213" s="44">
        <v>1</v>
      </c>
      <c r="K213" s="94" t="str">
        <f t="shared" si="3"/>
        <v>APROVADO</v>
      </c>
      <c r="L213" s="94" t="s">
        <v>871</v>
      </c>
      <c r="M213" s="97" t="s">
        <v>871</v>
      </c>
      <c r="N213" s="45">
        <v>46134</v>
      </c>
      <c r="O213" s="45"/>
      <c r="P213" s="45"/>
      <c r="Q213" s="45"/>
      <c r="R213" s="45"/>
      <c r="S213" s="47"/>
      <c r="T213" s="47">
        <v>0</v>
      </c>
      <c r="U213" s="47">
        <v>0</v>
      </c>
      <c r="V213" s="47">
        <v>0</v>
      </c>
      <c r="W213" s="47">
        <v>1.1640211640211637</v>
      </c>
      <c r="X213" s="47">
        <v>3</v>
      </c>
      <c r="Y213" s="24"/>
      <c r="Z213" s="37"/>
      <c r="AA213" s="37"/>
    </row>
    <row r="214" spans="1:27">
      <c r="A214" s="19">
        <v>207</v>
      </c>
      <c r="B214" s="94" t="s">
        <v>859</v>
      </c>
      <c r="C214" s="95" t="s">
        <v>138</v>
      </c>
      <c r="D214" s="95" t="s">
        <v>1472</v>
      </c>
      <c r="E214" s="95" t="s">
        <v>1473</v>
      </c>
      <c r="F214" s="96" t="s">
        <v>1474</v>
      </c>
      <c r="G214" s="94" t="s">
        <v>628</v>
      </c>
      <c r="H214" s="94">
        <v>10</v>
      </c>
      <c r="I214" s="44">
        <v>1</v>
      </c>
      <c r="J214" s="44">
        <v>1</v>
      </c>
      <c r="K214" s="94" t="str">
        <f t="shared" si="3"/>
        <v>APROVADO</v>
      </c>
      <c r="L214" s="94" t="s">
        <v>871</v>
      </c>
      <c r="M214" s="97" t="s">
        <v>871</v>
      </c>
      <c r="N214" s="45">
        <v>46127</v>
      </c>
      <c r="O214" s="45"/>
      <c r="P214" s="45"/>
      <c r="Q214" s="45"/>
      <c r="R214" s="45"/>
      <c r="S214" s="47"/>
      <c r="T214" s="47">
        <v>0</v>
      </c>
      <c r="U214" s="47">
        <v>0</v>
      </c>
      <c r="V214" s="47">
        <v>0</v>
      </c>
      <c r="W214" s="47">
        <v>4.4000000000000004</v>
      </c>
      <c r="X214" s="47">
        <v>6</v>
      </c>
      <c r="Y214" s="24"/>
      <c r="Z214" s="37"/>
      <c r="AA214" s="37"/>
    </row>
    <row r="215" spans="1:27" s="24" customFormat="1">
      <c r="A215" s="19">
        <v>208</v>
      </c>
      <c r="B215" s="94" t="s">
        <v>859</v>
      </c>
      <c r="C215" s="95" t="s">
        <v>138</v>
      </c>
      <c r="D215" s="95" t="s">
        <v>1475</v>
      </c>
      <c r="E215" s="95" t="s">
        <v>1476</v>
      </c>
      <c r="F215" s="96" t="s">
        <v>1477</v>
      </c>
      <c r="G215" s="94" t="s">
        <v>628</v>
      </c>
      <c r="H215" s="94">
        <v>18</v>
      </c>
      <c r="I215" s="44">
        <v>1</v>
      </c>
      <c r="J215" s="44">
        <v>1</v>
      </c>
      <c r="K215" s="94" t="str">
        <f t="shared" si="3"/>
        <v>APROVADO</v>
      </c>
      <c r="L215" s="94" t="s">
        <v>893</v>
      </c>
      <c r="M215" s="97" t="s">
        <v>870</v>
      </c>
      <c r="N215" s="45">
        <v>46100</v>
      </c>
      <c r="O215" s="45"/>
      <c r="P215" s="45"/>
      <c r="Q215" s="45"/>
      <c r="R215" s="45"/>
      <c r="S215" s="47"/>
      <c r="T215" s="47">
        <v>0</v>
      </c>
      <c r="U215" s="47">
        <v>0</v>
      </c>
      <c r="V215" s="47">
        <v>0</v>
      </c>
      <c r="W215" s="47">
        <v>1.1640211640211637</v>
      </c>
      <c r="X215" s="47">
        <v>2</v>
      </c>
      <c r="Z215" s="37"/>
      <c r="AA215" s="48"/>
    </row>
    <row r="216" spans="1:27">
      <c r="A216" s="19">
        <v>209</v>
      </c>
      <c r="B216" s="94" t="s">
        <v>859</v>
      </c>
      <c r="C216" s="95" t="s">
        <v>138</v>
      </c>
      <c r="D216" s="95" t="s">
        <v>1478</v>
      </c>
      <c r="E216" s="95" t="s">
        <v>1479</v>
      </c>
      <c r="F216" s="96" t="s">
        <v>1480</v>
      </c>
      <c r="G216" s="94" t="s">
        <v>628</v>
      </c>
      <c r="H216" s="94">
        <v>10</v>
      </c>
      <c r="I216" s="44">
        <v>1</v>
      </c>
      <c r="J216" s="44">
        <v>1</v>
      </c>
      <c r="K216" s="94" t="str">
        <f t="shared" si="3"/>
        <v>APROVADO</v>
      </c>
      <c r="L216" s="94" t="s">
        <v>871</v>
      </c>
      <c r="M216" s="97" t="s">
        <v>871</v>
      </c>
      <c r="N216" s="45">
        <v>46134</v>
      </c>
      <c r="O216" s="45"/>
      <c r="P216" s="45"/>
      <c r="Q216" s="45"/>
      <c r="R216" s="45"/>
      <c r="S216" s="47"/>
      <c r="T216" s="47">
        <v>0</v>
      </c>
      <c r="U216" s="47">
        <v>0</v>
      </c>
      <c r="V216" s="47">
        <v>0</v>
      </c>
      <c r="W216" s="47">
        <v>4.4000000000000004</v>
      </c>
      <c r="X216" s="47">
        <v>2.5</v>
      </c>
      <c r="Y216" s="24"/>
      <c r="Z216" s="37"/>
      <c r="AA216" s="37"/>
    </row>
    <row r="217" spans="1:27">
      <c r="A217" s="19">
        <v>210</v>
      </c>
      <c r="B217" s="94" t="s">
        <v>859</v>
      </c>
      <c r="C217" s="95" t="s">
        <v>138</v>
      </c>
      <c r="D217" s="95" t="s">
        <v>1481</v>
      </c>
      <c r="E217" s="95" t="s">
        <v>1482</v>
      </c>
      <c r="F217" s="96" t="s">
        <v>1483</v>
      </c>
      <c r="G217" s="94" t="s">
        <v>628</v>
      </c>
      <c r="H217" s="94">
        <v>21</v>
      </c>
      <c r="I217" s="44">
        <v>1</v>
      </c>
      <c r="J217" s="44">
        <v>1</v>
      </c>
      <c r="K217" s="94" t="str">
        <f t="shared" si="3"/>
        <v>APROVADO</v>
      </c>
      <c r="L217" s="94" t="s">
        <v>893</v>
      </c>
      <c r="M217" s="97" t="s">
        <v>870</v>
      </c>
      <c r="N217" s="45">
        <v>46107</v>
      </c>
      <c r="O217" s="45"/>
      <c r="P217" s="45"/>
      <c r="Q217" s="45"/>
      <c r="R217" s="45"/>
      <c r="S217" s="47"/>
      <c r="T217" s="47">
        <v>0</v>
      </c>
      <c r="U217" s="47">
        <v>0</v>
      </c>
      <c r="V217" s="47">
        <v>0</v>
      </c>
      <c r="W217" s="47">
        <v>1.1640211640211637</v>
      </c>
      <c r="X217" s="47">
        <v>1.5</v>
      </c>
      <c r="Y217" s="24"/>
      <c r="Z217" s="37"/>
      <c r="AA217" s="37"/>
    </row>
    <row r="218" spans="1:27" s="24" customFormat="1">
      <c r="A218" s="19">
        <v>211</v>
      </c>
      <c r="B218" s="94" t="s">
        <v>859</v>
      </c>
      <c r="C218" s="95" t="s">
        <v>138</v>
      </c>
      <c r="D218" s="95" t="s">
        <v>1484</v>
      </c>
      <c r="E218" s="95" t="s">
        <v>1485</v>
      </c>
      <c r="F218" s="96" t="s">
        <v>1486</v>
      </c>
      <c r="G218" s="94" t="s">
        <v>628</v>
      </c>
      <c r="H218" s="94">
        <v>10</v>
      </c>
      <c r="I218" s="44">
        <v>1</v>
      </c>
      <c r="J218" s="44">
        <v>1</v>
      </c>
      <c r="K218" s="94" t="str">
        <f t="shared" si="3"/>
        <v>APROVADO</v>
      </c>
      <c r="L218" s="94" t="s">
        <v>871</v>
      </c>
      <c r="M218" s="97" t="s">
        <v>871</v>
      </c>
      <c r="N218" s="45">
        <v>46134</v>
      </c>
      <c r="O218" s="45"/>
      <c r="P218" s="45"/>
      <c r="Q218" s="45"/>
      <c r="R218" s="45"/>
      <c r="S218" s="47"/>
      <c r="T218" s="47">
        <v>0</v>
      </c>
      <c r="U218" s="47">
        <v>0</v>
      </c>
      <c r="V218" s="47">
        <v>0</v>
      </c>
      <c r="W218" s="47">
        <v>4.4000000000000004</v>
      </c>
      <c r="X218" s="47">
        <v>0</v>
      </c>
      <c r="Z218" s="37"/>
      <c r="AA218" s="48"/>
    </row>
    <row r="219" spans="1:27">
      <c r="A219" s="19">
        <v>212</v>
      </c>
      <c r="B219" s="94" t="s">
        <v>859</v>
      </c>
      <c r="C219" s="95" t="s">
        <v>138</v>
      </c>
      <c r="D219" s="95" t="s">
        <v>1487</v>
      </c>
      <c r="E219" s="95" t="s">
        <v>1488</v>
      </c>
      <c r="F219" s="96" t="s">
        <v>1489</v>
      </c>
      <c r="G219" s="94" t="s">
        <v>628</v>
      </c>
      <c r="H219" s="94">
        <v>5</v>
      </c>
      <c r="I219" s="44">
        <v>1</v>
      </c>
      <c r="J219" s="44">
        <v>1</v>
      </c>
      <c r="K219" s="94" t="str">
        <f t="shared" si="3"/>
        <v>APROVADO</v>
      </c>
      <c r="L219" s="94" t="s">
        <v>871</v>
      </c>
      <c r="M219" s="97" t="s">
        <v>871</v>
      </c>
      <c r="N219" s="45">
        <v>46142</v>
      </c>
      <c r="O219" s="45"/>
      <c r="P219" s="45"/>
      <c r="Q219" s="45"/>
      <c r="R219" s="45"/>
      <c r="S219" s="47"/>
      <c r="T219" s="47">
        <v>0</v>
      </c>
      <c r="U219" s="47">
        <v>0</v>
      </c>
      <c r="V219" s="47">
        <v>0</v>
      </c>
      <c r="W219" s="47">
        <v>1.1640211640211637</v>
      </c>
      <c r="X219" s="47">
        <v>0</v>
      </c>
      <c r="Y219" s="24"/>
      <c r="Z219" s="37"/>
      <c r="AA219" s="37"/>
    </row>
    <row r="220" spans="1:27">
      <c r="A220" s="19">
        <v>213</v>
      </c>
      <c r="B220" s="94" t="s">
        <v>859</v>
      </c>
      <c r="C220" s="95" t="s">
        <v>138</v>
      </c>
      <c r="D220" s="95" t="s">
        <v>1490</v>
      </c>
      <c r="E220" s="95" t="s">
        <v>1491</v>
      </c>
      <c r="F220" s="96" t="s">
        <v>1492</v>
      </c>
      <c r="G220" s="94" t="s">
        <v>628</v>
      </c>
      <c r="H220" s="94">
        <v>10</v>
      </c>
      <c r="I220" s="44">
        <v>1</v>
      </c>
      <c r="J220" s="44">
        <v>1</v>
      </c>
      <c r="K220" s="94" t="str">
        <f t="shared" si="3"/>
        <v>APROVADO</v>
      </c>
      <c r="L220" s="94" t="s">
        <v>871</v>
      </c>
      <c r="M220" s="97" t="s">
        <v>871</v>
      </c>
      <c r="N220" s="45">
        <v>46134</v>
      </c>
      <c r="O220" s="45"/>
      <c r="P220" s="45"/>
      <c r="Q220" s="45"/>
      <c r="R220" s="45"/>
      <c r="S220" s="47"/>
      <c r="T220" s="47">
        <v>0</v>
      </c>
      <c r="U220" s="47">
        <v>0</v>
      </c>
      <c r="V220" s="47">
        <v>0</v>
      </c>
      <c r="W220" s="47">
        <v>4.4000000000000004</v>
      </c>
      <c r="X220" s="47">
        <v>0</v>
      </c>
      <c r="Y220" s="24"/>
      <c r="Z220" s="37"/>
      <c r="AA220" s="37"/>
    </row>
    <row r="221" spans="1:27" s="24" customFormat="1">
      <c r="A221" s="19">
        <v>214</v>
      </c>
      <c r="B221" s="94" t="s">
        <v>859</v>
      </c>
      <c r="C221" s="95" t="s">
        <v>138</v>
      </c>
      <c r="D221" s="95" t="s">
        <v>1493</v>
      </c>
      <c r="E221" s="95" t="s">
        <v>1494</v>
      </c>
      <c r="F221" s="96" t="s">
        <v>1495</v>
      </c>
      <c r="G221" s="94" t="s">
        <v>628</v>
      </c>
      <c r="H221" s="94">
        <v>18</v>
      </c>
      <c r="I221" s="44">
        <v>1</v>
      </c>
      <c r="J221" s="44">
        <v>1</v>
      </c>
      <c r="K221" s="94" t="str">
        <f t="shared" si="3"/>
        <v>APROVADO</v>
      </c>
      <c r="L221" s="94" t="s">
        <v>893</v>
      </c>
      <c r="M221" s="97" t="s">
        <v>870</v>
      </c>
      <c r="N221" s="45">
        <v>46092</v>
      </c>
      <c r="O221" s="45"/>
      <c r="P221" s="45"/>
      <c r="Q221" s="45"/>
      <c r="R221" s="45"/>
      <c r="S221" s="47"/>
      <c r="T221" s="47">
        <v>0</v>
      </c>
      <c r="U221" s="47">
        <v>0</v>
      </c>
      <c r="V221" s="47">
        <v>0</v>
      </c>
      <c r="W221" s="47">
        <v>1.1640211640211637</v>
      </c>
      <c r="X221" s="47">
        <v>6.25</v>
      </c>
      <c r="Z221" s="37"/>
      <c r="AA221" s="48"/>
    </row>
    <row r="222" spans="1:27">
      <c r="A222" s="19">
        <v>215</v>
      </c>
      <c r="B222" s="94" t="s">
        <v>859</v>
      </c>
      <c r="C222" s="95" t="s">
        <v>138</v>
      </c>
      <c r="D222" s="95" t="s">
        <v>1496</v>
      </c>
      <c r="E222" s="95" t="s">
        <v>1497</v>
      </c>
      <c r="F222" s="96" t="s">
        <v>1498</v>
      </c>
      <c r="G222" s="94" t="s">
        <v>628</v>
      </c>
      <c r="H222" s="94">
        <v>10</v>
      </c>
      <c r="I222" s="44">
        <v>1</v>
      </c>
      <c r="J222" s="44">
        <v>1</v>
      </c>
      <c r="K222" s="94" t="str">
        <f t="shared" si="3"/>
        <v>APROVADO</v>
      </c>
      <c r="L222" s="94" t="s">
        <v>871</v>
      </c>
      <c r="M222" s="97" t="s">
        <v>871</v>
      </c>
      <c r="N222" s="45">
        <v>46119</v>
      </c>
      <c r="O222" s="45"/>
      <c r="P222" s="45"/>
      <c r="Q222" s="45"/>
      <c r="R222" s="45"/>
      <c r="S222" s="47"/>
      <c r="T222" s="47">
        <v>0</v>
      </c>
      <c r="U222" s="47">
        <v>0</v>
      </c>
      <c r="V222" s="47">
        <v>0</v>
      </c>
      <c r="W222" s="47">
        <v>4.4000000000000004</v>
      </c>
      <c r="X222" s="47">
        <v>0</v>
      </c>
      <c r="Y222" s="24"/>
      <c r="Z222" s="37"/>
      <c r="AA222" s="37"/>
    </row>
    <row r="223" spans="1:27">
      <c r="A223" s="19">
        <v>216</v>
      </c>
      <c r="B223" s="94" t="s">
        <v>859</v>
      </c>
      <c r="C223" s="95" t="s">
        <v>138</v>
      </c>
      <c r="D223" s="95" t="s">
        <v>1499</v>
      </c>
      <c r="E223" s="95" t="s">
        <v>1500</v>
      </c>
      <c r="F223" s="96" t="s">
        <v>1501</v>
      </c>
      <c r="G223" s="94" t="s">
        <v>628</v>
      </c>
      <c r="H223" s="94">
        <v>7</v>
      </c>
      <c r="I223" s="44">
        <v>1</v>
      </c>
      <c r="J223" s="44">
        <v>1</v>
      </c>
      <c r="K223" s="94" t="str">
        <f t="shared" si="3"/>
        <v>APROVADO</v>
      </c>
      <c r="L223" s="94" t="s">
        <v>893</v>
      </c>
      <c r="M223" s="97" t="s">
        <v>870</v>
      </c>
      <c r="N223" s="45">
        <v>46100</v>
      </c>
      <c r="O223" s="45"/>
      <c r="P223" s="45"/>
      <c r="Q223" s="45"/>
      <c r="R223" s="45"/>
      <c r="S223" s="47"/>
      <c r="T223" s="47">
        <v>0</v>
      </c>
      <c r="U223" s="47">
        <v>0</v>
      </c>
      <c r="V223" s="47">
        <v>0</v>
      </c>
      <c r="W223" s="47">
        <v>1.1640211640211637</v>
      </c>
      <c r="X223" s="47">
        <v>4.25</v>
      </c>
      <c r="Y223" s="24"/>
      <c r="Z223" s="37"/>
      <c r="AA223" s="37"/>
    </row>
    <row r="224" spans="1:27" s="24" customFormat="1">
      <c r="A224" s="19">
        <v>217</v>
      </c>
      <c r="B224" s="94" t="s">
        <v>859</v>
      </c>
      <c r="C224" s="95" t="s">
        <v>138</v>
      </c>
      <c r="D224" s="95" t="s">
        <v>1502</v>
      </c>
      <c r="E224" s="95" t="s">
        <v>1503</v>
      </c>
      <c r="F224" s="96" t="s">
        <v>1504</v>
      </c>
      <c r="G224" s="94" t="s">
        <v>628</v>
      </c>
      <c r="H224" s="94">
        <v>10</v>
      </c>
      <c r="I224" s="44">
        <v>1</v>
      </c>
      <c r="J224" s="44">
        <v>1</v>
      </c>
      <c r="K224" s="94" t="str">
        <f t="shared" si="3"/>
        <v>APROVADO</v>
      </c>
      <c r="L224" s="94" t="s">
        <v>871</v>
      </c>
      <c r="M224" s="97" t="s">
        <v>871</v>
      </c>
      <c r="N224" s="45">
        <v>46134</v>
      </c>
      <c r="O224" s="45"/>
      <c r="P224" s="45"/>
      <c r="Q224" s="45"/>
      <c r="R224" s="45"/>
      <c r="S224" s="47"/>
      <c r="T224" s="47">
        <v>0</v>
      </c>
      <c r="U224" s="47">
        <v>0</v>
      </c>
      <c r="V224" s="47">
        <v>0</v>
      </c>
      <c r="W224" s="47">
        <v>4.4000000000000004</v>
      </c>
      <c r="X224" s="47">
        <v>2</v>
      </c>
      <c r="Z224" s="37"/>
      <c r="AA224" s="48"/>
    </row>
    <row r="225" spans="1:27">
      <c r="A225" s="19">
        <v>218</v>
      </c>
      <c r="B225" s="94" t="s">
        <v>859</v>
      </c>
      <c r="C225" s="95" t="s">
        <v>138</v>
      </c>
      <c r="D225" s="95" t="s">
        <v>1505</v>
      </c>
      <c r="E225" s="95" t="s">
        <v>1506</v>
      </c>
      <c r="F225" s="96" t="s">
        <v>1507</v>
      </c>
      <c r="G225" s="94" t="s">
        <v>628</v>
      </c>
      <c r="H225" s="94">
        <v>20</v>
      </c>
      <c r="I225" s="44">
        <v>1</v>
      </c>
      <c r="J225" s="44">
        <v>1</v>
      </c>
      <c r="K225" s="94" t="str">
        <f t="shared" si="3"/>
        <v>APROVADO</v>
      </c>
      <c r="L225" s="94" t="s">
        <v>893</v>
      </c>
      <c r="M225" s="97" t="s">
        <v>870</v>
      </c>
      <c r="N225" s="45">
        <v>46100</v>
      </c>
      <c r="O225" s="45"/>
      <c r="P225" s="45"/>
      <c r="Q225" s="45"/>
      <c r="R225" s="45"/>
      <c r="S225" s="47"/>
      <c r="T225" s="47">
        <v>0</v>
      </c>
      <c r="U225" s="47">
        <v>0</v>
      </c>
      <c r="V225" s="47">
        <v>0</v>
      </c>
      <c r="W225" s="47">
        <v>1.1640211640211637</v>
      </c>
      <c r="X225" s="47">
        <v>4</v>
      </c>
      <c r="Y225" s="24"/>
      <c r="Z225" s="37"/>
      <c r="AA225" s="37"/>
    </row>
    <row r="226" spans="1:27">
      <c r="A226" s="19">
        <v>219</v>
      </c>
      <c r="B226" s="94" t="s">
        <v>859</v>
      </c>
      <c r="C226" s="95" t="s">
        <v>138</v>
      </c>
      <c r="D226" s="95" t="s">
        <v>1508</v>
      </c>
      <c r="E226" s="95" t="s">
        <v>1509</v>
      </c>
      <c r="F226" s="96" t="s">
        <v>1510</v>
      </c>
      <c r="G226" s="94" t="s">
        <v>628</v>
      </c>
      <c r="H226" s="94">
        <v>10</v>
      </c>
      <c r="I226" s="44">
        <v>1</v>
      </c>
      <c r="J226" s="44">
        <v>1</v>
      </c>
      <c r="K226" s="94" t="str">
        <f t="shared" si="3"/>
        <v>APROVADO</v>
      </c>
      <c r="L226" s="94" t="s">
        <v>871</v>
      </c>
      <c r="M226" s="97" t="s">
        <v>871</v>
      </c>
      <c r="N226" s="45">
        <v>46134</v>
      </c>
      <c r="O226" s="45"/>
      <c r="P226" s="45"/>
      <c r="Q226" s="45"/>
      <c r="R226" s="45"/>
      <c r="S226" s="47"/>
      <c r="T226" s="47">
        <v>0</v>
      </c>
      <c r="U226" s="47">
        <v>0</v>
      </c>
      <c r="V226" s="47">
        <v>0</v>
      </c>
      <c r="W226" s="47">
        <v>4.4000000000000004</v>
      </c>
      <c r="X226" s="47">
        <v>4</v>
      </c>
      <c r="Y226" s="24"/>
      <c r="Z226" s="37"/>
      <c r="AA226" s="37"/>
    </row>
    <row r="227" spans="1:27" s="24" customFormat="1">
      <c r="A227" s="19">
        <v>220</v>
      </c>
      <c r="B227" s="94" t="s">
        <v>859</v>
      </c>
      <c r="C227" s="95" t="s">
        <v>138</v>
      </c>
      <c r="D227" s="95" t="s">
        <v>1511</v>
      </c>
      <c r="E227" s="95" t="s">
        <v>1512</v>
      </c>
      <c r="F227" s="96" t="s">
        <v>1513</v>
      </c>
      <c r="G227" s="94" t="s">
        <v>628</v>
      </c>
      <c r="H227" s="94">
        <v>5</v>
      </c>
      <c r="I227" s="44">
        <v>1</v>
      </c>
      <c r="J227" s="44">
        <v>1</v>
      </c>
      <c r="K227" s="94" t="str">
        <f t="shared" si="3"/>
        <v>APROVADO</v>
      </c>
      <c r="L227" s="94" t="s">
        <v>893</v>
      </c>
      <c r="M227" s="97" t="s">
        <v>870</v>
      </c>
      <c r="N227" s="45">
        <v>46107</v>
      </c>
      <c r="O227" s="45"/>
      <c r="P227" s="45"/>
      <c r="Q227" s="45"/>
      <c r="R227" s="45"/>
      <c r="S227" s="47"/>
      <c r="T227" s="47">
        <v>0</v>
      </c>
      <c r="U227" s="47">
        <v>0</v>
      </c>
      <c r="V227" s="47">
        <v>0</v>
      </c>
      <c r="W227" s="47">
        <v>1.1640211640211637</v>
      </c>
      <c r="X227" s="47">
        <v>0</v>
      </c>
      <c r="Z227" s="37"/>
      <c r="AA227" s="48"/>
    </row>
    <row r="228" spans="1:27">
      <c r="A228" s="19">
        <v>221</v>
      </c>
      <c r="B228" s="94" t="s">
        <v>859</v>
      </c>
      <c r="C228" s="95" t="s">
        <v>138</v>
      </c>
      <c r="D228" s="95" t="s">
        <v>1514</v>
      </c>
      <c r="E228" s="95" t="s">
        <v>1515</v>
      </c>
      <c r="F228" s="96" t="s">
        <v>1516</v>
      </c>
      <c r="G228" s="94" t="s">
        <v>628</v>
      </c>
      <c r="H228" s="94">
        <v>5</v>
      </c>
      <c r="I228" s="44">
        <v>1</v>
      </c>
      <c r="J228" s="44">
        <v>1</v>
      </c>
      <c r="K228" s="94" t="str">
        <f t="shared" si="3"/>
        <v>APROVADO</v>
      </c>
      <c r="L228" s="94" t="s">
        <v>871</v>
      </c>
      <c r="M228" s="97" t="s">
        <v>871</v>
      </c>
      <c r="N228" s="45">
        <v>46134</v>
      </c>
      <c r="O228" s="45"/>
      <c r="P228" s="45"/>
      <c r="Q228" s="45"/>
      <c r="R228" s="45"/>
      <c r="S228" s="47"/>
      <c r="T228" s="47">
        <v>0</v>
      </c>
      <c r="U228" s="47">
        <v>0</v>
      </c>
      <c r="V228" s="47">
        <v>0</v>
      </c>
      <c r="W228" s="47">
        <v>4.4000000000000004</v>
      </c>
      <c r="X228" s="47">
        <v>0</v>
      </c>
      <c r="Y228" s="24"/>
      <c r="Z228" s="37"/>
      <c r="AA228" s="37"/>
    </row>
    <row r="229" spans="1:27">
      <c r="A229" s="19">
        <v>222</v>
      </c>
      <c r="B229" s="94" t="s">
        <v>859</v>
      </c>
      <c r="C229" s="95" t="s">
        <v>138</v>
      </c>
      <c r="D229" s="95" t="s">
        <v>1517</v>
      </c>
      <c r="E229" s="95" t="s">
        <v>1518</v>
      </c>
      <c r="F229" s="96" t="s">
        <v>1519</v>
      </c>
      <c r="G229" s="94" t="s">
        <v>628</v>
      </c>
      <c r="H229" s="94">
        <v>5</v>
      </c>
      <c r="I229" s="44">
        <v>1</v>
      </c>
      <c r="J229" s="44">
        <v>1</v>
      </c>
      <c r="K229" s="94" t="str">
        <f t="shared" si="3"/>
        <v>APROVADO</v>
      </c>
      <c r="L229" s="94" t="s">
        <v>893</v>
      </c>
      <c r="M229" s="97" t="s">
        <v>870</v>
      </c>
      <c r="N229" s="45">
        <v>46107</v>
      </c>
      <c r="O229" s="45"/>
      <c r="P229" s="45"/>
      <c r="Q229" s="45"/>
      <c r="R229" s="45"/>
      <c r="S229" s="47"/>
      <c r="T229" s="47">
        <v>0</v>
      </c>
      <c r="U229" s="47">
        <v>0</v>
      </c>
      <c r="V229" s="47">
        <v>0</v>
      </c>
      <c r="W229" s="47">
        <v>1.1640211640211637</v>
      </c>
      <c r="X229" s="47">
        <v>12</v>
      </c>
      <c r="Y229" s="24"/>
      <c r="Z229" s="37"/>
      <c r="AA229" s="37"/>
    </row>
    <row r="230" spans="1:27" s="24" customFormat="1">
      <c r="A230" s="19">
        <v>223</v>
      </c>
      <c r="B230" s="94" t="s">
        <v>859</v>
      </c>
      <c r="C230" s="95" t="s">
        <v>138</v>
      </c>
      <c r="D230" s="95" t="s">
        <v>1520</v>
      </c>
      <c r="E230" s="95" t="s">
        <v>1521</v>
      </c>
      <c r="F230" s="96" t="s">
        <v>1522</v>
      </c>
      <c r="G230" s="94" t="s">
        <v>628</v>
      </c>
      <c r="H230" s="94">
        <v>5</v>
      </c>
      <c r="I230" s="44">
        <v>1</v>
      </c>
      <c r="J230" s="44">
        <v>1</v>
      </c>
      <c r="K230" s="94" t="str">
        <f t="shared" si="3"/>
        <v>APROVADO</v>
      </c>
      <c r="L230" s="94" t="s">
        <v>871</v>
      </c>
      <c r="M230" s="97" t="s">
        <v>871</v>
      </c>
      <c r="N230" s="45">
        <v>46084</v>
      </c>
      <c r="O230" s="45"/>
      <c r="P230" s="45"/>
      <c r="Q230" s="45"/>
      <c r="R230" s="45"/>
      <c r="S230" s="47"/>
      <c r="T230" s="47">
        <v>0</v>
      </c>
      <c r="U230" s="47">
        <v>0</v>
      </c>
      <c r="V230" s="47">
        <v>0</v>
      </c>
      <c r="W230" s="47">
        <v>4.4000000000000004</v>
      </c>
      <c r="X230" s="47">
        <v>19</v>
      </c>
      <c r="Z230" s="37"/>
      <c r="AA230" s="48"/>
    </row>
    <row r="231" spans="1:27">
      <c r="A231" s="19">
        <v>224</v>
      </c>
      <c r="B231" s="94" t="s">
        <v>859</v>
      </c>
      <c r="C231" s="95" t="s">
        <v>138</v>
      </c>
      <c r="D231" s="95" t="s">
        <v>1523</v>
      </c>
      <c r="E231" s="95" t="s">
        <v>1524</v>
      </c>
      <c r="F231" s="96" t="s">
        <v>1525</v>
      </c>
      <c r="G231" s="94" t="s">
        <v>628</v>
      </c>
      <c r="H231" s="94">
        <v>17</v>
      </c>
      <c r="I231" s="44">
        <v>1</v>
      </c>
      <c r="J231" s="44">
        <v>1</v>
      </c>
      <c r="K231" s="94" t="str">
        <f t="shared" si="3"/>
        <v>APROVADO</v>
      </c>
      <c r="L231" s="94" t="s">
        <v>893</v>
      </c>
      <c r="M231" s="97" t="s">
        <v>870</v>
      </c>
      <c r="N231" s="45">
        <v>46107</v>
      </c>
      <c r="O231" s="45"/>
      <c r="P231" s="45"/>
      <c r="Q231" s="45"/>
      <c r="R231" s="45"/>
      <c r="S231" s="47"/>
      <c r="T231" s="47">
        <v>0</v>
      </c>
      <c r="U231" s="47">
        <v>0</v>
      </c>
      <c r="V231" s="47">
        <v>0</v>
      </c>
      <c r="W231" s="47">
        <v>1.1640211640211637</v>
      </c>
      <c r="X231" s="47">
        <v>5.5</v>
      </c>
      <c r="Y231" s="24"/>
      <c r="Z231" s="37"/>
      <c r="AA231" s="37"/>
    </row>
    <row r="232" spans="1:27" ht="13.8" customHeight="1">
      <c r="A232" s="19">
        <v>225</v>
      </c>
      <c r="B232" s="94" t="s">
        <v>859</v>
      </c>
      <c r="C232" s="95" t="s">
        <v>138</v>
      </c>
      <c r="D232" s="95" t="s">
        <v>1526</v>
      </c>
      <c r="E232" s="95" t="s">
        <v>1527</v>
      </c>
      <c r="F232" s="96" t="s">
        <v>1528</v>
      </c>
      <c r="G232" s="94" t="s">
        <v>628</v>
      </c>
      <c r="H232" s="94">
        <v>5</v>
      </c>
      <c r="I232" s="44">
        <v>1</v>
      </c>
      <c r="J232" s="44">
        <v>1</v>
      </c>
      <c r="K232" s="94" t="str">
        <f t="shared" si="3"/>
        <v>APROVADO</v>
      </c>
      <c r="L232" s="94" t="s">
        <v>871</v>
      </c>
      <c r="M232" s="97" t="s">
        <v>871</v>
      </c>
      <c r="N232" s="45">
        <v>46134</v>
      </c>
      <c r="O232" s="45"/>
      <c r="P232" s="45"/>
      <c r="Q232" s="45"/>
      <c r="R232" s="45"/>
      <c r="S232" s="47"/>
      <c r="T232" s="47">
        <v>0</v>
      </c>
      <c r="U232" s="47">
        <v>0</v>
      </c>
      <c r="V232" s="47">
        <v>0</v>
      </c>
      <c r="W232" s="47">
        <v>4.4000000000000004</v>
      </c>
      <c r="X232" s="47">
        <v>0</v>
      </c>
      <c r="Y232" s="24"/>
      <c r="Z232" s="37"/>
      <c r="AA232" s="37"/>
    </row>
    <row r="233" spans="1:27" s="24" customFormat="1">
      <c r="A233" s="19">
        <v>226</v>
      </c>
      <c r="B233" s="94" t="s">
        <v>859</v>
      </c>
      <c r="C233" s="95" t="s">
        <v>138</v>
      </c>
      <c r="D233" s="95" t="s">
        <v>1529</v>
      </c>
      <c r="E233" s="95" t="s">
        <v>1530</v>
      </c>
      <c r="F233" s="96" t="s">
        <v>1531</v>
      </c>
      <c r="G233" s="94" t="s">
        <v>628</v>
      </c>
      <c r="H233" s="94">
        <v>5</v>
      </c>
      <c r="I233" s="44">
        <v>1</v>
      </c>
      <c r="J233" s="44">
        <v>1</v>
      </c>
      <c r="K233" s="94" t="str">
        <f t="shared" si="3"/>
        <v>APROVADO</v>
      </c>
      <c r="L233" s="94" t="s">
        <v>893</v>
      </c>
      <c r="M233" s="97" t="s">
        <v>870</v>
      </c>
      <c r="N233" s="45">
        <v>46107</v>
      </c>
      <c r="O233" s="45"/>
      <c r="P233" s="45"/>
      <c r="Q233" s="45"/>
      <c r="R233" s="45"/>
      <c r="S233" s="47"/>
      <c r="T233" s="47">
        <v>0</v>
      </c>
      <c r="U233" s="47">
        <v>0</v>
      </c>
      <c r="V233" s="47">
        <v>0</v>
      </c>
      <c r="W233" s="47">
        <v>1.1640211640211637</v>
      </c>
      <c r="X233" s="47">
        <v>0</v>
      </c>
      <c r="Z233" s="37"/>
      <c r="AA233" s="48"/>
    </row>
    <row r="234" spans="1:27">
      <c r="A234" s="19">
        <v>227</v>
      </c>
      <c r="B234" s="94" t="s">
        <v>859</v>
      </c>
      <c r="C234" s="95" t="s">
        <v>138</v>
      </c>
      <c r="D234" s="95" t="s">
        <v>1532</v>
      </c>
      <c r="E234" s="95" t="s">
        <v>1533</v>
      </c>
      <c r="F234" s="96" t="s">
        <v>1534</v>
      </c>
      <c r="G234" s="94" t="s">
        <v>628</v>
      </c>
      <c r="H234" s="94">
        <v>5</v>
      </c>
      <c r="I234" s="44">
        <v>1</v>
      </c>
      <c r="J234" s="44">
        <v>1</v>
      </c>
      <c r="K234" s="94" t="str">
        <f t="shared" si="3"/>
        <v>APROVADO</v>
      </c>
      <c r="L234" s="94" t="s">
        <v>871</v>
      </c>
      <c r="M234" s="97" t="s">
        <v>871</v>
      </c>
      <c r="N234" s="45">
        <v>46134</v>
      </c>
      <c r="O234" s="45"/>
      <c r="P234" s="45"/>
      <c r="Q234" s="45"/>
      <c r="R234" s="45"/>
      <c r="S234" s="47"/>
      <c r="T234" s="47">
        <v>0</v>
      </c>
      <c r="U234" s="47">
        <v>0</v>
      </c>
      <c r="V234" s="47">
        <v>0</v>
      </c>
      <c r="W234" s="47">
        <v>1.1640211640211637</v>
      </c>
      <c r="X234" s="47">
        <v>0</v>
      </c>
      <c r="Y234" s="24"/>
      <c r="Z234" s="37"/>
      <c r="AA234" s="37"/>
    </row>
    <row r="235" spans="1:27" ht="13.8" customHeight="1">
      <c r="A235" s="19">
        <v>228</v>
      </c>
      <c r="B235" s="94" t="s">
        <v>859</v>
      </c>
      <c r="C235" s="95" t="s">
        <v>138</v>
      </c>
      <c r="D235" s="95" t="s">
        <v>1535</v>
      </c>
      <c r="E235" s="95" t="s">
        <v>1536</v>
      </c>
      <c r="F235" s="96" t="s">
        <v>1537</v>
      </c>
      <c r="G235" s="94" t="s">
        <v>628</v>
      </c>
      <c r="H235" s="94">
        <v>17</v>
      </c>
      <c r="I235" s="44">
        <v>1</v>
      </c>
      <c r="J235" s="44">
        <v>1</v>
      </c>
      <c r="K235" s="94" t="str">
        <f t="shared" si="3"/>
        <v>APROVADO</v>
      </c>
      <c r="L235" s="94" t="s">
        <v>893</v>
      </c>
      <c r="M235" s="97" t="s">
        <v>870</v>
      </c>
      <c r="N235" s="45">
        <v>46107</v>
      </c>
      <c r="O235" s="45"/>
      <c r="P235" s="45"/>
      <c r="Q235" s="45"/>
      <c r="R235" s="45"/>
      <c r="S235" s="47"/>
      <c r="T235" s="47">
        <v>0</v>
      </c>
      <c r="U235" s="47">
        <v>0</v>
      </c>
      <c r="V235" s="47">
        <v>0</v>
      </c>
      <c r="W235" s="47">
        <v>1.1640211640211637</v>
      </c>
      <c r="X235" s="47">
        <v>2.42</v>
      </c>
      <c r="Y235" s="24"/>
      <c r="Z235" s="37"/>
      <c r="AA235" s="37"/>
    </row>
    <row r="236" spans="1:27" s="24" customFormat="1">
      <c r="A236" s="19">
        <v>229</v>
      </c>
      <c r="B236" s="94" t="s">
        <v>859</v>
      </c>
      <c r="C236" s="95" t="s">
        <v>138</v>
      </c>
      <c r="D236" s="95" t="s">
        <v>1538</v>
      </c>
      <c r="E236" s="95" t="s">
        <v>1539</v>
      </c>
      <c r="F236" s="96" t="s">
        <v>1540</v>
      </c>
      <c r="G236" s="94" t="s">
        <v>628</v>
      </c>
      <c r="H236" s="94">
        <v>10</v>
      </c>
      <c r="I236" s="44">
        <v>1</v>
      </c>
      <c r="J236" s="44">
        <v>1</v>
      </c>
      <c r="K236" s="94" t="str">
        <f t="shared" si="3"/>
        <v>APROVADO</v>
      </c>
      <c r="L236" s="94" t="s">
        <v>893</v>
      </c>
      <c r="M236" s="97" t="s">
        <v>870</v>
      </c>
      <c r="N236" s="45">
        <v>46106</v>
      </c>
      <c r="O236" s="45"/>
      <c r="P236" s="45"/>
      <c r="Q236" s="45"/>
      <c r="R236" s="45"/>
      <c r="S236" s="47"/>
      <c r="T236" s="47">
        <v>0</v>
      </c>
      <c r="U236" s="47">
        <v>0</v>
      </c>
      <c r="V236" s="47">
        <v>0</v>
      </c>
      <c r="W236" s="47">
        <v>1.1640211640211637</v>
      </c>
      <c r="X236" s="47">
        <v>3</v>
      </c>
      <c r="Z236" s="37"/>
      <c r="AA236" s="48"/>
    </row>
    <row r="237" spans="1:27">
      <c r="A237" s="19">
        <v>230</v>
      </c>
      <c r="B237" s="94" t="s">
        <v>859</v>
      </c>
      <c r="C237" s="95" t="s">
        <v>138</v>
      </c>
      <c r="D237" s="95" t="s">
        <v>1541</v>
      </c>
      <c r="E237" s="95" t="s">
        <v>1542</v>
      </c>
      <c r="F237" s="96" t="s">
        <v>1543</v>
      </c>
      <c r="G237" s="94" t="s">
        <v>628</v>
      </c>
      <c r="H237" s="94">
        <v>20</v>
      </c>
      <c r="I237" s="44">
        <v>1</v>
      </c>
      <c r="J237" s="44">
        <v>1</v>
      </c>
      <c r="K237" s="94" t="str">
        <f t="shared" si="3"/>
        <v>APROVADO</v>
      </c>
      <c r="L237" s="94" t="s">
        <v>893</v>
      </c>
      <c r="M237" s="97" t="s">
        <v>870</v>
      </c>
      <c r="N237" s="45">
        <v>46164</v>
      </c>
      <c r="O237" s="45"/>
      <c r="P237" s="45"/>
      <c r="Q237" s="45"/>
      <c r="R237" s="45"/>
      <c r="S237" s="47"/>
      <c r="T237" s="47">
        <v>0</v>
      </c>
      <c r="U237" s="47">
        <v>0</v>
      </c>
      <c r="V237" s="47">
        <v>0</v>
      </c>
      <c r="W237" s="47">
        <v>1.1640211640211637</v>
      </c>
      <c r="X237" s="47">
        <v>1.5</v>
      </c>
      <c r="Y237" s="24"/>
      <c r="Z237" s="37"/>
      <c r="AA237" s="37"/>
    </row>
    <row r="238" spans="1:27">
      <c r="A238" s="19">
        <v>231</v>
      </c>
      <c r="B238" s="94" t="s">
        <v>859</v>
      </c>
      <c r="C238" s="95" t="s">
        <v>138</v>
      </c>
      <c r="D238" s="95" t="s">
        <v>1544</v>
      </c>
      <c r="E238" s="95" t="s">
        <v>1545</v>
      </c>
      <c r="F238" s="96" t="s">
        <v>1546</v>
      </c>
      <c r="G238" s="94" t="s">
        <v>628</v>
      </c>
      <c r="H238" s="94">
        <v>19</v>
      </c>
      <c r="I238" s="44">
        <v>1</v>
      </c>
      <c r="J238" s="44">
        <v>1</v>
      </c>
      <c r="K238" s="94" t="str">
        <f t="shared" si="3"/>
        <v>APROVADO</v>
      </c>
      <c r="L238" s="94" t="s">
        <v>893</v>
      </c>
      <c r="M238" s="97" t="s">
        <v>870</v>
      </c>
      <c r="N238" s="45">
        <v>46164</v>
      </c>
      <c r="O238" s="45"/>
      <c r="P238" s="45"/>
      <c r="Q238" s="45"/>
      <c r="R238" s="45"/>
      <c r="S238" s="47"/>
      <c r="T238" s="47">
        <v>0</v>
      </c>
      <c r="U238" s="47">
        <v>0</v>
      </c>
      <c r="V238" s="47">
        <v>0</v>
      </c>
      <c r="W238" s="47">
        <v>1.1640211640211637</v>
      </c>
      <c r="X238" s="47">
        <v>0.5</v>
      </c>
      <c r="Y238" s="24"/>
      <c r="Z238" s="37"/>
      <c r="AA238" s="37"/>
    </row>
    <row r="239" spans="1:27" s="24" customFormat="1">
      <c r="A239" s="19">
        <v>232</v>
      </c>
      <c r="B239" s="94" t="s">
        <v>859</v>
      </c>
      <c r="C239" s="95" t="s">
        <v>138</v>
      </c>
      <c r="D239" s="95" t="s">
        <v>1547</v>
      </c>
      <c r="E239" s="95" t="s">
        <v>1548</v>
      </c>
      <c r="F239" s="96" t="s">
        <v>1549</v>
      </c>
      <c r="G239" s="94" t="s">
        <v>628</v>
      </c>
      <c r="H239" s="94">
        <v>20</v>
      </c>
      <c r="I239" s="44">
        <v>1</v>
      </c>
      <c r="J239" s="44">
        <v>1</v>
      </c>
      <c r="K239" s="94" t="str">
        <f t="shared" si="3"/>
        <v>APROVADO</v>
      </c>
      <c r="L239" s="94" t="s">
        <v>893</v>
      </c>
      <c r="M239" s="97" t="s">
        <v>870</v>
      </c>
      <c r="N239" s="45">
        <v>46164</v>
      </c>
      <c r="O239" s="45"/>
      <c r="P239" s="45"/>
      <c r="Q239" s="45"/>
      <c r="R239" s="45"/>
      <c r="S239" s="47"/>
      <c r="T239" s="47">
        <v>0</v>
      </c>
      <c r="U239" s="47">
        <v>0</v>
      </c>
      <c r="V239" s="47">
        <v>0</v>
      </c>
      <c r="W239" s="47">
        <v>1.1640211640211637</v>
      </c>
      <c r="X239" s="47">
        <v>2</v>
      </c>
      <c r="Z239" s="37"/>
      <c r="AA239" s="48"/>
    </row>
    <row r="240" spans="1:27">
      <c r="A240" s="19">
        <v>233</v>
      </c>
      <c r="B240" s="94" t="s">
        <v>859</v>
      </c>
      <c r="C240" s="95" t="s">
        <v>138</v>
      </c>
      <c r="D240" s="95" t="s">
        <v>1550</v>
      </c>
      <c r="E240" s="95" t="s">
        <v>1551</v>
      </c>
      <c r="F240" s="96" t="s">
        <v>1552</v>
      </c>
      <c r="G240" s="94" t="s">
        <v>628</v>
      </c>
      <c r="H240" s="94">
        <v>20</v>
      </c>
      <c r="I240" s="44">
        <v>1</v>
      </c>
      <c r="J240" s="44">
        <v>1</v>
      </c>
      <c r="K240" s="94" t="str">
        <f t="shared" si="3"/>
        <v>APROVADO</v>
      </c>
      <c r="L240" s="94" t="s">
        <v>893</v>
      </c>
      <c r="M240" s="97" t="s">
        <v>870</v>
      </c>
      <c r="N240" s="45">
        <v>46164</v>
      </c>
      <c r="O240" s="45"/>
      <c r="P240" s="45"/>
      <c r="Q240" s="45"/>
      <c r="R240" s="45"/>
      <c r="S240" s="47"/>
      <c r="T240" s="47">
        <v>0</v>
      </c>
      <c r="U240" s="47">
        <v>0</v>
      </c>
      <c r="V240" s="47">
        <v>0</v>
      </c>
      <c r="W240" s="47">
        <v>1.1640211640211637</v>
      </c>
      <c r="X240" s="47">
        <v>2</v>
      </c>
      <c r="Y240" s="24"/>
      <c r="Z240" s="37"/>
      <c r="AA240" s="37"/>
    </row>
    <row r="241" spans="1:27">
      <c r="A241" s="19">
        <v>234</v>
      </c>
      <c r="B241" s="94" t="s">
        <v>859</v>
      </c>
      <c r="C241" s="95" t="s">
        <v>138</v>
      </c>
      <c r="D241" s="95" t="s">
        <v>1553</v>
      </c>
      <c r="E241" s="95" t="s">
        <v>1554</v>
      </c>
      <c r="F241" s="96" t="s">
        <v>1555</v>
      </c>
      <c r="G241" s="94" t="s">
        <v>628</v>
      </c>
      <c r="H241" s="94">
        <v>18</v>
      </c>
      <c r="I241" s="44">
        <v>1</v>
      </c>
      <c r="J241" s="44">
        <v>1</v>
      </c>
      <c r="K241" s="94" t="str">
        <f t="shared" si="3"/>
        <v>APROVADO</v>
      </c>
      <c r="L241" s="94" t="s">
        <v>893</v>
      </c>
      <c r="M241" s="97" t="s">
        <v>870</v>
      </c>
      <c r="N241" s="45">
        <v>46164</v>
      </c>
      <c r="O241" s="45"/>
      <c r="P241" s="45"/>
      <c r="Q241" s="45"/>
      <c r="R241" s="45"/>
      <c r="S241" s="47"/>
      <c r="T241" s="47">
        <v>0</v>
      </c>
      <c r="U241" s="47">
        <v>0</v>
      </c>
      <c r="V241" s="47">
        <v>0</v>
      </c>
      <c r="W241" s="47">
        <v>1.1640211640211637</v>
      </c>
      <c r="X241" s="47">
        <v>2</v>
      </c>
      <c r="Y241" s="24"/>
      <c r="Z241" s="37"/>
      <c r="AA241" s="37"/>
    </row>
    <row r="242" spans="1:27" s="24" customFormat="1">
      <c r="A242" s="19">
        <v>235</v>
      </c>
      <c r="B242" s="94" t="s">
        <v>859</v>
      </c>
      <c r="C242" s="95" t="s">
        <v>138</v>
      </c>
      <c r="D242" s="95" t="s">
        <v>1556</v>
      </c>
      <c r="E242" s="95" t="s">
        <v>1557</v>
      </c>
      <c r="F242" s="96" t="s">
        <v>1558</v>
      </c>
      <c r="G242" s="94" t="s">
        <v>628</v>
      </c>
      <c r="H242" s="94">
        <v>5</v>
      </c>
      <c r="I242" s="44">
        <v>1</v>
      </c>
      <c r="J242" s="44">
        <v>1</v>
      </c>
      <c r="K242" s="94" t="str">
        <f t="shared" si="3"/>
        <v>APROVADO</v>
      </c>
      <c r="L242" s="94" t="s">
        <v>871</v>
      </c>
      <c r="M242" s="97" t="s">
        <v>871</v>
      </c>
      <c r="N242" s="45">
        <v>46164</v>
      </c>
      <c r="O242" s="45"/>
      <c r="P242" s="45"/>
      <c r="Q242" s="45"/>
      <c r="R242" s="45"/>
      <c r="S242" s="47"/>
      <c r="T242" s="47">
        <v>0</v>
      </c>
      <c r="U242" s="47">
        <v>0</v>
      </c>
      <c r="V242" s="47">
        <v>0</v>
      </c>
      <c r="W242" s="47">
        <v>1.1640211640211637</v>
      </c>
      <c r="X242" s="47">
        <v>0</v>
      </c>
      <c r="Z242" s="37"/>
      <c r="AA242" s="48"/>
    </row>
    <row r="243" spans="1:27">
      <c r="A243" s="19">
        <v>236</v>
      </c>
      <c r="B243" s="94" t="s">
        <v>859</v>
      </c>
      <c r="C243" s="95" t="s">
        <v>138</v>
      </c>
      <c r="D243" s="95" t="s">
        <v>1559</v>
      </c>
      <c r="E243" s="95" t="s">
        <v>1560</v>
      </c>
      <c r="F243" s="96" t="s">
        <v>1561</v>
      </c>
      <c r="G243" s="94" t="s">
        <v>628</v>
      </c>
      <c r="H243" s="94">
        <v>20</v>
      </c>
      <c r="I243" s="44">
        <v>1</v>
      </c>
      <c r="J243" s="44">
        <v>1</v>
      </c>
      <c r="K243" s="94" t="str">
        <f t="shared" si="3"/>
        <v>APROVADO</v>
      </c>
      <c r="L243" s="94" t="s">
        <v>893</v>
      </c>
      <c r="M243" s="97" t="s">
        <v>870</v>
      </c>
      <c r="N243" s="45">
        <v>46164</v>
      </c>
      <c r="O243" s="45"/>
      <c r="P243" s="45"/>
      <c r="Q243" s="45"/>
      <c r="R243" s="45"/>
      <c r="S243" s="47"/>
      <c r="T243" s="47">
        <v>0</v>
      </c>
      <c r="U243" s="47">
        <v>0</v>
      </c>
      <c r="V243" s="47">
        <v>0</v>
      </c>
      <c r="W243" s="47">
        <v>1.1640211640211637</v>
      </c>
      <c r="X243" s="47">
        <v>1</v>
      </c>
      <c r="Y243" s="24"/>
      <c r="Z243" s="37"/>
      <c r="AA243" s="37"/>
    </row>
    <row r="244" spans="1:27">
      <c r="A244" s="19">
        <v>237</v>
      </c>
      <c r="B244" s="94" t="s">
        <v>859</v>
      </c>
      <c r="C244" s="95" t="s">
        <v>138</v>
      </c>
      <c r="D244" s="95" t="s">
        <v>1562</v>
      </c>
      <c r="E244" s="95" t="s">
        <v>1563</v>
      </c>
      <c r="F244" s="96" t="s">
        <v>1564</v>
      </c>
      <c r="G244" s="94" t="s">
        <v>628</v>
      </c>
      <c r="H244" s="94">
        <v>5</v>
      </c>
      <c r="I244" s="44">
        <v>1</v>
      </c>
      <c r="J244" s="44">
        <v>1</v>
      </c>
      <c r="K244" s="94" t="str">
        <f t="shared" si="3"/>
        <v>APROVADO</v>
      </c>
      <c r="L244" s="94" t="s">
        <v>871</v>
      </c>
      <c r="M244" s="97" t="s">
        <v>871</v>
      </c>
      <c r="N244" s="45">
        <v>46164</v>
      </c>
      <c r="O244" s="45"/>
      <c r="P244" s="45"/>
      <c r="Q244" s="45"/>
      <c r="R244" s="45"/>
      <c r="S244" s="47"/>
      <c r="T244" s="47">
        <v>0</v>
      </c>
      <c r="U244" s="47">
        <v>0</v>
      </c>
      <c r="V244" s="47">
        <v>0</v>
      </c>
      <c r="W244" s="47">
        <v>1.1640211640211637</v>
      </c>
      <c r="X244" s="47">
        <v>0</v>
      </c>
      <c r="Y244" s="24"/>
      <c r="Z244" s="37"/>
      <c r="AA244" s="37"/>
    </row>
    <row r="245" spans="1:27" s="24" customFormat="1">
      <c r="A245" s="19">
        <v>238</v>
      </c>
      <c r="B245" s="94" t="s">
        <v>859</v>
      </c>
      <c r="C245" s="95" t="s">
        <v>138</v>
      </c>
      <c r="D245" s="95" t="s">
        <v>1565</v>
      </c>
      <c r="E245" s="95" t="s">
        <v>1566</v>
      </c>
      <c r="F245" s="96" t="s">
        <v>1567</v>
      </c>
      <c r="G245" s="94" t="s">
        <v>628</v>
      </c>
      <c r="H245" s="94">
        <v>5</v>
      </c>
      <c r="I245" s="44">
        <v>1</v>
      </c>
      <c r="J245" s="44">
        <v>1</v>
      </c>
      <c r="K245" s="94" t="str">
        <f t="shared" si="3"/>
        <v>APROVADO</v>
      </c>
      <c r="L245" s="94" t="s">
        <v>871</v>
      </c>
      <c r="M245" s="97" t="s">
        <v>871</v>
      </c>
      <c r="N245" s="45">
        <v>46164</v>
      </c>
      <c r="O245" s="45"/>
      <c r="P245" s="45"/>
      <c r="Q245" s="45"/>
      <c r="R245" s="45"/>
      <c r="S245" s="47"/>
      <c r="T245" s="47">
        <v>0</v>
      </c>
      <c r="U245" s="47">
        <v>0</v>
      </c>
      <c r="V245" s="47">
        <v>0</v>
      </c>
      <c r="W245" s="47">
        <v>1.1640211640211637</v>
      </c>
      <c r="X245" s="47">
        <v>0</v>
      </c>
      <c r="Z245" s="37"/>
      <c r="AA245" s="48"/>
    </row>
    <row r="246" spans="1:27">
      <c r="A246" s="19">
        <v>239</v>
      </c>
      <c r="B246" s="94" t="s">
        <v>859</v>
      </c>
      <c r="C246" s="95" t="s">
        <v>138</v>
      </c>
      <c r="D246" s="95" t="s">
        <v>1568</v>
      </c>
      <c r="E246" s="95" t="s">
        <v>1569</v>
      </c>
      <c r="F246" s="96" t="s">
        <v>1570</v>
      </c>
      <c r="G246" s="94" t="s">
        <v>628</v>
      </c>
      <c r="H246" s="94">
        <v>5</v>
      </c>
      <c r="I246" s="44">
        <v>1</v>
      </c>
      <c r="J246" s="44">
        <v>1</v>
      </c>
      <c r="K246" s="94" t="str">
        <f t="shared" si="3"/>
        <v>APROVADO</v>
      </c>
      <c r="L246" s="94" t="s">
        <v>871</v>
      </c>
      <c r="M246" s="97" t="s">
        <v>871</v>
      </c>
      <c r="N246" s="45">
        <v>46164</v>
      </c>
      <c r="O246" s="45"/>
      <c r="P246" s="45"/>
      <c r="Q246" s="45"/>
      <c r="R246" s="45"/>
      <c r="S246" s="47"/>
      <c r="T246" s="47">
        <v>0</v>
      </c>
      <c r="U246" s="47">
        <v>0</v>
      </c>
      <c r="V246" s="47">
        <v>0</v>
      </c>
      <c r="W246" s="47">
        <v>1.1640211640211637</v>
      </c>
      <c r="X246" s="47">
        <v>0</v>
      </c>
      <c r="Y246" s="24"/>
      <c r="Z246" s="37"/>
      <c r="AA246" s="37"/>
    </row>
    <row r="247" spans="1:27">
      <c r="A247" s="19">
        <v>240</v>
      </c>
      <c r="B247" s="94" t="s">
        <v>859</v>
      </c>
      <c r="C247" s="95" t="s">
        <v>138</v>
      </c>
      <c r="D247" s="95" t="s">
        <v>1571</v>
      </c>
      <c r="E247" s="95" t="s">
        <v>1572</v>
      </c>
      <c r="F247" s="96" t="s">
        <v>1573</v>
      </c>
      <c r="G247" s="94" t="s">
        <v>628</v>
      </c>
      <c r="H247" s="94">
        <v>5</v>
      </c>
      <c r="I247" s="44">
        <v>1</v>
      </c>
      <c r="J247" s="44">
        <v>1</v>
      </c>
      <c r="K247" s="94" t="str">
        <f t="shared" si="3"/>
        <v>APROVADO</v>
      </c>
      <c r="L247" s="94" t="s">
        <v>871</v>
      </c>
      <c r="M247" s="97" t="s">
        <v>871</v>
      </c>
      <c r="N247" s="45">
        <v>46164</v>
      </c>
      <c r="O247" s="45"/>
      <c r="P247" s="45"/>
      <c r="Q247" s="45"/>
      <c r="R247" s="45"/>
      <c r="S247" s="47"/>
      <c r="T247" s="47">
        <v>0</v>
      </c>
      <c r="U247" s="47">
        <v>0</v>
      </c>
      <c r="V247" s="47">
        <v>0</v>
      </c>
      <c r="W247" s="47">
        <v>1.1640211640211637</v>
      </c>
      <c r="X247" s="47">
        <v>0</v>
      </c>
      <c r="Y247" s="24"/>
      <c r="Z247" s="37"/>
      <c r="AA247" s="37"/>
    </row>
    <row r="248" spans="1:27" s="24" customFormat="1">
      <c r="A248" s="19">
        <v>241</v>
      </c>
      <c r="B248" s="94" t="s">
        <v>859</v>
      </c>
      <c r="C248" s="95" t="s">
        <v>138</v>
      </c>
      <c r="D248" s="95" t="s">
        <v>1574</v>
      </c>
      <c r="E248" s="95" t="s">
        <v>1575</v>
      </c>
      <c r="F248" s="96" t="s">
        <v>1576</v>
      </c>
      <c r="G248" s="94" t="s">
        <v>628</v>
      </c>
      <c r="H248" s="94">
        <v>5</v>
      </c>
      <c r="I248" s="44">
        <v>1</v>
      </c>
      <c r="J248" s="44">
        <v>1</v>
      </c>
      <c r="K248" s="94" t="str">
        <f t="shared" si="3"/>
        <v>APROVADO</v>
      </c>
      <c r="L248" s="94" t="s">
        <v>871</v>
      </c>
      <c r="M248" s="97" t="s">
        <v>871</v>
      </c>
      <c r="N248" s="45">
        <v>46164</v>
      </c>
      <c r="O248" s="45"/>
      <c r="P248" s="45"/>
      <c r="Q248" s="45"/>
      <c r="R248" s="45"/>
      <c r="S248" s="47"/>
      <c r="T248" s="47">
        <v>0</v>
      </c>
      <c r="U248" s="47">
        <v>0</v>
      </c>
      <c r="V248" s="47">
        <v>0</v>
      </c>
      <c r="W248" s="47">
        <v>1.1640211640211637</v>
      </c>
      <c r="X248" s="47">
        <v>0</v>
      </c>
      <c r="Z248" s="37"/>
      <c r="AA248" s="48"/>
    </row>
    <row r="249" spans="1:27">
      <c r="A249" s="19">
        <v>242</v>
      </c>
      <c r="B249" s="94" t="s">
        <v>859</v>
      </c>
      <c r="C249" s="95" t="s">
        <v>138</v>
      </c>
      <c r="D249" s="95" t="s">
        <v>1577</v>
      </c>
      <c r="E249" s="95" t="s">
        <v>1578</v>
      </c>
      <c r="F249" s="96" t="s">
        <v>1579</v>
      </c>
      <c r="G249" s="94" t="s">
        <v>628</v>
      </c>
      <c r="H249" s="94">
        <v>5</v>
      </c>
      <c r="I249" s="44">
        <v>1</v>
      </c>
      <c r="J249" s="44">
        <v>1</v>
      </c>
      <c r="K249" s="94" t="str">
        <f t="shared" si="3"/>
        <v>APROVADO</v>
      </c>
      <c r="L249" s="94" t="s">
        <v>871</v>
      </c>
      <c r="M249" s="97" t="s">
        <v>871</v>
      </c>
      <c r="N249" s="45">
        <v>46164</v>
      </c>
      <c r="O249" s="45"/>
      <c r="P249" s="45"/>
      <c r="Q249" s="45"/>
      <c r="R249" s="45"/>
      <c r="S249" s="47"/>
      <c r="T249" s="47">
        <v>0</v>
      </c>
      <c r="U249" s="47">
        <v>0</v>
      </c>
      <c r="V249" s="47">
        <v>0</v>
      </c>
      <c r="W249" s="47">
        <v>1.1640211640211637</v>
      </c>
      <c r="X249" s="47">
        <v>0</v>
      </c>
      <c r="Y249" s="24"/>
      <c r="Z249" s="37"/>
      <c r="AA249" s="37"/>
    </row>
    <row r="250" spans="1:27">
      <c r="A250" s="19">
        <v>243</v>
      </c>
      <c r="B250" s="94" t="s">
        <v>859</v>
      </c>
      <c r="C250" s="95" t="s">
        <v>138</v>
      </c>
      <c r="D250" s="95" t="s">
        <v>1580</v>
      </c>
      <c r="E250" s="95" t="s">
        <v>1581</v>
      </c>
      <c r="F250" s="96" t="s">
        <v>1582</v>
      </c>
      <c r="G250" s="94" t="s">
        <v>628</v>
      </c>
      <c r="H250" s="94">
        <v>5</v>
      </c>
      <c r="I250" s="44">
        <v>1</v>
      </c>
      <c r="J250" s="44">
        <v>1</v>
      </c>
      <c r="K250" s="94" t="str">
        <f t="shared" si="3"/>
        <v>APROVADO</v>
      </c>
      <c r="L250" s="94" t="s">
        <v>871</v>
      </c>
      <c r="M250" s="97" t="s">
        <v>871</v>
      </c>
      <c r="N250" s="45">
        <v>46164</v>
      </c>
      <c r="O250" s="45"/>
      <c r="P250" s="45"/>
      <c r="Q250" s="45"/>
      <c r="R250" s="45"/>
      <c r="S250" s="47"/>
      <c r="T250" s="47">
        <v>0</v>
      </c>
      <c r="U250" s="47">
        <v>0</v>
      </c>
      <c r="V250" s="47">
        <v>0</v>
      </c>
      <c r="W250" s="47">
        <v>1.1640211640211637</v>
      </c>
      <c r="X250" s="47">
        <v>0</v>
      </c>
      <c r="Y250" s="24"/>
      <c r="Z250" s="37"/>
      <c r="AA250" s="37"/>
    </row>
    <row r="251" spans="1:27" s="24" customFormat="1">
      <c r="A251" s="19">
        <v>244</v>
      </c>
      <c r="B251" s="94" t="s">
        <v>859</v>
      </c>
      <c r="C251" s="95" t="s">
        <v>138</v>
      </c>
      <c r="D251" s="95" t="s">
        <v>1583</v>
      </c>
      <c r="E251" s="95" t="s">
        <v>1584</v>
      </c>
      <c r="F251" s="96" t="s">
        <v>1585</v>
      </c>
      <c r="G251" s="94" t="s">
        <v>628</v>
      </c>
      <c r="H251" s="94">
        <v>5</v>
      </c>
      <c r="I251" s="44">
        <v>1</v>
      </c>
      <c r="J251" s="44">
        <v>1</v>
      </c>
      <c r="K251" s="94" t="str">
        <f t="shared" si="3"/>
        <v>APROVADO</v>
      </c>
      <c r="L251" s="94" t="s">
        <v>871</v>
      </c>
      <c r="M251" s="97" t="s">
        <v>871</v>
      </c>
      <c r="N251" s="45">
        <v>46164</v>
      </c>
      <c r="O251" s="45"/>
      <c r="P251" s="45"/>
      <c r="Q251" s="45"/>
      <c r="R251" s="45"/>
      <c r="S251" s="47"/>
      <c r="T251" s="47">
        <v>0</v>
      </c>
      <c r="U251" s="47">
        <v>0</v>
      </c>
      <c r="V251" s="47">
        <v>0</v>
      </c>
      <c r="W251" s="47">
        <v>1.1640211640211637</v>
      </c>
      <c r="X251" s="47">
        <v>0</v>
      </c>
      <c r="Z251" s="37"/>
      <c r="AA251" s="48"/>
    </row>
    <row r="252" spans="1:27">
      <c r="A252" s="19">
        <v>245</v>
      </c>
      <c r="B252" s="94" t="s">
        <v>859</v>
      </c>
      <c r="C252" s="95" t="s">
        <v>138</v>
      </c>
      <c r="D252" s="95" t="s">
        <v>1586</v>
      </c>
      <c r="E252" s="95" t="s">
        <v>1587</v>
      </c>
      <c r="F252" s="96" t="s">
        <v>1588</v>
      </c>
      <c r="G252" s="94" t="s">
        <v>628</v>
      </c>
      <c r="H252" s="94">
        <v>5</v>
      </c>
      <c r="I252" s="44">
        <v>1</v>
      </c>
      <c r="J252" s="44">
        <v>1</v>
      </c>
      <c r="K252" s="94" t="str">
        <f t="shared" si="3"/>
        <v>APROVADO</v>
      </c>
      <c r="L252" s="94" t="s">
        <v>893</v>
      </c>
      <c r="M252" s="97" t="s">
        <v>870</v>
      </c>
      <c r="N252" s="45">
        <v>46164</v>
      </c>
      <c r="O252" s="45"/>
      <c r="P252" s="45"/>
      <c r="Q252" s="45"/>
      <c r="R252" s="45"/>
      <c r="S252" s="47"/>
      <c r="T252" s="47">
        <v>0</v>
      </c>
      <c r="U252" s="47">
        <v>0</v>
      </c>
      <c r="V252" s="47">
        <v>0</v>
      </c>
      <c r="W252" s="47">
        <v>1.1640211640211637</v>
      </c>
      <c r="X252" s="47">
        <v>1.67</v>
      </c>
      <c r="Y252" s="24"/>
      <c r="Z252" s="37"/>
      <c r="AA252" s="37"/>
    </row>
    <row r="253" spans="1:27">
      <c r="A253" s="19">
        <v>246</v>
      </c>
      <c r="B253" s="94" t="s">
        <v>859</v>
      </c>
      <c r="C253" s="95" t="s">
        <v>138</v>
      </c>
      <c r="D253" s="95" t="s">
        <v>1589</v>
      </c>
      <c r="E253" s="95" t="s">
        <v>1590</v>
      </c>
      <c r="F253" s="96" t="s">
        <v>1591</v>
      </c>
      <c r="G253" s="94" t="s">
        <v>628</v>
      </c>
      <c r="H253" s="94">
        <v>5</v>
      </c>
      <c r="I253" s="44">
        <v>1</v>
      </c>
      <c r="J253" s="44">
        <v>1</v>
      </c>
      <c r="K253" s="94" t="str">
        <f t="shared" si="3"/>
        <v>APROVADO</v>
      </c>
      <c r="L253" s="94" t="s">
        <v>893</v>
      </c>
      <c r="M253" s="97" t="s">
        <v>870</v>
      </c>
      <c r="N253" s="45">
        <v>46164</v>
      </c>
      <c r="O253" s="45"/>
      <c r="P253" s="45"/>
      <c r="Q253" s="45"/>
      <c r="R253" s="45"/>
      <c r="S253" s="47"/>
      <c r="T253" s="47">
        <v>0</v>
      </c>
      <c r="U253" s="47">
        <v>0</v>
      </c>
      <c r="V253" s="47">
        <v>0</v>
      </c>
      <c r="W253" s="47">
        <v>1.1640211640211637</v>
      </c>
      <c r="X253" s="47">
        <v>1.67</v>
      </c>
      <c r="Y253" s="24"/>
      <c r="Z253" s="37"/>
      <c r="AA253" s="37"/>
    </row>
    <row r="254" spans="1:27" s="24" customFormat="1">
      <c r="A254" s="19">
        <v>247</v>
      </c>
      <c r="B254" s="94" t="s">
        <v>859</v>
      </c>
      <c r="C254" s="95" t="s">
        <v>138</v>
      </c>
      <c r="D254" s="95" t="s">
        <v>1592</v>
      </c>
      <c r="E254" s="95" t="s">
        <v>1593</v>
      </c>
      <c r="F254" s="96" t="s">
        <v>1594</v>
      </c>
      <c r="G254" s="94" t="s">
        <v>628</v>
      </c>
      <c r="H254" s="94">
        <v>5</v>
      </c>
      <c r="I254" s="44">
        <v>1</v>
      </c>
      <c r="J254" s="44">
        <v>1</v>
      </c>
      <c r="K254" s="94" t="str">
        <f t="shared" si="3"/>
        <v>APROVADO</v>
      </c>
      <c r="L254" s="94" t="s">
        <v>893</v>
      </c>
      <c r="M254" s="97" t="s">
        <v>870</v>
      </c>
      <c r="N254" s="45">
        <v>46164</v>
      </c>
      <c r="O254" s="45"/>
      <c r="P254" s="45"/>
      <c r="Q254" s="45"/>
      <c r="R254" s="45"/>
      <c r="S254" s="47"/>
      <c r="T254" s="47">
        <v>0</v>
      </c>
      <c r="U254" s="47">
        <v>0</v>
      </c>
      <c r="V254" s="47">
        <v>0</v>
      </c>
      <c r="W254" s="47">
        <v>1.1640211640211637</v>
      </c>
      <c r="X254" s="47">
        <v>1.67</v>
      </c>
      <c r="Z254" s="37"/>
      <c r="AA254" s="48"/>
    </row>
    <row r="255" spans="1:27">
      <c r="A255" s="19">
        <v>248</v>
      </c>
      <c r="B255" s="94" t="s">
        <v>859</v>
      </c>
      <c r="C255" s="95" t="s">
        <v>138</v>
      </c>
      <c r="D255" s="95" t="s">
        <v>1595</v>
      </c>
      <c r="E255" s="95" t="s">
        <v>1596</v>
      </c>
      <c r="F255" s="96" t="s">
        <v>1597</v>
      </c>
      <c r="G255" s="94" t="s">
        <v>628</v>
      </c>
      <c r="H255" s="94">
        <v>5</v>
      </c>
      <c r="I255" s="44">
        <v>1</v>
      </c>
      <c r="J255" s="44">
        <v>1</v>
      </c>
      <c r="K255" s="94" t="str">
        <f t="shared" si="3"/>
        <v>APROVADO</v>
      </c>
      <c r="L255" s="94" t="s">
        <v>871</v>
      </c>
      <c r="M255" s="97" t="s">
        <v>871</v>
      </c>
      <c r="N255" s="45">
        <v>46164</v>
      </c>
      <c r="O255" s="45"/>
      <c r="P255" s="45"/>
      <c r="Q255" s="45"/>
      <c r="R255" s="45"/>
      <c r="S255" s="47"/>
      <c r="T255" s="47">
        <v>0</v>
      </c>
      <c r="U255" s="47">
        <v>0</v>
      </c>
      <c r="V255" s="47">
        <v>0</v>
      </c>
      <c r="W255" s="47">
        <v>1.1640211640211637</v>
      </c>
      <c r="X255" s="47">
        <v>0</v>
      </c>
      <c r="Y255" s="24"/>
      <c r="Z255" s="37"/>
      <c r="AA255" s="37"/>
    </row>
    <row r="256" spans="1:27">
      <c r="A256" s="19">
        <v>249</v>
      </c>
      <c r="B256" s="94" t="s">
        <v>859</v>
      </c>
      <c r="C256" s="95" t="s">
        <v>138</v>
      </c>
      <c r="D256" s="95" t="s">
        <v>1598</v>
      </c>
      <c r="E256" s="95" t="s">
        <v>1599</v>
      </c>
      <c r="F256" s="96" t="s">
        <v>1600</v>
      </c>
      <c r="G256" s="94" t="s">
        <v>628</v>
      </c>
      <c r="H256" s="94">
        <v>5</v>
      </c>
      <c r="I256" s="44">
        <v>1</v>
      </c>
      <c r="J256" s="44">
        <v>1</v>
      </c>
      <c r="K256" s="94" t="str">
        <f t="shared" si="3"/>
        <v>APROVADO</v>
      </c>
      <c r="L256" s="94" t="s">
        <v>871</v>
      </c>
      <c r="M256" s="97" t="s">
        <v>871</v>
      </c>
      <c r="N256" s="45">
        <v>46164</v>
      </c>
      <c r="O256" s="45"/>
      <c r="P256" s="45"/>
      <c r="Q256" s="45"/>
      <c r="R256" s="45"/>
      <c r="S256" s="47"/>
      <c r="T256" s="47">
        <v>0</v>
      </c>
      <c r="U256" s="47">
        <v>0</v>
      </c>
      <c r="V256" s="47">
        <v>0</v>
      </c>
      <c r="W256" s="47">
        <v>1.1640211640211637</v>
      </c>
      <c r="X256" s="47">
        <v>0</v>
      </c>
      <c r="Y256" s="24"/>
      <c r="Z256" s="37"/>
      <c r="AA256" s="37"/>
    </row>
    <row r="257" spans="1:27" s="24" customFormat="1">
      <c r="A257" s="19">
        <v>250</v>
      </c>
      <c r="B257" s="94" t="s">
        <v>859</v>
      </c>
      <c r="C257" s="95" t="s">
        <v>138</v>
      </c>
      <c r="D257" s="95" t="s">
        <v>1601</v>
      </c>
      <c r="E257" s="95" t="s">
        <v>1602</v>
      </c>
      <c r="F257" s="96" t="s">
        <v>1603</v>
      </c>
      <c r="G257" s="94" t="s">
        <v>628</v>
      </c>
      <c r="H257" s="94">
        <v>5</v>
      </c>
      <c r="I257" s="44">
        <v>1</v>
      </c>
      <c r="J257" s="44">
        <v>1</v>
      </c>
      <c r="K257" s="94" t="str">
        <f t="shared" si="3"/>
        <v>APROVADO</v>
      </c>
      <c r="L257" s="94" t="s">
        <v>871</v>
      </c>
      <c r="M257" s="97" t="s">
        <v>871</v>
      </c>
      <c r="N257" s="45">
        <v>46164</v>
      </c>
      <c r="O257" s="45"/>
      <c r="P257" s="45"/>
      <c r="Q257" s="45"/>
      <c r="R257" s="45"/>
      <c r="S257" s="47"/>
      <c r="T257" s="47">
        <v>0</v>
      </c>
      <c r="U257" s="47">
        <v>0</v>
      </c>
      <c r="V257" s="47">
        <v>0</v>
      </c>
      <c r="W257" s="47">
        <v>1.1640211640211637</v>
      </c>
      <c r="X257" s="47">
        <v>0</v>
      </c>
      <c r="Z257" s="37"/>
      <c r="AA257" s="48"/>
    </row>
    <row r="258" spans="1:27">
      <c r="A258" s="19">
        <v>251</v>
      </c>
      <c r="B258" s="94" t="s">
        <v>859</v>
      </c>
      <c r="C258" s="95" t="s">
        <v>138</v>
      </c>
      <c r="D258" s="95" t="s">
        <v>1604</v>
      </c>
      <c r="E258" s="95" t="s">
        <v>1605</v>
      </c>
      <c r="F258" s="96" t="s">
        <v>1606</v>
      </c>
      <c r="G258" s="94" t="s">
        <v>628</v>
      </c>
      <c r="H258" s="94">
        <v>5</v>
      </c>
      <c r="I258" s="44">
        <v>1</v>
      </c>
      <c r="J258" s="44">
        <v>1</v>
      </c>
      <c r="K258" s="94" t="str">
        <f t="shared" si="3"/>
        <v>APROVADO</v>
      </c>
      <c r="L258" s="94" t="s">
        <v>871</v>
      </c>
      <c r="M258" s="97" t="s">
        <v>871</v>
      </c>
      <c r="N258" s="45">
        <v>46164</v>
      </c>
      <c r="O258" s="45"/>
      <c r="P258" s="45"/>
      <c r="Q258" s="45"/>
      <c r="R258" s="45"/>
      <c r="S258" s="47"/>
      <c r="T258" s="47">
        <v>0</v>
      </c>
      <c r="U258" s="47">
        <v>0</v>
      </c>
      <c r="V258" s="47">
        <v>0</v>
      </c>
      <c r="W258" s="47">
        <v>1.1640211640211637</v>
      </c>
      <c r="X258" s="47">
        <v>0</v>
      </c>
      <c r="Y258" s="24"/>
      <c r="Z258" s="37"/>
      <c r="AA258" s="37"/>
    </row>
    <row r="259" spans="1:27">
      <c r="A259" s="19">
        <v>252</v>
      </c>
      <c r="B259" s="94" t="s">
        <v>859</v>
      </c>
      <c r="C259" s="95" t="s">
        <v>138</v>
      </c>
      <c r="D259" s="95" t="s">
        <v>1607</v>
      </c>
      <c r="E259" s="95" t="s">
        <v>1608</v>
      </c>
      <c r="F259" s="96" t="s">
        <v>1609</v>
      </c>
      <c r="G259" s="94" t="s">
        <v>628</v>
      </c>
      <c r="H259" s="94">
        <v>5</v>
      </c>
      <c r="I259" s="44">
        <v>1</v>
      </c>
      <c r="J259" s="44">
        <v>1</v>
      </c>
      <c r="K259" s="94" t="str">
        <f t="shared" si="3"/>
        <v>APROVADO</v>
      </c>
      <c r="L259" s="94" t="s">
        <v>893</v>
      </c>
      <c r="M259" s="97" t="s">
        <v>870</v>
      </c>
      <c r="N259" s="45">
        <v>46164</v>
      </c>
      <c r="O259" s="45"/>
      <c r="P259" s="45"/>
      <c r="Q259" s="45"/>
      <c r="R259" s="45"/>
      <c r="S259" s="47"/>
      <c r="T259" s="47">
        <v>0</v>
      </c>
      <c r="U259" s="47">
        <v>0</v>
      </c>
      <c r="V259" s="47">
        <v>0</v>
      </c>
      <c r="W259" s="47">
        <v>1.1640211640211637</v>
      </c>
      <c r="X259" s="47">
        <v>1.67</v>
      </c>
      <c r="Y259" s="24"/>
      <c r="Z259" s="37"/>
      <c r="AA259" s="37"/>
    </row>
    <row r="260" spans="1:27" s="24" customFormat="1">
      <c r="A260" s="19">
        <v>253</v>
      </c>
      <c r="B260" s="94" t="s">
        <v>859</v>
      </c>
      <c r="C260" s="95" t="s">
        <v>138</v>
      </c>
      <c r="D260" s="95" t="s">
        <v>1610</v>
      </c>
      <c r="E260" s="95" t="s">
        <v>1611</v>
      </c>
      <c r="F260" s="96" t="s">
        <v>1612</v>
      </c>
      <c r="G260" s="94" t="s">
        <v>628</v>
      </c>
      <c r="H260" s="94">
        <v>5</v>
      </c>
      <c r="I260" s="44">
        <v>1</v>
      </c>
      <c r="J260" s="44">
        <v>1</v>
      </c>
      <c r="K260" s="94" t="str">
        <f t="shared" si="3"/>
        <v>APROVADO</v>
      </c>
      <c r="L260" s="94" t="s">
        <v>893</v>
      </c>
      <c r="M260" s="97" t="s">
        <v>870</v>
      </c>
      <c r="N260" s="45">
        <v>46164</v>
      </c>
      <c r="O260" s="45"/>
      <c r="P260" s="45"/>
      <c r="Q260" s="45"/>
      <c r="R260" s="45"/>
      <c r="S260" s="47"/>
      <c r="T260" s="47">
        <v>0</v>
      </c>
      <c r="U260" s="47">
        <v>0</v>
      </c>
      <c r="V260" s="47">
        <v>0</v>
      </c>
      <c r="W260" s="47">
        <v>1.1640211640211637</v>
      </c>
      <c r="X260" s="47">
        <v>1.67</v>
      </c>
      <c r="Z260" s="37"/>
      <c r="AA260" s="48"/>
    </row>
    <row r="261" spans="1:27">
      <c r="A261" s="19">
        <v>254</v>
      </c>
      <c r="B261" s="94" t="s">
        <v>859</v>
      </c>
      <c r="C261" s="95" t="s">
        <v>138</v>
      </c>
      <c r="D261" s="95" t="s">
        <v>1613</v>
      </c>
      <c r="E261" s="95" t="s">
        <v>1614</v>
      </c>
      <c r="F261" s="96" t="s">
        <v>1615</v>
      </c>
      <c r="G261" s="94" t="s">
        <v>628</v>
      </c>
      <c r="H261" s="94">
        <v>5</v>
      </c>
      <c r="I261" s="44">
        <v>1</v>
      </c>
      <c r="J261" s="44">
        <v>1</v>
      </c>
      <c r="K261" s="94" t="str">
        <f t="shared" si="3"/>
        <v>APROVADO</v>
      </c>
      <c r="L261" s="94" t="s">
        <v>893</v>
      </c>
      <c r="M261" s="97" t="s">
        <v>870</v>
      </c>
      <c r="N261" s="45">
        <v>46164</v>
      </c>
      <c r="O261" s="45"/>
      <c r="P261" s="45"/>
      <c r="Q261" s="45"/>
      <c r="R261" s="45"/>
      <c r="S261" s="47"/>
      <c r="T261" s="47">
        <v>0</v>
      </c>
      <c r="U261" s="47">
        <v>0</v>
      </c>
      <c r="V261" s="47">
        <v>0</v>
      </c>
      <c r="W261" s="47">
        <v>1.1640211640211637</v>
      </c>
      <c r="X261" s="47">
        <v>0.33</v>
      </c>
      <c r="Y261" s="24"/>
      <c r="Z261" s="37"/>
      <c r="AA261" s="37"/>
    </row>
    <row r="262" spans="1:27">
      <c r="A262" s="19">
        <v>255</v>
      </c>
      <c r="B262" s="94" t="s">
        <v>859</v>
      </c>
      <c r="C262" s="95" t="s">
        <v>138</v>
      </c>
      <c r="D262" s="95" t="s">
        <v>1616</v>
      </c>
      <c r="E262" s="95" t="s">
        <v>1617</v>
      </c>
      <c r="F262" s="96" t="s">
        <v>1618</v>
      </c>
      <c r="G262" s="94" t="s">
        <v>628</v>
      </c>
      <c r="H262" s="94">
        <v>5</v>
      </c>
      <c r="I262" s="44">
        <v>1</v>
      </c>
      <c r="J262" s="44">
        <v>1</v>
      </c>
      <c r="K262" s="94" t="str">
        <f t="shared" si="3"/>
        <v>APROVADO</v>
      </c>
      <c r="L262" s="94" t="s">
        <v>893</v>
      </c>
      <c r="M262" s="97" t="s">
        <v>870</v>
      </c>
      <c r="N262" s="45">
        <v>46164</v>
      </c>
      <c r="O262" s="45"/>
      <c r="P262" s="45"/>
      <c r="Q262" s="45"/>
      <c r="R262" s="45"/>
      <c r="S262" s="47"/>
      <c r="T262" s="47">
        <v>0</v>
      </c>
      <c r="U262" s="47">
        <v>0</v>
      </c>
      <c r="V262" s="47">
        <v>0</v>
      </c>
      <c r="W262" s="47">
        <v>1.1640211640211637</v>
      </c>
      <c r="X262" s="47">
        <v>0.33</v>
      </c>
      <c r="Y262" s="24"/>
      <c r="Z262" s="37"/>
      <c r="AA262" s="37"/>
    </row>
    <row r="263" spans="1:27" s="24" customFormat="1">
      <c r="A263" s="19">
        <v>256</v>
      </c>
      <c r="B263" s="94" t="s">
        <v>859</v>
      </c>
      <c r="C263" s="95" t="s">
        <v>138</v>
      </c>
      <c r="D263" s="95" t="s">
        <v>1619</v>
      </c>
      <c r="E263" s="95" t="s">
        <v>1620</v>
      </c>
      <c r="F263" s="96" t="s">
        <v>1621</v>
      </c>
      <c r="G263" s="94" t="s">
        <v>628</v>
      </c>
      <c r="H263" s="94">
        <v>5</v>
      </c>
      <c r="I263" s="44">
        <v>1</v>
      </c>
      <c r="J263" s="44">
        <v>1</v>
      </c>
      <c r="K263" s="94" t="str">
        <f t="shared" si="3"/>
        <v>APROVADO</v>
      </c>
      <c r="L263" s="94" t="s">
        <v>871</v>
      </c>
      <c r="M263" s="97" t="s">
        <v>871</v>
      </c>
      <c r="N263" s="45">
        <v>46164</v>
      </c>
      <c r="O263" s="45"/>
      <c r="P263" s="45"/>
      <c r="Q263" s="45"/>
      <c r="R263" s="45"/>
      <c r="S263" s="47"/>
      <c r="T263" s="47">
        <v>0</v>
      </c>
      <c r="U263" s="47">
        <v>0</v>
      </c>
      <c r="V263" s="47">
        <v>0</v>
      </c>
      <c r="W263" s="47">
        <v>1.1640211640211637</v>
      </c>
      <c r="X263" s="47">
        <v>0.08</v>
      </c>
      <c r="Z263" s="37"/>
      <c r="AA263" s="48"/>
    </row>
    <row r="264" spans="1:27">
      <c r="A264" s="19">
        <v>257</v>
      </c>
      <c r="B264" s="94" t="s">
        <v>859</v>
      </c>
      <c r="C264" s="95" t="s">
        <v>138</v>
      </c>
      <c r="D264" s="95" t="s">
        <v>1622</v>
      </c>
      <c r="E264" s="95" t="s">
        <v>1623</v>
      </c>
      <c r="F264" s="96" t="s">
        <v>1624</v>
      </c>
      <c r="G264" s="94" t="s">
        <v>628</v>
      </c>
      <c r="H264" s="94">
        <v>5</v>
      </c>
      <c r="I264" s="44">
        <v>1</v>
      </c>
      <c r="J264" s="44">
        <v>1</v>
      </c>
      <c r="K264" s="94" t="str">
        <f t="shared" ref="K264:K327" si="4">IFERROR(IF(IF(J264&gt;1,J264/100,J264)&lt;0.1,"NÃO INICIADO",IF(IF(J264&gt;1,J264/100,J264)&lt;0.3,"INICIADA A ELABORAÇÃO",IF(IF(J264&gt;1,J264/100,J264)&lt;0.7,"ELABORANDO",IF(IF(J264&gt;1,J264/100,J264)&lt;0.8,"PARA VERIFICAÇÃO",IF(IF(J264&gt;1,J264/100,J264)&lt;0.9,"PARA APROVAÇÃO",IF(IF(J264&gt;1,J264/100,J264)&lt;1,"EMISSÃO","APROVADO")))))),"NÃO INICIADO")</f>
        <v>APROVADO</v>
      </c>
      <c r="L264" s="94" t="s">
        <v>893</v>
      </c>
      <c r="M264" s="97" t="s">
        <v>870</v>
      </c>
      <c r="N264" s="45">
        <v>46164</v>
      </c>
      <c r="O264" s="45"/>
      <c r="P264" s="45"/>
      <c r="Q264" s="45"/>
      <c r="R264" s="45"/>
      <c r="S264" s="47"/>
      <c r="T264" s="47">
        <v>0</v>
      </c>
      <c r="U264" s="47">
        <v>0</v>
      </c>
      <c r="V264" s="47">
        <v>0</v>
      </c>
      <c r="W264" s="47">
        <v>1.1640211640211637</v>
      </c>
      <c r="X264" s="47">
        <v>0.25</v>
      </c>
      <c r="Y264" s="24"/>
      <c r="Z264" s="37"/>
      <c r="AA264" s="37"/>
    </row>
    <row r="265" spans="1:27">
      <c r="A265" s="19">
        <v>258</v>
      </c>
      <c r="B265" s="94" t="s">
        <v>859</v>
      </c>
      <c r="C265" s="95" t="s">
        <v>138</v>
      </c>
      <c r="D265" s="95" t="s">
        <v>1625</v>
      </c>
      <c r="E265" s="95" t="s">
        <v>1626</v>
      </c>
      <c r="F265" s="96" t="s">
        <v>1627</v>
      </c>
      <c r="G265" s="94" t="s">
        <v>628</v>
      </c>
      <c r="H265" s="94">
        <v>5</v>
      </c>
      <c r="I265" s="44">
        <v>1</v>
      </c>
      <c r="J265" s="44">
        <v>1</v>
      </c>
      <c r="K265" s="94" t="str">
        <f t="shared" si="4"/>
        <v>APROVADO</v>
      </c>
      <c r="L265" s="94" t="s">
        <v>893</v>
      </c>
      <c r="M265" s="97" t="s">
        <v>870</v>
      </c>
      <c r="N265" s="45">
        <v>46164</v>
      </c>
      <c r="O265" s="45"/>
      <c r="P265" s="45"/>
      <c r="Q265" s="45"/>
      <c r="R265" s="45"/>
      <c r="S265" s="47"/>
      <c r="T265" s="47">
        <v>0</v>
      </c>
      <c r="U265" s="47">
        <v>0</v>
      </c>
      <c r="V265" s="47">
        <v>0</v>
      </c>
      <c r="W265" s="47">
        <v>1.1640211640211637</v>
      </c>
      <c r="X265" s="47">
        <v>0.25</v>
      </c>
      <c r="Y265" s="24"/>
      <c r="Z265" s="37"/>
      <c r="AA265" s="37"/>
    </row>
    <row r="266" spans="1:27" s="24" customFormat="1">
      <c r="A266" s="19">
        <v>259</v>
      </c>
      <c r="B266" s="94" t="s">
        <v>859</v>
      </c>
      <c r="C266" s="95" t="s">
        <v>138</v>
      </c>
      <c r="D266" s="95" t="s">
        <v>1628</v>
      </c>
      <c r="E266" s="95" t="s">
        <v>1629</v>
      </c>
      <c r="F266" s="96" t="s">
        <v>1630</v>
      </c>
      <c r="G266" s="94" t="s">
        <v>628</v>
      </c>
      <c r="H266" s="94">
        <v>5</v>
      </c>
      <c r="I266" s="44">
        <v>1</v>
      </c>
      <c r="J266" s="44">
        <v>1</v>
      </c>
      <c r="K266" s="94" t="str">
        <f t="shared" si="4"/>
        <v>APROVADO</v>
      </c>
      <c r="L266" s="94" t="s">
        <v>893</v>
      </c>
      <c r="M266" s="97" t="s">
        <v>870</v>
      </c>
      <c r="N266" s="45">
        <v>46164</v>
      </c>
      <c r="O266" s="45"/>
      <c r="P266" s="45"/>
      <c r="Q266" s="45"/>
      <c r="R266" s="45"/>
      <c r="S266" s="47"/>
      <c r="T266" s="47">
        <v>0</v>
      </c>
      <c r="U266" s="47">
        <v>0</v>
      </c>
      <c r="V266" s="47">
        <v>0</v>
      </c>
      <c r="W266" s="47">
        <v>1.1640211640211637</v>
      </c>
      <c r="X266" s="47">
        <v>0.25</v>
      </c>
      <c r="Z266" s="37"/>
      <c r="AA266" s="48"/>
    </row>
    <row r="267" spans="1:27">
      <c r="A267" s="19">
        <v>260</v>
      </c>
      <c r="B267" s="94" t="s">
        <v>859</v>
      </c>
      <c r="C267" s="95" t="s">
        <v>138</v>
      </c>
      <c r="D267" s="95" t="s">
        <v>1631</v>
      </c>
      <c r="E267" s="95" t="s">
        <v>1632</v>
      </c>
      <c r="F267" s="96" t="s">
        <v>1633</v>
      </c>
      <c r="G267" s="94" t="s">
        <v>628</v>
      </c>
      <c r="H267" s="94">
        <v>5</v>
      </c>
      <c r="I267" s="44">
        <v>1</v>
      </c>
      <c r="J267" s="44">
        <v>1</v>
      </c>
      <c r="K267" s="94" t="str">
        <f t="shared" si="4"/>
        <v>APROVADO</v>
      </c>
      <c r="L267" s="94" t="s">
        <v>893</v>
      </c>
      <c r="M267" s="97" t="s">
        <v>870</v>
      </c>
      <c r="N267" s="45">
        <v>46164</v>
      </c>
      <c r="O267" s="45"/>
      <c r="P267" s="45"/>
      <c r="Q267" s="45"/>
      <c r="R267" s="45"/>
      <c r="S267" s="47"/>
      <c r="T267" s="47">
        <v>0</v>
      </c>
      <c r="U267" s="47">
        <v>0</v>
      </c>
      <c r="V267" s="47">
        <v>0</v>
      </c>
      <c r="W267" s="47">
        <v>1.1640211640211637</v>
      </c>
      <c r="X267" s="47">
        <v>1.75</v>
      </c>
      <c r="Y267" s="24"/>
      <c r="Z267" s="37"/>
      <c r="AA267" s="37"/>
    </row>
    <row r="268" spans="1:27">
      <c r="A268" s="19">
        <v>261</v>
      </c>
      <c r="B268" s="94" t="s">
        <v>859</v>
      </c>
      <c r="C268" s="95" t="s">
        <v>138</v>
      </c>
      <c r="D268" s="95" t="s">
        <v>1634</v>
      </c>
      <c r="E268" s="95" t="s">
        <v>1635</v>
      </c>
      <c r="F268" s="96" t="s">
        <v>1636</v>
      </c>
      <c r="G268" s="94" t="s">
        <v>628</v>
      </c>
      <c r="H268" s="94">
        <v>5</v>
      </c>
      <c r="I268" s="44">
        <v>1</v>
      </c>
      <c r="J268" s="44">
        <v>1</v>
      </c>
      <c r="K268" s="94" t="str">
        <f t="shared" si="4"/>
        <v>APROVADO</v>
      </c>
      <c r="L268" s="94" t="s">
        <v>893</v>
      </c>
      <c r="M268" s="97" t="s">
        <v>870</v>
      </c>
      <c r="N268" s="45">
        <v>46164</v>
      </c>
      <c r="O268" s="45"/>
      <c r="P268" s="45"/>
      <c r="Q268" s="45"/>
      <c r="R268" s="45"/>
      <c r="S268" s="47"/>
      <c r="T268" s="47">
        <v>0</v>
      </c>
      <c r="U268" s="47">
        <v>0</v>
      </c>
      <c r="V268" s="47">
        <v>0</v>
      </c>
      <c r="W268" s="47">
        <v>1.1640211640211637</v>
      </c>
      <c r="X268" s="47">
        <v>0.25</v>
      </c>
      <c r="Y268" s="24"/>
      <c r="Z268" s="37"/>
      <c r="AA268" s="37"/>
    </row>
    <row r="269" spans="1:27">
      <c r="A269" s="19">
        <v>262</v>
      </c>
      <c r="B269" s="94" t="s">
        <v>859</v>
      </c>
      <c r="C269" s="95" t="s">
        <v>138</v>
      </c>
      <c r="D269" s="95" t="s">
        <v>1637</v>
      </c>
      <c r="E269" s="95" t="s">
        <v>1638</v>
      </c>
      <c r="F269" s="96" t="s">
        <v>1639</v>
      </c>
      <c r="G269" s="94" t="s">
        <v>628</v>
      </c>
      <c r="H269" s="94">
        <v>5</v>
      </c>
      <c r="I269" s="44">
        <v>1</v>
      </c>
      <c r="J269" s="44">
        <v>1</v>
      </c>
      <c r="K269" s="94" t="str">
        <f t="shared" si="4"/>
        <v>APROVADO</v>
      </c>
      <c r="L269" s="94" t="s">
        <v>893</v>
      </c>
      <c r="M269" s="97" t="s">
        <v>870</v>
      </c>
      <c r="N269" s="45">
        <v>46164</v>
      </c>
      <c r="O269" s="45"/>
      <c r="P269" s="45"/>
      <c r="Q269" s="45"/>
      <c r="R269" s="45"/>
      <c r="S269" s="47"/>
      <c r="T269" s="47">
        <v>0</v>
      </c>
      <c r="U269" s="47">
        <v>0</v>
      </c>
      <c r="V269" s="47">
        <v>0</v>
      </c>
      <c r="W269" s="47">
        <v>1.1640211640211637</v>
      </c>
      <c r="X269" s="47">
        <v>1.75</v>
      </c>
      <c r="Y269" s="24"/>
      <c r="Z269" s="37"/>
      <c r="AA269" s="37"/>
    </row>
    <row r="270" spans="1:27">
      <c r="A270" s="19">
        <v>263</v>
      </c>
      <c r="B270" s="94" t="s">
        <v>859</v>
      </c>
      <c r="C270" s="95" t="s">
        <v>138</v>
      </c>
      <c r="D270" s="95" t="s">
        <v>1640</v>
      </c>
      <c r="E270" s="95" t="s">
        <v>1641</v>
      </c>
      <c r="F270" s="96" t="s">
        <v>1642</v>
      </c>
      <c r="G270" s="94" t="s">
        <v>628</v>
      </c>
      <c r="H270" s="94">
        <v>5</v>
      </c>
      <c r="I270" s="44">
        <v>1</v>
      </c>
      <c r="J270" s="44">
        <v>1</v>
      </c>
      <c r="K270" s="94" t="str">
        <f t="shared" si="4"/>
        <v>APROVADO</v>
      </c>
      <c r="L270" s="94" t="s">
        <v>893</v>
      </c>
      <c r="M270" s="97" t="s">
        <v>870</v>
      </c>
      <c r="N270" s="45">
        <v>46164</v>
      </c>
      <c r="O270" s="45"/>
      <c r="P270" s="45"/>
      <c r="Q270" s="45"/>
      <c r="R270" s="45"/>
      <c r="S270" s="47"/>
      <c r="T270" s="47">
        <v>0</v>
      </c>
      <c r="U270" s="47">
        <v>0</v>
      </c>
      <c r="V270" s="47">
        <v>0</v>
      </c>
      <c r="W270" s="47">
        <v>1.1640211640211637</v>
      </c>
      <c r="X270" s="47">
        <v>0.25</v>
      </c>
      <c r="Y270" s="24"/>
      <c r="Z270" s="37"/>
      <c r="AA270" s="37"/>
    </row>
    <row r="271" spans="1:27">
      <c r="A271" s="19">
        <v>264</v>
      </c>
      <c r="B271" s="94" t="s">
        <v>859</v>
      </c>
      <c r="C271" s="95" t="s">
        <v>138</v>
      </c>
      <c r="D271" s="95" t="s">
        <v>1643</v>
      </c>
      <c r="E271" s="95" t="s">
        <v>1644</v>
      </c>
      <c r="F271" s="96" t="s">
        <v>1645</v>
      </c>
      <c r="G271" s="94" t="s">
        <v>628</v>
      </c>
      <c r="H271" s="94">
        <v>5</v>
      </c>
      <c r="I271" s="44">
        <v>1</v>
      </c>
      <c r="J271" s="44">
        <v>1</v>
      </c>
      <c r="K271" s="94" t="str">
        <f t="shared" si="4"/>
        <v>APROVADO</v>
      </c>
      <c r="L271" s="94" t="s">
        <v>893</v>
      </c>
      <c r="M271" s="97" t="s">
        <v>870</v>
      </c>
      <c r="N271" s="45">
        <v>46164</v>
      </c>
      <c r="O271" s="45"/>
      <c r="P271" s="45"/>
      <c r="Q271" s="45"/>
      <c r="R271" s="45"/>
      <c r="S271" s="47"/>
      <c r="T271" s="47">
        <v>0</v>
      </c>
      <c r="U271" s="47">
        <v>0</v>
      </c>
      <c r="V271" s="47">
        <v>0</v>
      </c>
      <c r="W271" s="47">
        <v>1.1640211640211637</v>
      </c>
      <c r="X271" s="47">
        <v>0.33</v>
      </c>
      <c r="Y271" s="24"/>
      <c r="Z271" s="37"/>
      <c r="AA271" s="37"/>
    </row>
    <row r="272" spans="1:27">
      <c r="A272" s="19">
        <v>265</v>
      </c>
      <c r="B272" s="94" t="s">
        <v>859</v>
      </c>
      <c r="C272" s="95" t="s">
        <v>138</v>
      </c>
      <c r="D272" s="95" t="s">
        <v>1646</v>
      </c>
      <c r="E272" s="95" t="s">
        <v>1647</v>
      </c>
      <c r="F272" s="96" t="s">
        <v>1648</v>
      </c>
      <c r="G272" s="94" t="s">
        <v>628</v>
      </c>
      <c r="H272" s="94">
        <v>5</v>
      </c>
      <c r="I272" s="44">
        <v>1</v>
      </c>
      <c r="J272" s="44">
        <v>1</v>
      </c>
      <c r="K272" s="94" t="str">
        <f t="shared" si="4"/>
        <v>APROVADO</v>
      </c>
      <c r="L272" s="94" t="s">
        <v>893</v>
      </c>
      <c r="M272" s="97" t="s">
        <v>870</v>
      </c>
      <c r="N272" s="45">
        <v>46164</v>
      </c>
      <c r="O272" s="45"/>
      <c r="P272" s="45"/>
      <c r="Q272" s="45"/>
      <c r="R272" s="45"/>
      <c r="S272" s="47"/>
      <c r="T272" s="47">
        <v>0</v>
      </c>
      <c r="U272" s="47">
        <v>0</v>
      </c>
      <c r="V272" s="47">
        <v>0</v>
      </c>
      <c r="W272" s="47">
        <v>1.1640211640211637</v>
      </c>
      <c r="X272" s="47">
        <v>0.25</v>
      </c>
      <c r="Y272" s="24"/>
      <c r="Z272" s="37"/>
      <c r="AA272" s="37"/>
    </row>
    <row r="273" spans="1:27">
      <c r="A273" s="19">
        <v>266</v>
      </c>
      <c r="B273" s="94" t="s">
        <v>859</v>
      </c>
      <c r="C273" s="95" t="s">
        <v>138</v>
      </c>
      <c r="D273" s="95" t="s">
        <v>1649</v>
      </c>
      <c r="E273" s="95" t="s">
        <v>1650</v>
      </c>
      <c r="F273" s="96" t="s">
        <v>1651</v>
      </c>
      <c r="G273" s="94" t="s">
        <v>628</v>
      </c>
      <c r="H273" s="94">
        <v>5</v>
      </c>
      <c r="I273" s="44">
        <v>1</v>
      </c>
      <c r="J273" s="44">
        <v>1</v>
      </c>
      <c r="K273" s="94" t="str">
        <f t="shared" si="4"/>
        <v>APROVADO</v>
      </c>
      <c r="L273" s="94" t="s">
        <v>871</v>
      </c>
      <c r="M273" s="97" t="s">
        <v>871</v>
      </c>
      <c r="N273" s="45">
        <v>46164</v>
      </c>
      <c r="O273" s="45"/>
      <c r="P273" s="45"/>
      <c r="Q273" s="45"/>
      <c r="R273" s="45"/>
      <c r="S273" s="47"/>
      <c r="T273" s="47">
        <v>0</v>
      </c>
      <c r="U273" s="47">
        <v>0</v>
      </c>
      <c r="V273" s="47">
        <v>0</v>
      </c>
      <c r="W273" s="47">
        <v>1.1640211640211637</v>
      </c>
      <c r="X273" s="47">
        <v>0.08</v>
      </c>
      <c r="Y273" s="24"/>
      <c r="Z273" s="37"/>
      <c r="AA273" s="37"/>
    </row>
    <row r="274" spans="1:27">
      <c r="A274" s="19">
        <v>267</v>
      </c>
      <c r="B274" s="94" t="s">
        <v>859</v>
      </c>
      <c r="C274" s="95" t="s">
        <v>138</v>
      </c>
      <c r="D274" s="95" t="s">
        <v>1652</v>
      </c>
      <c r="E274" s="95" t="s">
        <v>1653</v>
      </c>
      <c r="F274" s="96" t="s">
        <v>1654</v>
      </c>
      <c r="G274" s="94" t="s">
        <v>628</v>
      </c>
      <c r="H274" s="94">
        <v>5</v>
      </c>
      <c r="I274" s="44">
        <v>1</v>
      </c>
      <c r="J274" s="44">
        <v>1</v>
      </c>
      <c r="K274" s="94" t="str">
        <f t="shared" si="4"/>
        <v>APROVADO</v>
      </c>
      <c r="L274" s="94" t="s">
        <v>893</v>
      </c>
      <c r="M274" s="97" t="s">
        <v>870</v>
      </c>
      <c r="N274" s="45">
        <v>46164</v>
      </c>
      <c r="O274" s="45"/>
      <c r="P274" s="45"/>
      <c r="Q274" s="45"/>
      <c r="R274" s="45"/>
      <c r="S274" s="47"/>
      <c r="T274" s="47">
        <v>0</v>
      </c>
      <c r="U274" s="47">
        <v>0</v>
      </c>
      <c r="V274" s="47">
        <v>0</v>
      </c>
      <c r="W274" s="47">
        <v>1.1640211640211637</v>
      </c>
      <c r="X274" s="47">
        <v>1.5</v>
      </c>
      <c r="Y274" s="24"/>
      <c r="Z274" s="37"/>
      <c r="AA274" s="37"/>
    </row>
    <row r="275" spans="1:27">
      <c r="A275" s="19">
        <v>268</v>
      </c>
      <c r="B275" s="94" t="s">
        <v>859</v>
      </c>
      <c r="C275" s="95" t="s">
        <v>138</v>
      </c>
      <c r="D275" s="95" t="s">
        <v>1655</v>
      </c>
      <c r="E275" s="95" t="s">
        <v>1656</v>
      </c>
      <c r="F275" s="96" t="s">
        <v>1657</v>
      </c>
      <c r="G275" s="94" t="s">
        <v>628</v>
      </c>
      <c r="H275" s="94">
        <v>5</v>
      </c>
      <c r="I275" s="44">
        <v>1</v>
      </c>
      <c r="J275" s="44">
        <v>1</v>
      </c>
      <c r="K275" s="94" t="str">
        <f t="shared" si="4"/>
        <v>APROVADO</v>
      </c>
      <c r="L275" s="94" t="s">
        <v>893</v>
      </c>
      <c r="M275" s="97" t="s">
        <v>870</v>
      </c>
      <c r="N275" s="45">
        <v>46164</v>
      </c>
      <c r="O275" s="45"/>
      <c r="P275" s="45"/>
      <c r="Q275" s="45"/>
      <c r="R275" s="45"/>
      <c r="S275" s="47"/>
      <c r="T275" s="47">
        <v>0</v>
      </c>
      <c r="U275" s="47">
        <v>0</v>
      </c>
      <c r="V275" s="47">
        <v>0</v>
      </c>
      <c r="W275" s="47">
        <v>1.1640211640211637</v>
      </c>
      <c r="X275" s="47">
        <v>0.25</v>
      </c>
      <c r="Y275" s="24"/>
      <c r="Z275" s="37"/>
      <c r="AA275" s="37"/>
    </row>
    <row r="276" spans="1:27">
      <c r="A276" s="19">
        <v>269</v>
      </c>
      <c r="B276" s="94" t="s">
        <v>859</v>
      </c>
      <c r="C276" s="95" t="s">
        <v>138</v>
      </c>
      <c r="D276" s="95" t="s">
        <v>1658</v>
      </c>
      <c r="E276" s="95" t="s">
        <v>1659</v>
      </c>
      <c r="F276" s="96" t="s">
        <v>1660</v>
      </c>
      <c r="G276" s="94" t="s">
        <v>628</v>
      </c>
      <c r="H276" s="94">
        <v>5</v>
      </c>
      <c r="I276" s="44">
        <v>1</v>
      </c>
      <c r="J276" s="44">
        <v>1</v>
      </c>
      <c r="K276" s="94" t="str">
        <f t="shared" si="4"/>
        <v>APROVADO</v>
      </c>
      <c r="L276" s="94" t="s">
        <v>893</v>
      </c>
      <c r="M276" s="97" t="s">
        <v>870</v>
      </c>
      <c r="N276" s="45">
        <v>46164</v>
      </c>
      <c r="O276" s="45"/>
      <c r="P276" s="45"/>
      <c r="Q276" s="45"/>
      <c r="R276" s="45"/>
      <c r="S276" s="47"/>
      <c r="T276" s="47">
        <v>0</v>
      </c>
      <c r="U276" s="47">
        <v>0</v>
      </c>
      <c r="V276" s="47">
        <v>0</v>
      </c>
      <c r="W276" s="47">
        <v>1.1640211640211637</v>
      </c>
      <c r="X276" s="47">
        <v>1.33</v>
      </c>
      <c r="Y276" s="24"/>
      <c r="Z276" s="37"/>
      <c r="AA276" s="37"/>
    </row>
    <row r="277" spans="1:27">
      <c r="A277" s="19">
        <v>270</v>
      </c>
      <c r="B277" s="94" t="s">
        <v>859</v>
      </c>
      <c r="C277" s="95" t="s">
        <v>138</v>
      </c>
      <c r="D277" s="95" t="s">
        <v>1661</v>
      </c>
      <c r="E277" s="95" t="s">
        <v>1662</v>
      </c>
      <c r="F277" s="96" t="s">
        <v>1663</v>
      </c>
      <c r="G277" s="94" t="s">
        <v>628</v>
      </c>
      <c r="H277" s="94">
        <v>5</v>
      </c>
      <c r="I277" s="44">
        <v>1</v>
      </c>
      <c r="J277" s="44">
        <v>1</v>
      </c>
      <c r="K277" s="94" t="str">
        <f t="shared" si="4"/>
        <v>APROVADO</v>
      </c>
      <c r="L277" s="94" t="s">
        <v>893</v>
      </c>
      <c r="M277" s="97" t="s">
        <v>870</v>
      </c>
      <c r="N277" s="45">
        <v>46164</v>
      </c>
      <c r="O277" s="45"/>
      <c r="P277" s="45"/>
      <c r="Q277" s="45"/>
      <c r="R277" s="45"/>
      <c r="S277" s="47"/>
      <c r="T277" s="47">
        <v>0</v>
      </c>
      <c r="U277" s="47">
        <v>0</v>
      </c>
      <c r="V277" s="47">
        <v>0</v>
      </c>
      <c r="W277" s="47">
        <v>1.1640211640211637</v>
      </c>
      <c r="X277" s="47">
        <v>1.33</v>
      </c>
      <c r="Y277" s="24"/>
      <c r="Z277" s="37"/>
      <c r="AA277" s="37"/>
    </row>
    <row r="278" spans="1:27" s="24" customFormat="1">
      <c r="A278" s="19">
        <v>271</v>
      </c>
      <c r="B278" s="94" t="s">
        <v>859</v>
      </c>
      <c r="C278" s="95" t="s">
        <v>138</v>
      </c>
      <c r="D278" s="95" t="s">
        <v>1664</v>
      </c>
      <c r="E278" s="95" t="s">
        <v>1665</v>
      </c>
      <c r="F278" s="96" t="s">
        <v>1666</v>
      </c>
      <c r="G278" s="94" t="s">
        <v>628</v>
      </c>
      <c r="H278" s="94">
        <v>5</v>
      </c>
      <c r="I278" s="44">
        <v>1</v>
      </c>
      <c r="J278" s="44">
        <v>1</v>
      </c>
      <c r="K278" s="94" t="str">
        <f t="shared" si="4"/>
        <v>APROVADO</v>
      </c>
      <c r="L278" s="94" t="s">
        <v>893</v>
      </c>
      <c r="M278" s="97" t="s">
        <v>870</v>
      </c>
      <c r="N278" s="45">
        <v>46164</v>
      </c>
      <c r="O278" s="45"/>
      <c r="P278" s="45"/>
      <c r="Q278" s="45"/>
      <c r="R278" s="45"/>
      <c r="S278" s="47"/>
      <c r="T278" s="47">
        <v>0</v>
      </c>
      <c r="U278" s="47">
        <v>0</v>
      </c>
      <c r="V278" s="47">
        <v>0</v>
      </c>
      <c r="W278" s="47">
        <v>1.1640211640211637</v>
      </c>
      <c r="X278" s="47">
        <v>2.83</v>
      </c>
      <c r="Z278" s="37"/>
      <c r="AA278" s="48"/>
    </row>
    <row r="279" spans="1:27">
      <c r="A279" s="19">
        <v>272</v>
      </c>
      <c r="B279" s="94" t="s">
        <v>859</v>
      </c>
      <c r="C279" s="95" t="s">
        <v>138</v>
      </c>
      <c r="D279" s="95" t="s">
        <v>1667</v>
      </c>
      <c r="E279" s="95" t="s">
        <v>1668</v>
      </c>
      <c r="F279" s="96" t="s">
        <v>1669</v>
      </c>
      <c r="G279" s="94" t="s">
        <v>628</v>
      </c>
      <c r="H279" s="94">
        <v>5</v>
      </c>
      <c r="I279" s="44">
        <v>1</v>
      </c>
      <c r="J279" s="44">
        <v>1</v>
      </c>
      <c r="K279" s="94" t="str">
        <f t="shared" si="4"/>
        <v>APROVADO</v>
      </c>
      <c r="L279" s="94" t="s">
        <v>893</v>
      </c>
      <c r="M279" s="97" t="s">
        <v>870</v>
      </c>
      <c r="N279" s="45">
        <v>46164</v>
      </c>
      <c r="O279" s="45"/>
      <c r="P279" s="45"/>
      <c r="Q279" s="45"/>
      <c r="R279" s="45"/>
      <c r="S279" s="47"/>
      <c r="T279" s="47">
        <v>0</v>
      </c>
      <c r="U279" s="47">
        <v>0</v>
      </c>
      <c r="V279" s="47">
        <v>0</v>
      </c>
      <c r="W279" s="47">
        <v>1.1640211640211637</v>
      </c>
      <c r="X279" s="47">
        <v>2.83</v>
      </c>
      <c r="Y279" s="24"/>
      <c r="Z279" s="37"/>
      <c r="AA279" s="37"/>
    </row>
    <row r="280" spans="1:27">
      <c r="A280" s="19">
        <v>273</v>
      </c>
      <c r="B280" s="94" t="s">
        <v>859</v>
      </c>
      <c r="C280" s="95" t="s">
        <v>138</v>
      </c>
      <c r="D280" s="95" t="s">
        <v>1670</v>
      </c>
      <c r="E280" s="95" t="s">
        <v>1671</v>
      </c>
      <c r="F280" s="96" t="s">
        <v>1672</v>
      </c>
      <c r="G280" s="94" t="s">
        <v>628</v>
      </c>
      <c r="H280" s="94">
        <v>5</v>
      </c>
      <c r="I280" s="44">
        <v>1</v>
      </c>
      <c r="J280" s="44">
        <v>1</v>
      </c>
      <c r="K280" s="94" t="str">
        <f t="shared" si="4"/>
        <v>APROVADO</v>
      </c>
      <c r="L280" s="94" t="s">
        <v>893</v>
      </c>
      <c r="M280" s="97" t="s">
        <v>870</v>
      </c>
      <c r="N280" s="45">
        <v>46164</v>
      </c>
      <c r="O280" s="45"/>
      <c r="P280" s="45"/>
      <c r="Q280" s="45"/>
      <c r="R280" s="45"/>
      <c r="S280" s="47"/>
      <c r="T280" s="47">
        <v>0</v>
      </c>
      <c r="U280" s="47">
        <v>0</v>
      </c>
      <c r="V280" s="47">
        <v>0</v>
      </c>
      <c r="W280" s="47">
        <v>1.1640211640211637</v>
      </c>
      <c r="X280" s="47">
        <v>1.33</v>
      </c>
      <c r="Y280" s="24"/>
      <c r="Z280" s="37"/>
      <c r="AA280" s="37"/>
    </row>
    <row r="281" spans="1:27">
      <c r="A281" s="19">
        <v>274</v>
      </c>
      <c r="B281" s="94" t="s">
        <v>859</v>
      </c>
      <c r="C281" s="95" t="s">
        <v>138</v>
      </c>
      <c r="D281" s="95" t="s">
        <v>1673</v>
      </c>
      <c r="E281" s="95" t="s">
        <v>1674</v>
      </c>
      <c r="F281" s="96" t="s">
        <v>1675</v>
      </c>
      <c r="G281" s="94" t="s">
        <v>628</v>
      </c>
      <c r="H281" s="94">
        <v>5</v>
      </c>
      <c r="I281" s="44">
        <v>1</v>
      </c>
      <c r="J281" s="44">
        <v>1</v>
      </c>
      <c r="K281" s="94" t="str">
        <f t="shared" si="4"/>
        <v>APROVADO</v>
      </c>
      <c r="L281" s="94" t="s">
        <v>893</v>
      </c>
      <c r="M281" s="97" t="s">
        <v>870</v>
      </c>
      <c r="N281" s="45">
        <v>46164</v>
      </c>
      <c r="O281" s="45"/>
      <c r="P281" s="45"/>
      <c r="Q281" s="45"/>
      <c r="R281" s="45"/>
      <c r="S281" s="47"/>
      <c r="T281" s="47">
        <v>0</v>
      </c>
      <c r="U281" s="47">
        <v>0</v>
      </c>
      <c r="V281" s="47">
        <v>0</v>
      </c>
      <c r="W281" s="47">
        <v>1.1640211640211637</v>
      </c>
      <c r="X281" s="47">
        <v>1.33</v>
      </c>
      <c r="Y281" s="24"/>
      <c r="Z281" s="37"/>
      <c r="AA281" s="37"/>
    </row>
    <row r="282" spans="1:27">
      <c r="A282" s="19">
        <v>275</v>
      </c>
      <c r="B282" s="94" t="s">
        <v>859</v>
      </c>
      <c r="C282" s="95" t="s">
        <v>138</v>
      </c>
      <c r="D282" s="95" t="s">
        <v>1676</v>
      </c>
      <c r="E282" s="95" t="s">
        <v>1677</v>
      </c>
      <c r="F282" s="96" t="s">
        <v>1678</v>
      </c>
      <c r="G282" s="94" t="s">
        <v>628</v>
      </c>
      <c r="H282" s="94">
        <v>5</v>
      </c>
      <c r="I282" s="44">
        <v>1</v>
      </c>
      <c r="J282" s="44">
        <v>1</v>
      </c>
      <c r="K282" s="94" t="str">
        <f t="shared" si="4"/>
        <v>APROVADO</v>
      </c>
      <c r="L282" s="94" t="s">
        <v>893</v>
      </c>
      <c r="M282" s="97" t="s">
        <v>870</v>
      </c>
      <c r="N282" s="45">
        <v>46164</v>
      </c>
      <c r="O282" s="45"/>
      <c r="P282" s="45"/>
      <c r="Q282" s="45"/>
      <c r="R282" s="45"/>
      <c r="S282" s="47"/>
      <c r="T282" s="47">
        <v>0</v>
      </c>
      <c r="U282" s="47">
        <v>0</v>
      </c>
      <c r="V282" s="47">
        <v>0</v>
      </c>
      <c r="W282" s="47">
        <v>1.1640211640211637</v>
      </c>
      <c r="X282" s="47">
        <v>1.33</v>
      </c>
      <c r="Y282" s="24"/>
      <c r="Z282" s="37"/>
      <c r="AA282" s="37"/>
    </row>
    <row r="283" spans="1:27">
      <c r="A283" s="19">
        <v>276</v>
      </c>
      <c r="B283" s="94" t="s">
        <v>859</v>
      </c>
      <c r="C283" s="95" t="s">
        <v>138</v>
      </c>
      <c r="D283" s="95" t="s">
        <v>1679</v>
      </c>
      <c r="E283" s="95" t="s">
        <v>1680</v>
      </c>
      <c r="F283" s="96" t="s">
        <v>1681</v>
      </c>
      <c r="G283" s="94" t="s">
        <v>628</v>
      </c>
      <c r="H283" s="94">
        <v>5</v>
      </c>
      <c r="I283" s="44">
        <v>1</v>
      </c>
      <c r="J283" s="44">
        <v>1</v>
      </c>
      <c r="K283" s="94" t="str">
        <f t="shared" si="4"/>
        <v>APROVADO</v>
      </c>
      <c r="L283" s="94" t="s">
        <v>893</v>
      </c>
      <c r="M283" s="97" t="s">
        <v>870</v>
      </c>
      <c r="N283" s="45">
        <v>46164</v>
      </c>
      <c r="O283" s="45"/>
      <c r="P283" s="45"/>
      <c r="Q283" s="45"/>
      <c r="R283" s="45"/>
      <c r="S283" s="47"/>
      <c r="T283" s="47">
        <v>0</v>
      </c>
      <c r="U283" s="47">
        <v>0</v>
      </c>
      <c r="V283" s="47">
        <v>0</v>
      </c>
      <c r="W283" s="47">
        <v>1.1640211640211637</v>
      </c>
      <c r="X283" s="47">
        <v>1.33</v>
      </c>
      <c r="Y283" s="24"/>
      <c r="Z283" s="37"/>
      <c r="AA283" s="37"/>
    </row>
    <row r="284" spans="1:27">
      <c r="A284" s="19">
        <v>277</v>
      </c>
      <c r="B284" s="94" t="s">
        <v>859</v>
      </c>
      <c r="C284" s="95" t="s">
        <v>138</v>
      </c>
      <c r="D284" s="95" t="s">
        <v>1682</v>
      </c>
      <c r="E284" s="95" t="s">
        <v>1683</v>
      </c>
      <c r="F284" s="96" t="s">
        <v>1684</v>
      </c>
      <c r="G284" s="94" t="s">
        <v>628</v>
      </c>
      <c r="H284" s="94">
        <v>5</v>
      </c>
      <c r="I284" s="44">
        <v>1</v>
      </c>
      <c r="J284" s="44">
        <v>1</v>
      </c>
      <c r="K284" s="94" t="str">
        <f t="shared" si="4"/>
        <v>APROVADO</v>
      </c>
      <c r="L284" s="94" t="s">
        <v>871</v>
      </c>
      <c r="M284" s="97" t="s">
        <v>871</v>
      </c>
      <c r="N284" s="45">
        <v>46164</v>
      </c>
      <c r="O284" s="45"/>
      <c r="P284" s="45"/>
      <c r="Q284" s="45"/>
      <c r="R284" s="45"/>
      <c r="S284" s="47"/>
      <c r="T284" s="47">
        <v>0</v>
      </c>
      <c r="U284" s="47">
        <v>0</v>
      </c>
      <c r="V284" s="47">
        <v>0</v>
      </c>
      <c r="W284" s="47">
        <v>1.1640211640211637</v>
      </c>
      <c r="X284" s="47">
        <v>0</v>
      </c>
      <c r="Y284" s="24"/>
      <c r="Z284" s="37"/>
      <c r="AA284" s="37"/>
    </row>
    <row r="285" spans="1:27">
      <c r="A285" s="19">
        <v>278</v>
      </c>
      <c r="B285" s="94" t="s">
        <v>859</v>
      </c>
      <c r="C285" s="95" t="s">
        <v>138</v>
      </c>
      <c r="D285" s="95" t="s">
        <v>1685</v>
      </c>
      <c r="E285" s="95" t="s">
        <v>1686</v>
      </c>
      <c r="F285" s="96" t="s">
        <v>1687</v>
      </c>
      <c r="G285" s="94" t="s">
        <v>628</v>
      </c>
      <c r="H285" s="94">
        <v>5</v>
      </c>
      <c r="I285" s="44">
        <v>1</v>
      </c>
      <c r="J285" s="44">
        <v>1</v>
      </c>
      <c r="K285" s="94" t="str">
        <f t="shared" si="4"/>
        <v>APROVADO</v>
      </c>
      <c r="L285" s="94" t="s">
        <v>893</v>
      </c>
      <c r="M285" s="97" t="s">
        <v>870</v>
      </c>
      <c r="N285" s="45">
        <v>46164</v>
      </c>
      <c r="O285" s="45"/>
      <c r="P285" s="45"/>
      <c r="Q285" s="45"/>
      <c r="R285" s="45"/>
      <c r="S285" s="47"/>
      <c r="T285" s="47">
        <v>0</v>
      </c>
      <c r="U285" s="47">
        <v>0</v>
      </c>
      <c r="V285" s="47">
        <v>0</v>
      </c>
      <c r="W285" s="47">
        <v>1.1640211640211637</v>
      </c>
      <c r="X285" s="47">
        <v>0.75</v>
      </c>
      <c r="Y285" s="24"/>
      <c r="Z285" s="37"/>
      <c r="AA285" s="37"/>
    </row>
    <row r="286" spans="1:27">
      <c r="A286" s="19">
        <v>279</v>
      </c>
      <c r="B286" s="94" t="s">
        <v>859</v>
      </c>
      <c r="C286" s="95" t="s">
        <v>138</v>
      </c>
      <c r="D286" s="95" t="s">
        <v>1688</v>
      </c>
      <c r="E286" s="95" t="s">
        <v>1689</v>
      </c>
      <c r="F286" s="96" t="s">
        <v>1690</v>
      </c>
      <c r="G286" s="94" t="s">
        <v>628</v>
      </c>
      <c r="H286" s="94">
        <v>5</v>
      </c>
      <c r="I286" s="44">
        <v>1</v>
      </c>
      <c r="J286" s="44">
        <v>1</v>
      </c>
      <c r="K286" s="94" t="str">
        <f t="shared" si="4"/>
        <v>APROVADO</v>
      </c>
      <c r="L286" s="94" t="s">
        <v>893</v>
      </c>
      <c r="M286" s="97" t="s">
        <v>870</v>
      </c>
      <c r="N286" s="45">
        <v>46164</v>
      </c>
      <c r="O286" s="45"/>
      <c r="P286" s="45"/>
      <c r="Q286" s="45"/>
      <c r="R286" s="45"/>
      <c r="S286" s="47"/>
      <c r="T286" s="47">
        <v>0</v>
      </c>
      <c r="U286" s="47">
        <v>0</v>
      </c>
      <c r="V286" s="47">
        <v>0</v>
      </c>
      <c r="W286" s="47">
        <v>1.1640211640211637</v>
      </c>
      <c r="X286" s="47">
        <v>0.75</v>
      </c>
      <c r="Y286" s="24"/>
      <c r="Z286" s="37"/>
      <c r="AA286" s="37"/>
    </row>
    <row r="287" spans="1:27">
      <c r="A287" s="19">
        <v>280</v>
      </c>
      <c r="B287" s="94" t="s">
        <v>859</v>
      </c>
      <c r="C287" s="95" t="s">
        <v>138</v>
      </c>
      <c r="D287" s="95" t="s">
        <v>1691</v>
      </c>
      <c r="E287" s="95" t="s">
        <v>1692</v>
      </c>
      <c r="F287" s="96" t="s">
        <v>1693</v>
      </c>
      <c r="G287" s="94" t="s">
        <v>628</v>
      </c>
      <c r="H287" s="94">
        <v>5</v>
      </c>
      <c r="I287" s="44">
        <v>1</v>
      </c>
      <c r="J287" s="44">
        <v>1</v>
      </c>
      <c r="K287" s="94" t="str">
        <f t="shared" si="4"/>
        <v>APROVADO</v>
      </c>
      <c r="L287" s="94" t="s">
        <v>893</v>
      </c>
      <c r="M287" s="97" t="s">
        <v>870</v>
      </c>
      <c r="N287" s="45">
        <v>46164</v>
      </c>
      <c r="O287" s="45"/>
      <c r="P287" s="45"/>
      <c r="Q287" s="45"/>
      <c r="R287" s="45"/>
      <c r="S287" s="47"/>
      <c r="T287" s="47">
        <v>0</v>
      </c>
      <c r="U287" s="47">
        <v>0</v>
      </c>
      <c r="V287" s="47">
        <v>0</v>
      </c>
      <c r="W287" s="47">
        <v>1.1640211640211637</v>
      </c>
      <c r="X287" s="47">
        <v>0.42</v>
      </c>
      <c r="Y287" s="24"/>
      <c r="Z287" s="37"/>
      <c r="AA287" s="37"/>
    </row>
    <row r="288" spans="1:27">
      <c r="A288" s="19">
        <v>281</v>
      </c>
      <c r="B288" s="94" t="s">
        <v>859</v>
      </c>
      <c r="C288" s="95" t="s">
        <v>138</v>
      </c>
      <c r="D288" s="95" t="s">
        <v>1694</v>
      </c>
      <c r="E288" s="95" t="s">
        <v>1695</v>
      </c>
      <c r="F288" s="96" t="s">
        <v>1696</v>
      </c>
      <c r="G288" s="94" t="s">
        <v>628</v>
      </c>
      <c r="H288" s="94">
        <v>5</v>
      </c>
      <c r="I288" s="44">
        <v>1</v>
      </c>
      <c r="J288" s="44">
        <v>1</v>
      </c>
      <c r="K288" s="94" t="str">
        <f t="shared" si="4"/>
        <v>APROVADO</v>
      </c>
      <c r="L288" s="94" t="s">
        <v>893</v>
      </c>
      <c r="M288" s="97" t="s">
        <v>870</v>
      </c>
      <c r="N288" s="45">
        <v>46164</v>
      </c>
      <c r="O288" s="45"/>
      <c r="P288" s="45"/>
      <c r="Q288" s="45"/>
      <c r="R288" s="45"/>
      <c r="S288" s="47"/>
      <c r="T288" s="47">
        <v>0</v>
      </c>
      <c r="U288" s="47">
        <v>0</v>
      </c>
      <c r="V288" s="47">
        <v>0</v>
      </c>
      <c r="W288" s="47">
        <v>1.1640211640211637</v>
      </c>
      <c r="X288" s="47">
        <v>0.42</v>
      </c>
      <c r="Y288" s="24"/>
      <c r="Z288" s="37"/>
      <c r="AA288" s="37"/>
    </row>
    <row r="289" spans="1:27" s="24" customFormat="1">
      <c r="A289" s="19">
        <v>282</v>
      </c>
      <c r="B289" s="94" t="s">
        <v>859</v>
      </c>
      <c r="C289" s="95" t="s">
        <v>138</v>
      </c>
      <c r="D289" s="95" t="s">
        <v>1697</v>
      </c>
      <c r="E289" s="95" t="s">
        <v>1698</v>
      </c>
      <c r="F289" s="96" t="s">
        <v>1699</v>
      </c>
      <c r="G289" s="94" t="s">
        <v>628</v>
      </c>
      <c r="H289" s="94">
        <v>5</v>
      </c>
      <c r="I289" s="44">
        <v>1</v>
      </c>
      <c r="J289" s="44">
        <v>1</v>
      </c>
      <c r="K289" s="94" t="str">
        <f t="shared" si="4"/>
        <v>APROVADO</v>
      </c>
      <c r="L289" s="94" t="s">
        <v>893</v>
      </c>
      <c r="M289" s="97" t="s">
        <v>870</v>
      </c>
      <c r="N289" s="45">
        <v>46164</v>
      </c>
      <c r="O289" s="45"/>
      <c r="P289" s="45"/>
      <c r="Q289" s="45"/>
      <c r="R289" s="45"/>
      <c r="S289" s="47"/>
      <c r="T289" s="47">
        <v>0</v>
      </c>
      <c r="U289" s="47">
        <v>0</v>
      </c>
      <c r="V289" s="47">
        <v>0</v>
      </c>
      <c r="W289" s="47">
        <v>1.1640211640211637</v>
      </c>
      <c r="X289" s="47">
        <v>0.42</v>
      </c>
      <c r="Z289" s="37"/>
      <c r="AA289" s="48"/>
    </row>
    <row r="290" spans="1:27">
      <c r="A290" s="19">
        <v>283</v>
      </c>
      <c r="B290" s="94" t="s">
        <v>859</v>
      </c>
      <c r="C290" s="95" t="s">
        <v>138</v>
      </c>
      <c r="D290" s="95" t="s">
        <v>1700</v>
      </c>
      <c r="E290" s="95" t="s">
        <v>1701</v>
      </c>
      <c r="F290" s="96" t="s">
        <v>1702</v>
      </c>
      <c r="G290" s="94" t="s">
        <v>628</v>
      </c>
      <c r="H290" s="94">
        <v>5</v>
      </c>
      <c r="I290" s="44">
        <v>1</v>
      </c>
      <c r="J290" s="44">
        <v>1</v>
      </c>
      <c r="K290" s="94" t="str">
        <f t="shared" si="4"/>
        <v>APROVADO</v>
      </c>
      <c r="L290" s="94" t="s">
        <v>893</v>
      </c>
      <c r="M290" s="97" t="s">
        <v>870</v>
      </c>
      <c r="N290" s="45">
        <v>46164</v>
      </c>
      <c r="O290" s="45"/>
      <c r="P290" s="45"/>
      <c r="Q290" s="45"/>
      <c r="R290" s="45"/>
      <c r="S290" s="47"/>
      <c r="T290" s="47">
        <v>0</v>
      </c>
      <c r="U290" s="47">
        <v>0</v>
      </c>
      <c r="V290" s="47">
        <v>0</v>
      </c>
      <c r="W290" s="47">
        <v>1.1640211640211637</v>
      </c>
      <c r="X290" s="47">
        <v>0.42</v>
      </c>
      <c r="Y290" s="24"/>
      <c r="Z290" s="37"/>
      <c r="AA290" s="37"/>
    </row>
    <row r="291" spans="1:27">
      <c r="A291" s="19">
        <v>284</v>
      </c>
      <c r="B291" s="94" t="s">
        <v>859</v>
      </c>
      <c r="C291" s="95" t="s">
        <v>138</v>
      </c>
      <c r="D291" s="95" t="s">
        <v>1703</v>
      </c>
      <c r="E291" s="95" t="s">
        <v>1704</v>
      </c>
      <c r="F291" s="96" t="s">
        <v>1705</v>
      </c>
      <c r="G291" s="94" t="s">
        <v>628</v>
      </c>
      <c r="H291" s="94">
        <v>5</v>
      </c>
      <c r="I291" s="44">
        <v>1</v>
      </c>
      <c r="J291" s="44">
        <v>1</v>
      </c>
      <c r="K291" s="94" t="str">
        <f t="shared" si="4"/>
        <v>APROVADO</v>
      </c>
      <c r="L291" s="94" t="s">
        <v>893</v>
      </c>
      <c r="M291" s="97" t="s">
        <v>870</v>
      </c>
      <c r="N291" s="45">
        <v>46164</v>
      </c>
      <c r="O291" s="45"/>
      <c r="P291" s="45"/>
      <c r="Q291" s="45"/>
      <c r="R291" s="45"/>
      <c r="S291" s="47"/>
      <c r="T291" s="47">
        <v>0</v>
      </c>
      <c r="U291" s="47">
        <v>0</v>
      </c>
      <c r="V291" s="47">
        <v>0</v>
      </c>
      <c r="W291" s="47">
        <v>1.1640211640211637</v>
      </c>
      <c r="X291" s="47">
        <v>0.42</v>
      </c>
      <c r="Y291" s="24"/>
      <c r="Z291" s="37"/>
      <c r="AA291" s="37"/>
    </row>
    <row r="292" spans="1:27">
      <c r="A292" s="19">
        <v>285</v>
      </c>
      <c r="B292" s="94" t="s">
        <v>859</v>
      </c>
      <c r="C292" s="95" t="s">
        <v>138</v>
      </c>
      <c r="D292" s="95" t="s">
        <v>1706</v>
      </c>
      <c r="E292" s="95" t="s">
        <v>1707</v>
      </c>
      <c r="F292" s="96" t="s">
        <v>1708</v>
      </c>
      <c r="G292" s="94" t="s">
        <v>628</v>
      </c>
      <c r="H292" s="94">
        <v>5</v>
      </c>
      <c r="I292" s="44">
        <v>1</v>
      </c>
      <c r="J292" s="44">
        <v>1</v>
      </c>
      <c r="K292" s="94" t="str">
        <f t="shared" si="4"/>
        <v>APROVADO</v>
      </c>
      <c r="L292" s="94" t="s">
        <v>893</v>
      </c>
      <c r="M292" s="97" t="s">
        <v>870</v>
      </c>
      <c r="N292" s="45">
        <v>46164</v>
      </c>
      <c r="O292" s="45"/>
      <c r="P292" s="45"/>
      <c r="Q292" s="45"/>
      <c r="R292" s="45"/>
      <c r="S292" s="47"/>
      <c r="T292" s="47">
        <v>0</v>
      </c>
      <c r="U292" s="47">
        <v>0</v>
      </c>
      <c r="V292" s="47">
        <v>0</v>
      </c>
      <c r="W292" s="47">
        <v>1.1640211640211637</v>
      </c>
      <c r="X292" s="47">
        <v>0.42</v>
      </c>
      <c r="Y292" s="24"/>
      <c r="Z292" s="37"/>
      <c r="AA292" s="37"/>
    </row>
    <row r="293" spans="1:27">
      <c r="A293" s="19">
        <v>286</v>
      </c>
      <c r="B293" s="94" t="s">
        <v>859</v>
      </c>
      <c r="C293" s="95" t="s">
        <v>138</v>
      </c>
      <c r="D293" s="95" t="s">
        <v>1709</v>
      </c>
      <c r="E293" s="95" t="s">
        <v>1710</v>
      </c>
      <c r="F293" s="96" t="s">
        <v>1711</v>
      </c>
      <c r="G293" s="94" t="s">
        <v>628</v>
      </c>
      <c r="H293" s="94">
        <v>5</v>
      </c>
      <c r="I293" s="44">
        <v>1</v>
      </c>
      <c r="J293" s="44">
        <v>1</v>
      </c>
      <c r="K293" s="94" t="str">
        <f t="shared" si="4"/>
        <v>APROVADO</v>
      </c>
      <c r="L293" s="94" t="s">
        <v>893</v>
      </c>
      <c r="M293" s="97" t="s">
        <v>870</v>
      </c>
      <c r="N293" s="45">
        <v>46164</v>
      </c>
      <c r="O293" s="45"/>
      <c r="P293" s="45"/>
      <c r="Q293" s="45"/>
      <c r="R293" s="45"/>
      <c r="S293" s="47"/>
      <c r="T293" s="47">
        <v>0</v>
      </c>
      <c r="U293" s="47">
        <v>0</v>
      </c>
      <c r="V293" s="47">
        <v>0</v>
      </c>
      <c r="W293" s="47">
        <v>1.1640211640211637</v>
      </c>
      <c r="X293" s="47">
        <v>0.42</v>
      </c>
      <c r="Y293" s="24"/>
      <c r="Z293" s="37"/>
      <c r="AA293" s="37"/>
    </row>
    <row r="294" spans="1:27">
      <c r="A294" s="19">
        <v>287</v>
      </c>
      <c r="B294" s="94" t="s">
        <v>859</v>
      </c>
      <c r="C294" s="95" t="s">
        <v>138</v>
      </c>
      <c r="D294" s="95" t="s">
        <v>1712</v>
      </c>
      <c r="E294" s="95" t="s">
        <v>1713</v>
      </c>
      <c r="F294" s="96" t="s">
        <v>1714</v>
      </c>
      <c r="G294" s="94" t="s">
        <v>628</v>
      </c>
      <c r="H294" s="94">
        <v>5</v>
      </c>
      <c r="I294" s="44">
        <v>1</v>
      </c>
      <c r="J294" s="44">
        <v>1</v>
      </c>
      <c r="K294" s="94" t="str">
        <f t="shared" si="4"/>
        <v>APROVADO</v>
      </c>
      <c r="L294" s="94" t="s">
        <v>893</v>
      </c>
      <c r="M294" s="97" t="s">
        <v>870</v>
      </c>
      <c r="N294" s="45">
        <v>46164</v>
      </c>
      <c r="O294" s="45"/>
      <c r="P294" s="45"/>
      <c r="Q294" s="45"/>
      <c r="R294" s="45"/>
      <c r="S294" s="47"/>
      <c r="T294" s="47">
        <v>0</v>
      </c>
      <c r="U294" s="47">
        <v>0</v>
      </c>
      <c r="V294" s="47">
        <v>0</v>
      </c>
      <c r="W294" s="47">
        <v>1.1640211640211637</v>
      </c>
      <c r="X294" s="47">
        <v>0.42</v>
      </c>
      <c r="Y294" s="24"/>
      <c r="Z294" s="37"/>
      <c r="AA294" s="37"/>
    </row>
    <row r="295" spans="1:27">
      <c r="A295" s="19">
        <v>288</v>
      </c>
      <c r="B295" s="94" t="s">
        <v>859</v>
      </c>
      <c r="C295" s="95" t="s">
        <v>138</v>
      </c>
      <c r="D295" s="95" t="s">
        <v>1715</v>
      </c>
      <c r="E295" s="95" t="s">
        <v>1716</v>
      </c>
      <c r="F295" s="96" t="s">
        <v>1717</v>
      </c>
      <c r="G295" s="94" t="s">
        <v>628</v>
      </c>
      <c r="H295" s="94">
        <v>5</v>
      </c>
      <c r="I295" s="44">
        <v>1</v>
      </c>
      <c r="J295" s="44">
        <v>1</v>
      </c>
      <c r="K295" s="94" t="str">
        <f t="shared" si="4"/>
        <v>APROVADO</v>
      </c>
      <c r="L295" s="94" t="s">
        <v>893</v>
      </c>
      <c r="M295" s="97" t="s">
        <v>870</v>
      </c>
      <c r="N295" s="45">
        <v>46164</v>
      </c>
      <c r="O295" s="45"/>
      <c r="P295" s="45"/>
      <c r="Q295" s="45"/>
      <c r="R295" s="45"/>
      <c r="S295" s="47"/>
      <c r="T295" s="47">
        <v>0</v>
      </c>
      <c r="U295" s="47">
        <v>0</v>
      </c>
      <c r="V295" s="47">
        <v>0</v>
      </c>
      <c r="W295" s="47">
        <v>1.1640211640211637</v>
      </c>
      <c r="X295" s="47">
        <v>0.42</v>
      </c>
      <c r="Y295" s="24"/>
      <c r="Z295" s="37"/>
      <c r="AA295" s="37"/>
    </row>
    <row r="296" spans="1:27">
      <c r="A296" s="19">
        <v>289</v>
      </c>
      <c r="B296" s="94" t="s">
        <v>859</v>
      </c>
      <c r="C296" s="95" t="s">
        <v>138</v>
      </c>
      <c r="D296" s="95" t="s">
        <v>1718</v>
      </c>
      <c r="E296" s="95" t="s">
        <v>1719</v>
      </c>
      <c r="F296" s="96" t="s">
        <v>1720</v>
      </c>
      <c r="G296" s="94" t="s">
        <v>628</v>
      </c>
      <c r="H296" s="94">
        <v>5</v>
      </c>
      <c r="I296" s="44">
        <v>1</v>
      </c>
      <c r="J296" s="44">
        <v>1</v>
      </c>
      <c r="K296" s="94" t="str">
        <f t="shared" si="4"/>
        <v>APROVADO</v>
      </c>
      <c r="L296" s="94" t="s">
        <v>893</v>
      </c>
      <c r="M296" s="97" t="s">
        <v>870</v>
      </c>
      <c r="N296" s="45">
        <v>46164</v>
      </c>
      <c r="O296" s="45"/>
      <c r="P296" s="45"/>
      <c r="Q296" s="45"/>
      <c r="R296" s="45"/>
      <c r="S296" s="47"/>
      <c r="T296" s="47">
        <v>0</v>
      </c>
      <c r="U296" s="47">
        <v>0</v>
      </c>
      <c r="V296" s="47">
        <v>0</v>
      </c>
      <c r="W296" s="47">
        <v>1.1640211640211637</v>
      </c>
      <c r="X296" s="47">
        <v>0.42</v>
      </c>
      <c r="Y296" s="24"/>
      <c r="Z296" s="37"/>
      <c r="AA296" s="37"/>
    </row>
    <row r="297" spans="1:27">
      <c r="A297" s="19">
        <v>290</v>
      </c>
      <c r="B297" s="94" t="s">
        <v>859</v>
      </c>
      <c r="C297" s="95" t="s">
        <v>138</v>
      </c>
      <c r="D297" s="95" t="s">
        <v>1721</v>
      </c>
      <c r="E297" s="95" t="s">
        <v>1722</v>
      </c>
      <c r="F297" s="96" t="s">
        <v>1723</v>
      </c>
      <c r="G297" s="94" t="s">
        <v>628</v>
      </c>
      <c r="H297" s="94">
        <v>5</v>
      </c>
      <c r="I297" s="44">
        <v>1</v>
      </c>
      <c r="J297" s="44">
        <v>1</v>
      </c>
      <c r="K297" s="94" t="str">
        <f t="shared" si="4"/>
        <v>APROVADO</v>
      </c>
      <c r="L297" s="94" t="s">
        <v>893</v>
      </c>
      <c r="M297" s="97" t="s">
        <v>870</v>
      </c>
      <c r="N297" s="45">
        <v>46164</v>
      </c>
      <c r="O297" s="45"/>
      <c r="P297" s="45"/>
      <c r="Q297" s="45"/>
      <c r="R297" s="45"/>
      <c r="S297" s="47"/>
      <c r="T297" s="47">
        <v>0</v>
      </c>
      <c r="U297" s="47">
        <v>0</v>
      </c>
      <c r="V297" s="47">
        <v>0</v>
      </c>
      <c r="W297" s="47">
        <v>1.1640211640211637</v>
      </c>
      <c r="X297" s="47">
        <v>0.25</v>
      </c>
      <c r="Y297" s="24"/>
      <c r="Z297" s="37"/>
      <c r="AA297" s="37"/>
    </row>
    <row r="298" spans="1:27">
      <c r="A298" s="19">
        <v>291</v>
      </c>
      <c r="B298" s="94" t="s">
        <v>859</v>
      </c>
      <c r="C298" s="95" t="s">
        <v>138</v>
      </c>
      <c r="D298" s="95" t="s">
        <v>1724</v>
      </c>
      <c r="E298" s="95" t="s">
        <v>1725</v>
      </c>
      <c r="F298" s="96" t="s">
        <v>1726</v>
      </c>
      <c r="G298" s="94" t="s">
        <v>628</v>
      </c>
      <c r="H298" s="94">
        <v>5</v>
      </c>
      <c r="I298" s="44">
        <v>1</v>
      </c>
      <c r="J298" s="44">
        <v>1</v>
      </c>
      <c r="K298" s="94" t="str">
        <f t="shared" si="4"/>
        <v>APROVADO</v>
      </c>
      <c r="L298" s="94" t="s">
        <v>893</v>
      </c>
      <c r="M298" s="97" t="s">
        <v>870</v>
      </c>
      <c r="N298" s="45">
        <v>46164</v>
      </c>
      <c r="O298" s="45"/>
      <c r="P298" s="45"/>
      <c r="Q298" s="45"/>
      <c r="R298" s="45"/>
      <c r="S298" s="47"/>
      <c r="T298" s="47">
        <v>0</v>
      </c>
      <c r="U298" s="47">
        <v>0</v>
      </c>
      <c r="V298" s="47">
        <v>0</v>
      </c>
      <c r="W298" s="47">
        <v>1.1640211640211637</v>
      </c>
      <c r="X298" s="47">
        <v>0.25</v>
      </c>
      <c r="Y298" s="24"/>
      <c r="Z298" s="37"/>
      <c r="AA298" s="37"/>
    </row>
    <row r="299" spans="1:27">
      <c r="A299" s="19">
        <v>292</v>
      </c>
      <c r="B299" s="94" t="s">
        <v>859</v>
      </c>
      <c r="C299" s="95" t="s">
        <v>138</v>
      </c>
      <c r="D299" s="95" t="s">
        <v>1727</v>
      </c>
      <c r="E299" s="95" t="s">
        <v>1728</v>
      </c>
      <c r="F299" s="96" t="s">
        <v>1729</v>
      </c>
      <c r="G299" s="94" t="s">
        <v>628</v>
      </c>
      <c r="H299" s="94">
        <v>5</v>
      </c>
      <c r="I299" s="44">
        <v>1</v>
      </c>
      <c r="J299" s="44">
        <v>1</v>
      </c>
      <c r="K299" s="94" t="str">
        <f t="shared" si="4"/>
        <v>APROVADO</v>
      </c>
      <c r="L299" s="94" t="s">
        <v>893</v>
      </c>
      <c r="M299" s="97" t="s">
        <v>870</v>
      </c>
      <c r="N299" s="45">
        <v>46164</v>
      </c>
      <c r="O299" s="45"/>
      <c r="P299" s="45"/>
      <c r="Q299" s="45"/>
      <c r="R299" s="45"/>
      <c r="S299" s="47"/>
      <c r="T299" s="47">
        <v>0</v>
      </c>
      <c r="U299" s="47">
        <v>0</v>
      </c>
      <c r="V299" s="47">
        <v>0</v>
      </c>
      <c r="W299" s="47">
        <v>1.1640211640211637</v>
      </c>
      <c r="X299" s="47">
        <v>0.25</v>
      </c>
      <c r="Y299" s="24"/>
      <c r="Z299" s="37"/>
      <c r="AA299" s="37"/>
    </row>
    <row r="300" spans="1:27">
      <c r="A300" s="19">
        <v>293</v>
      </c>
      <c r="B300" s="94" t="s">
        <v>859</v>
      </c>
      <c r="C300" s="95" t="s">
        <v>138</v>
      </c>
      <c r="D300" s="95" t="s">
        <v>1730</v>
      </c>
      <c r="E300" s="95" t="s">
        <v>1731</v>
      </c>
      <c r="F300" s="96" t="s">
        <v>1732</v>
      </c>
      <c r="G300" s="94" t="s">
        <v>628</v>
      </c>
      <c r="H300" s="94">
        <v>5</v>
      </c>
      <c r="I300" s="44">
        <v>1</v>
      </c>
      <c r="J300" s="44">
        <v>1</v>
      </c>
      <c r="K300" s="94" t="str">
        <f t="shared" si="4"/>
        <v>APROVADO</v>
      </c>
      <c r="L300" s="94" t="s">
        <v>893</v>
      </c>
      <c r="M300" s="97" t="s">
        <v>870</v>
      </c>
      <c r="N300" s="45">
        <v>46164</v>
      </c>
      <c r="O300" s="45"/>
      <c r="P300" s="45"/>
      <c r="Q300" s="45"/>
      <c r="R300" s="45"/>
      <c r="S300" s="47"/>
      <c r="T300" s="47">
        <v>0</v>
      </c>
      <c r="U300" s="47">
        <v>0</v>
      </c>
      <c r="V300" s="47">
        <v>0</v>
      </c>
      <c r="W300" s="47">
        <v>1.1640211640211637</v>
      </c>
      <c r="X300" s="47">
        <v>0.25</v>
      </c>
      <c r="Y300" s="24"/>
      <c r="Z300" s="37"/>
      <c r="AA300" s="37"/>
    </row>
    <row r="301" spans="1:27">
      <c r="A301" s="19">
        <v>294</v>
      </c>
      <c r="B301" s="94" t="s">
        <v>859</v>
      </c>
      <c r="C301" s="95" t="s">
        <v>138</v>
      </c>
      <c r="D301" s="95" t="s">
        <v>1733</v>
      </c>
      <c r="E301" s="95" t="s">
        <v>1734</v>
      </c>
      <c r="F301" s="96" t="s">
        <v>1735</v>
      </c>
      <c r="G301" s="94" t="s">
        <v>628</v>
      </c>
      <c r="H301" s="94">
        <v>5</v>
      </c>
      <c r="I301" s="44">
        <v>1</v>
      </c>
      <c r="J301" s="44">
        <v>1</v>
      </c>
      <c r="K301" s="94" t="str">
        <f t="shared" si="4"/>
        <v>APROVADO</v>
      </c>
      <c r="L301" s="94" t="s">
        <v>871</v>
      </c>
      <c r="M301" s="97" t="s">
        <v>871</v>
      </c>
      <c r="N301" s="45">
        <v>46164</v>
      </c>
      <c r="O301" s="45"/>
      <c r="P301" s="45"/>
      <c r="Q301" s="45"/>
      <c r="R301" s="45"/>
      <c r="S301" s="47"/>
      <c r="T301" s="47">
        <v>0</v>
      </c>
      <c r="U301" s="47">
        <v>0</v>
      </c>
      <c r="V301" s="47">
        <v>0</v>
      </c>
      <c r="W301" s="47">
        <v>1.1640211640211637</v>
      </c>
      <c r="X301" s="47">
        <v>0.57999999999999996</v>
      </c>
      <c r="Y301" s="24"/>
      <c r="Z301" s="37"/>
      <c r="AA301" s="37"/>
    </row>
    <row r="302" spans="1:27">
      <c r="A302" s="19">
        <v>295</v>
      </c>
      <c r="B302" s="94" t="s">
        <v>859</v>
      </c>
      <c r="C302" s="95" t="s">
        <v>138</v>
      </c>
      <c r="D302" s="95" t="s">
        <v>1736</v>
      </c>
      <c r="E302" s="95" t="s">
        <v>1737</v>
      </c>
      <c r="F302" s="96" t="s">
        <v>1738</v>
      </c>
      <c r="G302" s="94" t="s">
        <v>628</v>
      </c>
      <c r="H302" s="94">
        <v>5</v>
      </c>
      <c r="I302" s="44">
        <v>1</v>
      </c>
      <c r="J302" s="44">
        <v>1</v>
      </c>
      <c r="K302" s="94" t="str">
        <f t="shared" si="4"/>
        <v>APROVADO</v>
      </c>
      <c r="L302" s="94" t="s">
        <v>871</v>
      </c>
      <c r="M302" s="97" t="s">
        <v>871</v>
      </c>
      <c r="N302" s="45">
        <v>46164</v>
      </c>
      <c r="O302" s="45"/>
      <c r="P302" s="45"/>
      <c r="Q302" s="45"/>
      <c r="R302" s="45"/>
      <c r="S302" s="47"/>
      <c r="T302" s="47">
        <v>0</v>
      </c>
      <c r="U302" s="47">
        <v>0</v>
      </c>
      <c r="V302" s="47">
        <v>0</v>
      </c>
      <c r="W302" s="47">
        <v>1.1640211640211637</v>
      </c>
      <c r="X302" s="47">
        <v>0</v>
      </c>
      <c r="Y302" s="24"/>
      <c r="Z302" s="37"/>
      <c r="AA302" s="37"/>
    </row>
    <row r="303" spans="1:27">
      <c r="A303" s="19">
        <v>296</v>
      </c>
      <c r="B303" s="94" t="s">
        <v>859</v>
      </c>
      <c r="C303" s="95" t="s">
        <v>138</v>
      </c>
      <c r="D303" s="95" t="s">
        <v>1739</v>
      </c>
      <c r="E303" s="95" t="s">
        <v>1740</v>
      </c>
      <c r="F303" s="96" t="s">
        <v>1741</v>
      </c>
      <c r="G303" s="94" t="s">
        <v>628</v>
      </c>
      <c r="H303" s="94">
        <v>5</v>
      </c>
      <c r="I303" s="44">
        <v>1</v>
      </c>
      <c r="J303" s="44">
        <v>1</v>
      </c>
      <c r="K303" s="94" t="str">
        <f t="shared" si="4"/>
        <v>APROVADO</v>
      </c>
      <c r="L303" s="94" t="s">
        <v>893</v>
      </c>
      <c r="M303" s="97" t="s">
        <v>870</v>
      </c>
      <c r="N303" s="45">
        <v>46164</v>
      </c>
      <c r="O303" s="45"/>
      <c r="P303" s="45"/>
      <c r="Q303" s="45"/>
      <c r="R303" s="45"/>
      <c r="S303" s="47"/>
      <c r="T303" s="47">
        <v>0</v>
      </c>
      <c r="U303" s="47">
        <v>0</v>
      </c>
      <c r="V303" s="47">
        <v>0</v>
      </c>
      <c r="W303" s="47">
        <v>1.1640211640211637</v>
      </c>
      <c r="X303" s="47">
        <v>1.83</v>
      </c>
      <c r="Y303" s="24"/>
      <c r="Z303" s="37"/>
      <c r="AA303" s="37"/>
    </row>
    <row r="304" spans="1:27">
      <c r="A304" s="19">
        <v>297</v>
      </c>
      <c r="B304" s="94" t="s">
        <v>859</v>
      </c>
      <c r="C304" s="95" t="s">
        <v>138</v>
      </c>
      <c r="D304" s="95" t="s">
        <v>1742</v>
      </c>
      <c r="E304" s="95" t="s">
        <v>1743</v>
      </c>
      <c r="F304" s="96" t="s">
        <v>1744</v>
      </c>
      <c r="G304" s="94" t="s">
        <v>628</v>
      </c>
      <c r="H304" s="94">
        <v>5</v>
      </c>
      <c r="I304" s="44">
        <v>1</v>
      </c>
      <c r="J304" s="44">
        <v>1</v>
      </c>
      <c r="K304" s="94" t="str">
        <f t="shared" si="4"/>
        <v>APROVADO</v>
      </c>
      <c r="L304" s="94" t="s">
        <v>893</v>
      </c>
      <c r="M304" s="97" t="s">
        <v>870</v>
      </c>
      <c r="N304" s="45">
        <v>46164</v>
      </c>
      <c r="O304" s="45"/>
      <c r="P304" s="45"/>
      <c r="Q304" s="45"/>
      <c r="R304" s="45"/>
      <c r="S304" s="47"/>
      <c r="T304" s="47">
        <v>0</v>
      </c>
      <c r="U304" s="47">
        <v>0</v>
      </c>
      <c r="V304" s="47">
        <v>0</v>
      </c>
      <c r="W304" s="47">
        <v>1.1640211640211637</v>
      </c>
      <c r="X304" s="47">
        <v>3.33</v>
      </c>
      <c r="Y304" s="24"/>
      <c r="Z304" s="37"/>
      <c r="AA304" s="37"/>
    </row>
    <row r="305" spans="1:27">
      <c r="A305" s="19">
        <v>298</v>
      </c>
      <c r="B305" s="94" t="s">
        <v>859</v>
      </c>
      <c r="C305" s="95" t="s">
        <v>138</v>
      </c>
      <c r="D305" s="95" t="s">
        <v>1745</v>
      </c>
      <c r="E305" s="95" t="s">
        <v>1746</v>
      </c>
      <c r="F305" s="96" t="s">
        <v>1747</v>
      </c>
      <c r="G305" s="94" t="s">
        <v>628</v>
      </c>
      <c r="H305" s="94">
        <v>5</v>
      </c>
      <c r="I305" s="44">
        <v>1</v>
      </c>
      <c r="J305" s="44">
        <v>1</v>
      </c>
      <c r="K305" s="94" t="str">
        <f t="shared" si="4"/>
        <v>APROVADO</v>
      </c>
      <c r="L305" s="94" t="s">
        <v>893</v>
      </c>
      <c r="M305" s="97" t="s">
        <v>870</v>
      </c>
      <c r="N305" s="45">
        <v>46164</v>
      </c>
      <c r="O305" s="45"/>
      <c r="P305" s="45"/>
      <c r="Q305" s="45"/>
      <c r="R305" s="45"/>
      <c r="S305" s="47"/>
      <c r="T305" s="47">
        <v>0</v>
      </c>
      <c r="U305" s="47">
        <v>0</v>
      </c>
      <c r="V305" s="47">
        <v>0</v>
      </c>
      <c r="W305" s="47">
        <v>1.1640211640211637</v>
      </c>
      <c r="X305" s="47">
        <v>1.83</v>
      </c>
      <c r="Y305" s="24"/>
      <c r="Z305" s="37"/>
      <c r="AA305" s="37"/>
    </row>
    <row r="306" spans="1:27">
      <c r="A306" s="19">
        <v>299</v>
      </c>
      <c r="B306" s="94" t="s">
        <v>859</v>
      </c>
      <c r="C306" s="95" t="s">
        <v>138</v>
      </c>
      <c r="D306" s="95" t="s">
        <v>1748</v>
      </c>
      <c r="E306" s="95" t="s">
        <v>1749</v>
      </c>
      <c r="F306" s="96" t="s">
        <v>1750</v>
      </c>
      <c r="G306" s="94" t="s">
        <v>628</v>
      </c>
      <c r="H306" s="94">
        <v>5</v>
      </c>
      <c r="I306" s="44">
        <v>1</v>
      </c>
      <c r="J306" s="44">
        <v>1</v>
      </c>
      <c r="K306" s="94" t="str">
        <f t="shared" si="4"/>
        <v>APROVADO</v>
      </c>
      <c r="L306" s="94" t="s">
        <v>893</v>
      </c>
      <c r="M306" s="97" t="s">
        <v>870</v>
      </c>
      <c r="N306" s="45">
        <v>46164</v>
      </c>
      <c r="O306" s="45"/>
      <c r="P306" s="45"/>
      <c r="Q306" s="45"/>
      <c r="R306" s="45"/>
      <c r="S306" s="47"/>
      <c r="T306" s="47">
        <v>0</v>
      </c>
      <c r="U306" s="47">
        <v>0</v>
      </c>
      <c r="V306" s="47">
        <v>0</v>
      </c>
      <c r="W306" s="47">
        <v>1.1640211640211637</v>
      </c>
      <c r="X306" s="47">
        <v>1.83</v>
      </c>
      <c r="Y306" s="24"/>
      <c r="Z306" s="37"/>
      <c r="AA306" s="37"/>
    </row>
    <row r="307" spans="1:27">
      <c r="A307" s="19">
        <v>300</v>
      </c>
      <c r="B307" s="94" t="s">
        <v>859</v>
      </c>
      <c r="C307" s="95" t="s">
        <v>138</v>
      </c>
      <c r="D307" s="95" t="s">
        <v>1751</v>
      </c>
      <c r="E307" s="95" t="s">
        <v>1752</v>
      </c>
      <c r="F307" s="96" t="s">
        <v>1753</v>
      </c>
      <c r="G307" s="94" t="s">
        <v>628</v>
      </c>
      <c r="H307" s="94">
        <v>5</v>
      </c>
      <c r="I307" s="44">
        <v>1</v>
      </c>
      <c r="J307" s="44">
        <v>1</v>
      </c>
      <c r="K307" s="94" t="str">
        <f t="shared" si="4"/>
        <v>APROVADO</v>
      </c>
      <c r="L307" s="94" t="s">
        <v>893</v>
      </c>
      <c r="M307" s="97" t="s">
        <v>870</v>
      </c>
      <c r="N307" s="45">
        <v>46164</v>
      </c>
      <c r="O307" s="45"/>
      <c r="P307" s="45"/>
      <c r="Q307" s="45"/>
      <c r="R307" s="45"/>
      <c r="S307" s="47"/>
      <c r="T307" s="47">
        <v>0</v>
      </c>
      <c r="U307" s="47">
        <v>0</v>
      </c>
      <c r="V307" s="47">
        <v>0</v>
      </c>
      <c r="W307" s="47">
        <v>1.1640211640211637</v>
      </c>
      <c r="X307" s="47">
        <v>1.83</v>
      </c>
      <c r="Y307" s="24"/>
      <c r="Z307" s="37"/>
      <c r="AA307" s="37"/>
    </row>
    <row r="308" spans="1:27">
      <c r="A308" s="19">
        <v>301</v>
      </c>
      <c r="B308" s="94" t="s">
        <v>859</v>
      </c>
      <c r="C308" s="95" t="s">
        <v>138</v>
      </c>
      <c r="D308" s="95" t="s">
        <v>1754</v>
      </c>
      <c r="E308" s="95" t="s">
        <v>1755</v>
      </c>
      <c r="F308" s="96" t="s">
        <v>1756</v>
      </c>
      <c r="G308" s="94" t="s">
        <v>628</v>
      </c>
      <c r="H308" s="94">
        <v>5</v>
      </c>
      <c r="I308" s="44">
        <v>1</v>
      </c>
      <c r="J308" s="44">
        <v>1</v>
      </c>
      <c r="K308" s="94" t="str">
        <f t="shared" si="4"/>
        <v>APROVADO</v>
      </c>
      <c r="L308" s="94" t="s">
        <v>893</v>
      </c>
      <c r="M308" s="97" t="s">
        <v>870</v>
      </c>
      <c r="N308" s="45">
        <v>46164</v>
      </c>
      <c r="O308" s="45"/>
      <c r="P308" s="45"/>
      <c r="Q308" s="45"/>
      <c r="R308" s="45"/>
      <c r="S308" s="47"/>
      <c r="T308" s="47">
        <v>0</v>
      </c>
      <c r="U308" s="47">
        <v>0</v>
      </c>
      <c r="V308" s="47">
        <v>0</v>
      </c>
      <c r="W308" s="47">
        <v>1.1640211640211637</v>
      </c>
      <c r="X308" s="47">
        <v>4.83</v>
      </c>
      <c r="Y308" s="24"/>
      <c r="Z308" s="37"/>
      <c r="AA308" s="37"/>
    </row>
    <row r="309" spans="1:27">
      <c r="A309" s="19">
        <v>302</v>
      </c>
      <c r="B309" s="94" t="s">
        <v>859</v>
      </c>
      <c r="C309" s="95" t="s">
        <v>138</v>
      </c>
      <c r="D309" s="95" t="s">
        <v>1757</v>
      </c>
      <c r="E309" s="95" t="s">
        <v>1758</v>
      </c>
      <c r="F309" s="96" t="s">
        <v>1759</v>
      </c>
      <c r="G309" s="94" t="s">
        <v>628</v>
      </c>
      <c r="H309" s="94">
        <v>5</v>
      </c>
      <c r="I309" s="44">
        <v>1</v>
      </c>
      <c r="J309" s="44">
        <v>1</v>
      </c>
      <c r="K309" s="94" t="str">
        <f t="shared" si="4"/>
        <v>APROVADO</v>
      </c>
      <c r="L309" s="94" t="s">
        <v>893</v>
      </c>
      <c r="M309" s="97" t="s">
        <v>870</v>
      </c>
      <c r="N309" s="45">
        <v>46164</v>
      </c>
      <c r="O309" s="45"/>
      <c r="P309" s="45"/>
      <c r="Q309" s="45"/>
      <c r="R309" s="45"/>
      <c r="S309" s="47"/>
      <c r="T309" s="47">
        <v>0</v>
      </c>
      <c r="U309" s="47">
        <v>0</v>
      </c>
      <c r="V309" s="47">
        <v>0</v>
      </c>
      <c r="W309" s="47">
        <v>1.1640211640211637</v>
      </c>
      <c r="X309" s="47">
        <v>3.83</v>
      </c>
      <c r="Y309" s="24"/>
      <c r="Z309" s="37"/>
      <c r="AA309" s="37"/>
    </row>
    <row r="310" spans="1:27">
      <c r="A310" s="19">
        <v>303</v>
      </c>
      <c r="B310" s="94" t="s">
        <v>859</v>
      </c>
      <c r="C310" s="95" t="s">
        <v>138</v>
      </c>
      <c r="D310" s="95" t="s">
        <v>1760</v>
      </c>
      <c r="E310" s="95" t="s">
        <v>1761</v>
      </c>
      <c r="F310" s="96" t="s">
        <v>1762</v>
      </c>
      <c r="G310" s="94" t="s">
        <v>628</v>
      </c>
      <c r="H310" s="94">
        <v>5</v>
      </c>
      <c r="I310" s="44">
        <v>1</v>
      </c>
      <c r="J310" s="44">
        <v>1</v>
      </c>
      <c r="K310" s="94" t="str">
        <f t="shared" si="4"/>
        <v>APROVADO</v>
      </c>
      <c r="L310" s="94" t="s">
        <v>893</v>
      </c>
      <c r="M310" s="97" t="s">
        <v>870</v>
      </c>
      <c r="N310" s="45">
        <v>46164</v>
      </c>
      <c r="O310" s="45"/>
      <c r="P310" s="45"/>
      <c r="Q310" s="45"/>
      <c r="R310" s="45"/>
      <c r="S310" s="47"/>
      <c r="T310" s="47">
        <v>0</v>
      </c>
      <c r="U310" s="47">
        <v>0</v>
      </c>
      <c r="V310" s="47">
        <v>0</v>
      </c>
      <c r="W310" s="47">
        <v>1.1640211640211637</v>
      </c>
      <c r="X310" s="47">
        <v>3.83</v>
      </c>
      <c r="Y310" s="24"/>
      <c r="Z310" s="37"/>
      <c r="AA310" s="37"/>
    </row>
    <row r="311" spans="1:27">
      <c r="A311" s="19">
        <v>304</v>
      </c>
      <c r="B311" s="94" t="s">
        <v>859</v>
      </c>
      <c r="C311" s="95" t="s">
        <v>138</v>
      </c>
      <c r="D311" s="95" t="s">
        <v>1763</v>
      </c>
      <c r="E311" s="95" t="s">
        <v>1764</v>
      </c>
      <c r="F311" s="96" t="s">
        <v>1765</v>
      </c>
      <c r="G311" s="94" t="s">
        <v>628</v>
      </c>
      <c r="H311" s="94">
        <v>5</v>
      </c>
      <c r="I311" s="44">
        <v>1</v>
      </c>
      <c r="J311" s="44">
        <v>1</v>
      </c>
      <c r="K311" s="94" t="str">
        <f t="shared" si="4"/>
        <v>APROVADO</v>
      </c>
      <c r="L311" s="94" t="s">
        <v>893</v>
      </c>
      <c r="M311" s="97" t="s">
        <v>870</v>
      </c>
      <c r="N311" s="45">
        <v>46164</v>
      </c>
      <c r="O311" s="45"/>
      <c r="P311" s="45"/>
      <c r="Q311" s="45"/>
      <c r="R311" s="45"/>
      <c r="S311" s="47"/>
      <c r="T311" s="47">
        <v>0</v>
      </c>
      <c r="U311" s="47">
        <v>0</v>
      </c>
      <c r="V311" s="47">
        <v>0</v>
      </c>
      <c r="W311" s="47">
        <v>1.1640211640211637</v>
      </c>
      <c r="X311" s="47">
        <v>0.08</v>
      </c>
      <c r="Y311" s="24"/>
      <c r="Z311" s="37"/>
      <c r="AA311" s="37"/>
    </row>
    <row r="312" spans="1:27">
      <c r="A312" s="19">
        <v>305</v>
      </c>
      <c r="B312" s="94" t="s">
        <v>859</v>
      </c>
      <c r="C312" s="95" t="s">
        <v>138</v>
      </c>
      <c r="D312" s="95" t="s">
        <v>1766</v>
      </c>
      <c r="E312" s="95" t="s">
        <v>1767</v>
      </c>
      <c r="F312" s="96" t="s">
        <v>1768</v>
      </c>
      <c r="G312" s="94" t="s">
        <v>628</v>
      </c>
      <c r="H312" s="94">
        <v>5</v>
      </c>
      <c r="I312" s="44">
        <v>1</v>
      </c>
      <c r="J312" s="44">
        <v>1</v>
      </c>
      <c r="K312" s="94" t="str">
        <f t="shared" si="4"/>
        <v>APROVADO</v>
      </c>
      <c r="L312" s="94" t="s">
        <v>871</v>
      </c>
      <c r="M312" s="97" t="s">
        <v>871</v>
      </c>
      <c r="N312" s="45">
        <v>46164</v>
      </c>
      <c r="O312" s="45"/>
      <c r="P312" s="45"/>
      <c r="Q312" s="45"/>
      <c r="R312" s="45"/>
      <c r="S312" s="47"/>
      <c r="T312" s="47">
        <v>0</v>
      </c>
      <c r="U312" s="47">
        <v>0</v>
      </c>
      <c r="V312" s="47">
        <v>0</v>
      </c>
      <c r="W312" s="47">
        <v>1.1640211640211637</v>
      </c>
      <c r="X312" s="47">
        <v>0</v>
      </c>
      <c r="Y312" s="24"/>
      <c r="Z312" s="37"/>
      <c r="AA312" s="37"/>
    </row>
    <row r="313" spans="1:27">
      <c r="A313" s="19">
        <v>306</v>
      </c>
      <c r="B313" s="94" t="s">
        <v>859</v>
      </c>
      <c r="C313" s="95" t="s">
        <v>138</v>
      </c>
      <c r="D313" s="95" t="s">
        <v>1769</v>
      </c>
      <c r="E313" s="95" t="s">
        <v>1770</v>
      </c>
      <c r="F313" s="96" t="s">
        <v>1771</v>
      </c>
      <c r="G313" s="94" t="s">
        <v>628</v>
      </c>
      <c r="H313" s="94">
        <v>5</v>
      </c>
      <c r="I313" s="44">
        <v>1</v>
      </c>
      <c r="J313" s="44">
        <v>1</v>
      </c>
      <c r="K313" s="94" t="str">
        <f t="shared" si="4"/>
        <v>APROVADO</v>
      </c>
      <c r="L313" s="94" t="s">
        <v>893</v>
      </c>
      <c r="M313" s="97" t="s">
        <v>870</v>
      </c>
      <c r="N313" s="45">
        <v>46164</v>
      </c>
      <c r="O313" s="45"/>
      <c r="P313" s="45"/>
      <c r="Q313" s="45"/>
      <c r="R313" s="45"/>
      <c r="S313" s="47"/>
      <c r="T313" s="47">
        <v>0</v>
      </c>
      <c r="U313" s="47">
        <v>0</v>
      </c>
      <c r="V313" s="47">
        <v>0</v>
      </c>
      <c r="W313" s="47">
        <v>1.1640211640211637</v>
      </c>
      <c r="X313" s="47">
        <v>0.25</v>
      </c>
      <c r="Y313" s="24"/>
      <c r="Z313" s="37"/>
      <c r="AA313" s="37"/>
    </row>
    <row r="314" spans="1:27">
      <c r="A314" s="19">
        <v>307</v>
      </c>
      <c r="B314" s="94" t="s">
        <v>859</v>
      </c>
      <c r="C314" s="95" t="s">
        <v>138</v>
      </c>
      <c r="D314" s="95" t="s">
        <v>1772</v>
      </c>
      <c r="E314" s="95" t="s">
        <v>1773</v>
      </c>
      <c r="F314" s="96" t="s">
        <v>1774</v>
      </c>
      <c r="G314" s="94" t="s">
        <v>628</v>
      </c>
      <c r="H314" s="94">
        <v>5</v>
      </c>
      <c r="I314" s="44">
        <v>1</v>
      </c>
      <c r="J314" s="44">
        <v>1</v>
      </c>
      <c r="K314" s="94" t="str">
        <f t="shared" si="4"/>
        <v>APROVADO</v>
      </c>
      <c r="L314" s="94" t="s">
        <v>871</v>
      </c>
      <c r="M314" s="97" t="s">
        <v>871</v>
      </c>
      <c r="N314" s="45">
        <v>46164</v>
      </c>
      <c r="O314" s="45"/>
      <c r="P314" s="45"/>
      <c r="Q314" s="45"/>
      <c r="R314" s="45"/>
      <c r="S314" s="47"/>
      <c r="T314" s="47">
        <v>0</v>
      </c>
      <c r="U314" s="47">
        <v>0</v>
      </c>
      <c r="V314" s="47">
        <v>0</v>
      </c>
      <c r="W314" s="47">
        <v>1.1640211640211637</v>
      </c>
      <c r="X314" s="47">
        <v>0</v>
      </c>
      <c r="Y314" s="24"/>
      <c r="Z314" s="37"/>
      <c r="AA314" s="37"/>
    </row>
    <row r="315" spans="1:27">
      <c r="A315" s="19">
        <v>308</v>
      </c>
      <c r="B315" s="94" t="s">
        <v>859</v>
      </c>
      <c r="C315" s="95" t="s">
        <v>138</v>
      </c>
      <c r="D315" s="95" t="s">
        <v>1775</v>
      </c>
      <c r="E315" s="95" t="s">
        <v>1776</v>
      </c>
      <c r="F315" s="96" t="s">
        <v>1777</v>
      </c>
      <c r="G315" s="94" t="s">
        <v>628</v>
      </c>
      <c r="H315" s="94">
        <v>5</v>
      </c>
      <c r="I315" s="44">
        <v>1</v>
      </c>
      <c r="J315" s="44">
        <v>1</v>
      </c>
      <c r="K315" s="94" t="str">
        <f t="shared" si="4"/>
        <v>APROVADO</v>
      </c>
      <c r="L315" s="94" t="s">
        <v>893</v>
      </c>
      <c r="M315" s="97" t="s">
        <v>870</v>
      </c>
      <c r="N315" s="45">
        <v>46164</v>
      </c>
      <c r="O315" s="45"/>
      <c r="P315" s="45"/>
      <c r="Q315" s="45"/>
      <c r="R315" s="45"/>
      <c r="S315" s="47"/>
      <c r="T315" s="47">
        <v>0</v>
      </c>
      <c r="U315" s="47">
        <v>0</v>
      </c>
      <c r="V315" s="47">
        <v>0</v>
      </c>
      <c r="W315" s="47">
        <v>1.1640211640211637</v>
      </c>
      <c r="X315" s="47">
        <v>0.25</v>
      </c>
      <c r="Y315" s="24"/>
      <c r="Z315" s="37"/>
      <c r="AA315" s="37"/>
    </row>
    <row r="316" spans="1:27">
      <c r="A316" s="19">
        <v>309</v>
      </c>
      <c r="B316" s="94" t="s">
        <v>859</v>
      </c>
      <c r="C316" s="95" t="s">
        <v>138</v>
      </c>
      <c r="D316" s="95" t="s">
        <v>1778</v>
      </c>
      <c r="E316" s="95" t="s">
        <v>1779</v>
      </c>
      <c r="F316" s="96" t="s">
        <v>1780</v>
      </c>
      <c r="G316" s="94" t="s">
        <v>628</v>
      </c>
      <c r="H316" s="94">
        <v>5</v>
      </c>
      <c r="I316" s="44">
        <v>1</v>
      </c>
      <c r="J316" s="44">
        <v>1</v>
      </c>
      <c r="K316" s="94" t="str">
        <f t="shared" si="4"/>
        <v>APROVADO</v>
      </c>
      <c r="L316" s="94" t="s">
        <v>871</v>
      </c>
      <c r="M316" s="97" t="s">
        <v>871</v>
      </c>
      <c r="N316" s="45">
        <v>46164</v>
      </c>
      <c r="O316" s="45"/>
      <c r="P316" s="45"/>
      <c r="Q316" s="45"/>
      <c r="R316" s="45"/>
      <c r="S316" s="47"/>
      <c r="T316" s="47">
        <v>0</v>
      </c>
      <c r="U316" s="47">
        <v>0</v>
      </c>
      <c r="V316" s="47">
        <v>0</v>
      </c>
      <c r="W316" s="47">
        <v>1.1640211640211637</v>
      </c>
      <c r="X316" s="47">
        <v>0</v>
      </c>
      <c r="Y316" s="24"/>
      <c r="Z316" s="37"/>
      <c r="AA316" s="37"/>
    </row>
    <row r="317" spans="1:27">
      <c r="A317" s="19">
        <v>310</v>
      </c>
      <c r="B317" s="94" t="s">
        <v>859</v>
      </c>
      <c r="C317" s="95" t="s">
        <v>138</v>
      </c>
      <c r="D317" s="95" t="s">
        <v>1781</v>
      </c>
      <c r="E317" s="95" t="s">
        <v>1782</v>
      </c>
      <c r="F317" s="96" t="s">
        <v>1783</v>
      </c>
      <c r="G317" s="94" t="s">
        <v>628</v>
      </c>
      <c r="H317" s="94">
        <v>5</v>
      </c>
      <c r="I317" s="44">
        <v>1</v>
      </c>
      <c r="J317" s="44">
        <v>1</v>
      </c>
      <c r="K317" s="94" t="str">
        <f t="shared" si="4"/>
        <v>APROVADO</v>
      </c>
      <c r="L317" s="94" t="s">
        <v>871</v>
      </c>
      <c r="M317" s="97" t="s">
        <v>871</v>
      </c>
      <c r="N317" s="45">
        <v>46164</v>
      </c>
      <c r="O317" s="45"/>
      <c r="P317" s="45"/>
      <c r="Q317" s="45"/>
      <c r="R317" s="45"/>
      <c r="S317" s="47"/>
      <c r="T317" s="47">
        <v>0</v>
      </c>
      <c r="U317" s="47">
        <v>0</v>
      </c>
      <c r="V317" s="47">
        <v>0</v>
      </c>
      <c r="W317" s="47">
        <v>1.1640211640211637</v>
      </c>
      <c r="X317" s="47">
        <v>0</v>
      </c>
      <c r="Y317" s="24"/>
      <c r="Z317" s="37"/>
      <c r="AA317" s="37"/>
    </row>
    <row r="318" spans="1:27">
      <c r="A318" s="19">
        <v>311</v>
      </c>
      <c r="B318" s="94" t="s">
        <v>859</v>
      </c>
      <c r="C318" s="95" t="s">
        <v>138</v>
      </c>
      <c r="D318" s="95" t="s">
        <v>1784</v>
      </c>
      <c r="E318" s="95" t="s">
        <v>1785</v>
      </c>
      <c r="F318" s="96" t="s">
        <v>1786</v>
      </c>
      <c r="G318" s="94" t="s">
        <v>628</v>
      </c>
      <c r="H318" s="94">
        <v>5</v>
      </c>
      <c r="I318" s="44">
        <v>1</v>
      </c>
      <c r="J318" s="44">
        <v>1</v>
      </c>
      <c r="K318" s="94" t="str">
        <f t="shared" si="4"/>
        <v>APROVADO</v>
      </c>
      <c r="L318" s="94" t="s">
        <v>871</v>
      </c>
      <c r="M318" s="97" t="s">
        <v>871</v>
      </c>
      <c r="N318" s="45">
        <v>46164</v>
      </c>
      <c r="O318" s="45"/>
      <c r="P318" s="45"/>
      <c r="Q318" s="45"/>
      <c r="R318" s="45"/>
      <c r="S318" s="47"/>
      <c r="T318" s="47">
        <v>0</v>
      </c>
      <c r="U318" s="47">
        <v>0</v>
      </c>
      <c r="V318" s="47">
        <v>0</v>
      </c>
      <c r="W318" s="47">
        <v>1.1640211640211637</v>
      </c>
      <c r="X318" s="47">
        <v>0</v>
      </c>
      <c r="Y318" s="24"/>
      <c r="Z318" s="37"/>
      <c r="AA318" s="37"/>
    </row>
    <row r="319" spans="1:27">
      <c r="A319" s="19">
        <v>312</v>
      </c>
      <c r="B319" s="94" t="s">
        <v>859</v>
      </c>
      <c r="C319" s="95" t="s">
        <v>138</v>
      </c>
      <c r="D319" s="95" t="s">
        <v>1787</v>
      </c>
      <c r="E319" s="95" t="s">
        <v>1788</v>
      </c>
      <c r="F319" s="96" t="s">
        <v>1789</v>
      </c>
      <c r="G319" s="94" t="s">
        <v>628</v>
      </c>
      <c r="H319" s="94">
        <v>5</v>
      </c>
      <c r="I319" s="44">
        <v>1</v>
      </c>
      <c r="J319" s="44">
        <v>1</v>
      </c>
      <c r="K319" s="94" t="str">
        <f t="shared" si="4"/>
        <v>APROVADO</v>
      </c>
      <c r="L319" s="94" t="s">
        <v>871</v>
      </c>
      <c r="M319" s="97" t="s">
        <v>871</v>
      </c>
      <c r="N319" s="45">
        <v>46164</v>
      </c>
      <c r="O319" s="45"/>
      <c r="P319" s="45"/>
      <c r="Q319" s="45"/>
      <c r="R319" s="45"/>
      <c r="S319" s="47"/>
      <c r="T319" s="47">
        <v>0</v>
      </c>
      <c r="U319" s="47">
        <v>0</v>
      </c>
      <c r="V319" s="47">
        <v>0</v>
      </c>
      <c r="W319" s="47">
        <v>1.1640211640211637</v>
      </c>
      <c r="X319" s="47">
        <v>0</v>
      </c>
      <c r="Y319" s="24"/>
      <c r="Z319" s="37"/>
      <c r="AA319" s="37"/>
    </row>
    <row r="320" spans="1:27">
      <c r="A320" s="19">
        <v>313</v>
      </c>
      <c r="B320" s="94" t="s">
        <v>859</v>
      </c>
      <c r="C320" s="95" t="s">
        <v>138</v>
      </c>
      <c r="D320" s="95" t="s">
        <v>1790</v>
      </c>
      <c r="E320" s="95" t="s">
        <v>1791</v>
      </c>
      <c r="F320" s="96" t="s">
        <v>1792</v>
      </c>
      <c r="G320" s="94" t="s">
        <v>628</v>
      </c>
      <c r="H320" s="94">
        <v>5</v>
      </c>
      <c r="I320" s="44">
        <v>1</v>
      </c>
      <c r="J320" s="44">
        <v>1</v>
      </c>
      <c r="K320" s="94" t="str">
        <f t="shared" si="4"/>
        <v>APROVADO</v>
      </c>
      <c r="L320" s="94" t="s">
        <v>871</v>
      </c>
      <c r="M320" s="97" t="s">
        <v>871</v>
      </c>
      <c r="N320" s="45">
        <v>46164</v>
      </c>
      <c r="O320" s="45"/>
      <c r="P320" s="45"/>
      <c r="Q320" s="45"/>
      <c r="R320" s="45"/>
      <c r="S320" s="47"/>
      <c r="T320" s="47">
        <v>0</v>
      </c>
      <c r="U320" s="47">
        <v>0</v>
      </c>
      <c r="V320" s="47">
        <v>0</v>
      </c>
      <c r="W320" s="47">
        <v>1.1640211640211637</v>
      </c>
      <c r="X320" s="47">
        <v>0</v>
      </c>
      <c r="Y320" s="24"/>
      <c r="Z320" s="37"/>
      <c r="AA320" s="37"/>
    </row>
    <row r="321" spans="1:27">
      <c r="A321" s="19">
        <v>314</v>
      </c>
      <c r="B321" s="94" t="s">
        <v>859</v>
      </c>
      <c r="C321" s="95" t="s">
        <v>138</v>
      </c>
      <c r="D321" s="95" t="s">
        <v>1793</v>
      </c>
      <c r="E321" s="95" t="s">
        <v>1794</v>
      </c>
      <c r="F321" s="96" t="s">
        <v>1795</v>
      </c>
      <c r="G321" s="94" t="s">
        <v>628</v>
      </c>
      <c r="H321" s="94">
        <v>5</v>
      </c>
      <c r="I321" s="44">
        <v>1</v>
      </c>
      <c r="J321" s="44">
        <v>1</v>
      </c>
      <c r="K321" s="94" t="str">
        <f t="shared" si="4"/>
        <v>APROVADO</v>
      </c>
      <c r="L321" s="94" t="s">
        <v>893</v>
      </c>
      <c r="M321" s="97" t="s">
        <v>870</v>
      </c>
      <c r="N321" s="45">
        <v>46164</v>
      </c>
      <c r="O321" s="45"/>
      <c r="P321" s="45"/>
      <c r="Q321" s="45"/>
      <c r="R321" s="45"/>
      <c r="S321" s="47"/>
      <c r="T321" s="47">
        <v>0</v>
      </c>
      <c r="U321" s="47">
        <v>0</v>
      </c>
      <c r="V321" s="47">
        <v>0</v>
      </c>
      <c r="W321" s="47">
        <v>1.1640211640211637</v>
      </c>
      <c r="X321" s="47">
        <v>0.17</v>
      </c>
      <c r="Y321" s="24"/>
      <c r="Z321" s="37"/>
      <c r="AA321" s="37"/>
    </row>
    <row r="322" spans="1:27">
      <c r="A322" s="19">
        <v>315</v>
      </c>
      <c r="B322" s="94" t="s">
        <v>859</v>
      </c>
      <c r="C322" s="95" t="s">
        <v>138</v>
      </c>
      <c r="D322" s="95" t="s">
        <v>1796</v>
      </c>
      <c r="E322" s="95" t="s">
        <v>1797</v>
      </c>
      <c r="F322" s="96" t="s">
        <v>1798</v>
      </c>
      <c r="G322" s="94" t="s">
        <v>628</v>
      </c>
      <c r="H322" s="94">
        <v>5</v>
      </c>
      <c r="I322" s="44">
        <v>1</v>
      </c>
      <c r="J322" s="44">
        <v>1</v>
      </c>
      <c r="K322" s="94" t="str">
        <f t="shared" si="4"/>
        <v>APROVADO</v>
      </c>
      <c r="L322" s="94" t="s">
        <v>871</v>
      </c>
      <c r="M322" s="97" t="s">
        <v>871</v>
      </c>
      <c r="N322" s="45">
        <v>46164</v>
      </c>
      <c r="O322" s="45"/>
      <c r="P322" s="45"/>
      <c r="Q322" s="45"/>
      <c r="R322" s="45"/>
      <c r="S322" s="47"/>
      <c r="T322" s="47">
        <v>0</v>
      </c>
      <c r="U322" s="47">
        <v>0</v>
      </c>
      <c r="V322" s="47">
        <v>0</v>
      </c>
      <c r="W322" s="47">
        <v>1.1640211640211637</v>
      </c>
      <c r="X322" s="47">
        <v>0</v>
      </c>
      <c r="Y322" s="24"/>
      <c r="Z322" s="37"/>
      <c r="AA322" s="37"/>
    </row>
    <row r="323" spans="1:27">
      <c r="A323" s="19">
        <v>316</v>
      </c>
      <c r="B323" s="94" t="s">
        <v>859</v>
      </c>
      <c r="C323" s="95" t="s">
        <v>138</v>
      </c>
      <c r="D323" s="95" t="s">
        <v>1799</v>
      </c>
      <c r="E323" s="95" t="s">
        <v>1800</v>
      </c>
      <c r="F323" s="96" t="s">
        <v>1801</v>
      </c>
      <c r="G323" s="94" t="s">
        <v>628</v>
      </c>
      <c r="H323" s="94">
        <v>5</v>
      </c>
      <c r="I323" s="44">
        <v>1</v>
      </c>
      <c r="J323" s="44">
        <v>1</v>
      </c>
      <c r="K323" s="94" t="str">
        <f t="shared" si="4"/>
        <v>APROVADO</v>
      </c>
      <c r="L323" s="94" t="s">
        <v>871</v>
      </c>
      <c r="M323" s="97" t="s">
        <v>871</v>
      </c>
      <c r="N323" s="45">
        <v>46164</v>
      </c>
      <c r="O323" s="45"/>
      <c r="P323" s="45"/>
      <c r="Q323" s="45"/>
      <c r="R323" s="45"/>
      <c r="S323" s="47"/>
      <c r="T323" s="47">
        <v>0</v>
      </c>
      <c r="U323" s="47">
        <v>0</v>
      </c>
      <c r="V323" s="47">
        <v>0</v>
      </c>
      <c r="W323" s="47">
        <v>1.1640211640211637</v>
      </c>
      <c r="X323" s="47">
        <v>0</v>
      </c>
      <c r="Y323" s="24"/>
      <c r="Z323" s="37"/>
      <c r="AA323" s="37"/>
    </row>
    <row r="324" spans="1:27">
      <c r="A324" s="19">
        <v>317</v>
      </c>
      <c r="B324" s="94" t="s">
        <v>859</v>
      </c>
      <c r="C324" s="95" t="s">
        <v>138</v>
      </c>
      <c r="D324" s="95" t="s">
        <v>1802</v>
      </c>
      <c r="E324" s="95" t="s">
        <v>1803</v>
      </c>
      <c r="F324" s="96" t="s">
        <v>1804</v>
      </c>
      <c r="G324" s="94" t="s">
        <v>628</v>
      </c>
      <c r="H324" s="94">
        <v>5</v>
      </c>
      <c r="I324" s="44">
        <v>1</v>
      </c>
      <c r="J324" s="44">
        <v>1</v>
      </c>
      <c r="K324" s="94" t="str">
        <f t="shared" si="4"/>
        <v>APROVADO</v>
      </c>
      <c r="L324" s="94" t="s">
        <v>893</v>
      </c>
      <c r="M324" s="97" t="s">
        <v>870</v>
      </c>
      <c r="N324" s="45">
        <v>46164</v>
      </c>
      <c r="O324" s="45"/>
      <c r="P324" s="45"/>
      <c r="Q324" s="45"/>
      <c r="R324" s="45"/>
      <c r="S324" s="47"/>
      <c r="T324" s="47">
        <v>0</v>
      </c>
      <c r="U324" s="47">
        <v>0</v>
      </c>
      <c r="V324" s="47">
        <v>0</v>
      </c>
      <c r="W324" s="47">
        <v>1.1640211640211637</v>
      </c>
      <c r="X324" s="47">
        <v>0.17</v>
      </c>
      <c r="Y324" s="24"/>
      <c r="Z324" s="37"/>
      <c r="AA324" s="37"/>
    </row>
    <row r="325" spans="1:27">
      <c r="A325" s="19">
        <v>318</v>
      </c>
      <c r="B325" s="94" t="s">
        <v>859</v>
      </c>
      <c r="C325" s="95" t="s">
        <v>138</v>
      </c>
      <c r="D325" s="95" t="s">
        <v>1805</v>
      </c>
      <c r="E325" s="95" t="s">
        <v>1806</v>
      </c>
      <c r="F325" s="96" t="s">
        <v>1807</v>
      </c>
      <c r="G325" s="94" t="s">
        <v>628</v>
      </c>
      <c r="H325" s="94">
        <v>5</v>
      </c>
      <c r="I325" s="44">
        <v>1</v>
      </c>
      <c r="J325" s="44">
        <v>1</v>
      </c>
      <c r="K325" s="94" t="str">
        <f t="shared" si="4"/>
        <v>APROVADO</v>
      </c>
      <c r="L325" s="94" t="s">
        <v>893</v>
      </c>
      <c r="M325" s="97" t="s">
        <v>870</v>
      </c>
      <c r="N325" s="45">
        <v>46164</v>
      </c>
      <c r="O325" s="45"/>
      <c r="P325" s="45"/>
      <c r="Q325" s="45"/>
      <c r="R325" s="45"/>
      <c r="S325" s="47"/>
      <c r="T325" s="47">
        <v>0</v>
      </c>
      <c r="U325" s="47">
        <v>0</v>
      </c>
      <c r="V325" s="47">
        <v>0</v>
      </c>
      <c r="W325" s="47">
        <v>1.1640211640211637</v>
      </c>
      <c r="X325" s="47">
        <v>1.92</v>
      </c>
      <c r="Y325" s="24"/>
      <c r="Z325" s="37"/>
      <c r="AA325" s="37"/>
    </row>
    <row r="326" spans="1:27">
      <c r="A326" s="19">
        <v>319</v>
      </c>
      <c r="B326" s="94" t="s">
        <v>859</v>
      </c>
      <c r="C326" s="95" t="s">
        <v>138</v>
      </c>
      <c r="D326" s="95" t="s">
        <v>1808</v>
      </c>
      <c r="E326" s="95" t="s">
        <v>1809</v>
      </c>
      <c r="F326" s="96" t="s">
        <v>1810</v>
      </c>
      <c r="G326" s="94" t="s">
        <v>628</v>
      </c>
      <c r="H326" s="94">
        <v>5</v>
      </c>
      <c r="I326" s="44">
        <v>1</v>
      </c>
      <c r="J326" s="44">
        <v>1</v>
      </c>
      <c r="K326" s="94" t="str">
        <f t="shared" si="4"/>
        <v>APROVADO</v>
      </c>
      <c r="L326" s="94" t="s">
        <v>871</v>
      </c>
      <c r="M326" s="97" t="s">
        <v>871</v>
      </c>
      <c r="N326" s="45">
        <v>46164</v>
      </c>
      <c r="O326" s="45"/>
      <c r="P326" s="45"/>
      <c r="Q326" s="45"/>
      <c r="R326" s="45"/>
      <c r="S326" s="47"/>
      <c r="T326" s="47">
        <v>0</v>
      </c>
      <c r="U326" s="47">
        <v>0</v>
      </c>
      <c r="V326" s="47">
        <v>0</v>
      </c>
      <c r="W326" s="47">
        <v>1.1640211640211637</v>
      </c>
      <c r="X326" s="47">
        <v>0.75</v>
      </c>
      <c r="Y326" s="24"/>
      <c r="Z326" s="37"/>
      <c r="AA326" s="37"/>
    </row>
    <row r="327" spans="1:27">
      <c r="A327" s="19">
        <v>320</v>
      </c>
      <c r="B327" s="94" t="s">
        <v>859</v>
      </c>
      <c r="C327" s="95" t="s">
        <v>138</v>
      </c>
      <c r="D327" s="95" t="s">
        <v>1811</v>
      </c>
      <c r="E327" s="95" t="s">
        <v>1812</v>
      </c>
      <c r="F327" s="96" t="s">
        <v>1813</v>
      </c>
      <c r="G327" s="94" t="s">
        <v>628</v>
      </c>
      <c r="H327" s="94">
        <v>5</v>
      </c>
      <c r="I327" s="44">
        <v>1</v>
      </c>
      <c r="J327" s="44">
        <v>1</v>
      </c>
      <c r="K327" s="94" t="str">
        <f t="shared" si="4"/>
        <v>APROVADO</v>
      </c>
      <c r="L327" s="94" t="s">
        <v>893</v>
      </c>
      <c r="M327" s="97" t="s">
        <v>870</v>
      </c>
      <c r="N327" s="45">
        <v>46164</v>
      </c>
      <c r="O327" s="45"/>
      <c r="P327" s="45"/>
      <c r="Q327" s="45"/>
      <c r="R327" s="45"/>
      <c r="S327" s="47"/>
      <c r="T327" s="47">
        <v>0</v>
      </c>
      <c r="U327" s="47">
        <v>0</v>
      </c>
      <c r="V327" s="47">
        <v>0</v>
      </c>
      <c r="W327" s="47">
        <v>1.1640211640211637</v>
      </c>
      <c r="X327" s="47">
        <v>0.08</v>
      </c>
      <c r="Y327" s="24"/>
      <c r="Z327" s="37"/>
      <c r="AA327" s="37"/>
    </row>
    <row r="328" spans="1:27">
      <c r="A328" s="19">
        <v>321</v>
      </c>
      <c r="B328" s="94" t="s">
        <v>859</v>
      </c>
      <c r="C328" s="95" t="s">
        <v>138</v>
      </c>
      <c r="D328" s="95" t="s">
        <v>1814</v>
      </c>
      <c r="E328" s="95" t="s">
        <v>1815</v>
      </c>
      <c r="F328" s="96" t="s">
        <v>1816</v>
      </c>
      <c r="G328" s="94" t="s">
        <v>628</v>
      </c>
      <c r="H328" s="94">
        <v>5</v>
      </c>
      <c r="I328" s="44">
        <v>1</v>
      </c>
      <c r="J328" s="44">
        <v>1</v>
      </c>
      <c r="K328" s="94" t="str">
        <f t="shared" ref="K328:K391" si="5">IFERROR(IF(IF(J328&gt;1,J328/100,J328)&lt;0.1,"NÃO INICIADO",IF(IF(J328&gt;1,J328/100,J328)&lt;0.3,"INICIADA A ELABORAÇÃO",IF(IF(J328&gt;1,J328/100,J328)&lt;0.7,"ELABORANDO",IF(IF(J328&gt;1,J328/100,J328)&lt;0.8,"PARA VERIFICAÇÃO",IF(IF(J328&gt;1,J328/100,J328)&lt;0.9,"PARA APROVAÇÃO",IF(IF(J328&gt;1,J328/100,J328)&lt;1,"EMISSÃO","APROVADO")))))),"NÃO INICIADO")</f>
        <v>APROVADO</v>
      </c>
      <c r="L328" s="94" t="s">
        <v>893</v>
      </c>
      <c r="M328" s="97" t="s">
        <v>870</v>
      </c>
      <c r="N328" s="45">
        <v>46164</v>
      </c>
      <c r="O328" s="45"/>
      <c r="P328" s="45"/>
      <c r="Q328" s="45"/>
      <c r="R328" s="45"/>
      <c r="S328" s="47"/>
      <c r="T328" s="47">
        <v>0</v>
      </c>
      <c r="U328" s="47">
        <v>0</v>
      </c>
      <c r="V328" s="47">
        <v>0</v>
      </c>
      <c r="W328" s="47">
        <v>1.1640211640211637</v>
      </c>
      <c r="X328" s="47">
        <v>1.92</v>
      </c>
      <c r="Y328" s="24"/>
      <c r="Z328" s="37"/>
      <c r="AA328" s="37"/>
    </row>
    <row r="329" spans="1:27">
      <c r="A329" s="19">
        <v>322</v>
      </c>
      <c r="B329" s="94" t="s">
        <v>859</v>
      </c>
      <c r="C329" s="95" t="s">
        <v>138</v>
      </c>
      <c r="D329" s="95" t="s">
        <v>1817</v>
      </c>
      <c r="E329" s="95" t="s">
        <v>1818</v>
      </c>
      <c r="F329" s="96" t="s">
        <v>1819</v>
      </c>
      <c r="G329" s="94" t="s">
        <v>628</v>
      </c>
      <c r="H329" s="94">
        <v>5</v>
      </c>
      <c r="I329" s="44">
        <v>1</v>
      </c>
      <c r="J329" s="44">
        <v>1</v>
      </c>
      <c r="K329" s="94" t="str">
        <f t="shared" si="5"/>
        <v>APROVADO</v>
      </c>
      <c r="L329" s="94" t="s">
        <v>893</v>
      </c>
      <c r="M329" s="97" t="s">
        <v>870</v>
      </c>
      <c r="N329" s="45">
        <v>46164</v>
      </c>
      <c r="O329" s="45"/>
      <c r="P329" s="45"/>
      <c r="Q329" s="45"/>
      <c r="R329" s="45"/>
      <c r="S329" s="47"/>
      <c r="T329" s="47">
        <v>0</v>
      </c>
      <c r="U329" s="47">
        <v>0</v>
      </c>
      <c r="V329" s="47">
        <v>0</v>
      </c>
      <c r="W329" s="47">
        <v>1.1640211640211637</v>
      </c>
      <c r="X329" s="47">
        <v>1.92</v>
      </c>
      <c r="Y329" s="24"/>
      <c r="Z329" s="37"/>
      <c r="AA329" s="37"/>
    </row>
    <row r="330" spans="1:27">
      <c r="A330" s="19">
        <v>323</v>
      </c>
      <c r="B330" s="94" t="s">
        <v>859</v>
      </c>
      <c r="C330" s="95" t="s">
        <v>138</v>
      </c>
      <c r="D330" s="95" t="s">
        <v>1820</v>
      </c>
      <c r="E330" s="95" t="s">
        <v>1821</v>
      </c>
      <c r="F330" s="96" t="s">
        <v>1822</v>
      </c>
      <c r="G330" s="94" t="s">
        <v>628</v>
      </c>
      <c r="H330" s="94">
        <v>5</v>
      </c>
      <c r="I330" s="44">
        <v>1</v>
      </c>
      <c r="J330" s="44">
        <v>1</v>
      </c>
      <c r="K330" s="94" t="str">
        <f t="shared" si="5"/>
        <v>APROVADO</v>
      </c>
      <c r="L330" s="94" t="s">
        <v>871</v>
      </c>
      <c r="M330" s="97" t="s">
        <v>871</v>
      </c>
      <c r="N330" s="45">
        <v>46164</v>
      </c>
      <c r="O330" s="45"/>
      <c r="P330" s="45"/>
      <c r="Q330" s="45"/>
      <c r="R330" s="45"/>
      <c r="S330" s="47"/>
      <c r="T330" s="47">
        <v>0</v>
      </c>
      <c r="U330" s="47">
        <v>0</v>
      </c>
      <c r="V330" s="47">
        <v>0</v>
      </c>
      <c r="W330" s="47">
        <v>1.1640211640211637</v>
      </c>
      <c r="X330" s="47">
        <v>0.5</v>
      </c>
      <c r="Y330" s="24"/>
      <c r="Z330" s="37"/>
      <c r="AA330" s="37"/>
    </row>
    <row r="331" spans="1:27">
      <c r="A331" s="19">
        <v>324</v>
      </c>
      <c r="B331" s="94" t="s">
        <v>859</v>
      </c>
      <c r="C331" s="95" t="s">
        <v>138</v>
      </c>
      <c r="D331" s="95" t="s">
        <v>1823</v>
      </c>
      <c r="E331" s="95" t="s">
        <v>1824</v>
      </c>
      <c r="F331" s="96" t="s">
        <v>1825</v>
      </c>
      <c r="G331" s="94" t="s">
        <v>628</v>
      </c>
      <c r="H331" s="94">
        <v>5</v>
      </c>
      <c r="I331" s="44">
        <v>1</v>
      </c>
      <c r="J331" s="44">
        <v>1</v>
      </c>
      <c r="K331" s="94" t="str">
        <f t="shared" si="5"/>
        <v>APROVADO</v>
      </c>
      <c r="L331" s="94" t="s">
        <v>871</v>
      </c>
      <c r="M331" s="97" t="s">
        <v>871</v>
      </c>
      <c r="N331" s="45">
        <v>46164</v>
      </c>
      <c r="O331" s="45"/>
      <c r="P331" s="45"/>
      <c r="Q331" s="45"/>
      <c r="R331" s="45"/>
      <c r="S331" s="47"/>
      <c r="T331" s="47">
        <v>0</v>
      </c>
      <c r="U331" s="47">
        <v>0</v>
      </c>
      <c r="V331" s="47">
        <v>0</v>
      </c>
      <c r="W331" s="47">
        <v>1.1640211640211637</v>
      </c>
      <c r="X331" s="47">
        <v>0.5</v>
      </c>
      <c r="Y331" s="24"/>
      <c r="Z331" s="37"/>
      <c r="AA331" s="37"/>
    </row>
    <row r="332" spans="1:27">
      <c r="A332" s="19">
        <v>325</v>
      </c>
      <c r="B332" s="94" t="s">
        <v>859</v>
      </c>
      <c r="C332" s="95" t="s">
        <v>138</v>
      </c>
      <c r="D332" s="95" t="s">
        <v>1826</v>
      </c>
      <c r="E332" s="95" t="s">
        <v>1827</v>
      </c>
      <c r="F332" s="96" t="s">
        <v>1828</v>
      </c>
      <c r="G332" s="94" t="s">
        <v>628</v>
      </c>
      <c r="H332" s="94">
        <v>5</v>
      </c>
      <c r="I332" s="44">
        <v>1</v>
      </c>
      <c r="J332" s="44">
        <v>1</v>
      </c>
      <c r="K332" s="94" t="str">
        <f t="shared" si="5"/>
        <v>APROVADO</v>
      </c>
      <c r="L332" s="94" t="s">
        <v>871</v>
      </c>
      <c r="M332" s="97" t="s">
        <v>871</v>
      </c>
      <c r="N332" s="45">
        <v>46164</v>
      </c>
      <c r="O332" s="45"/>
      <c r="P332" s="45"/>
      <c r="Q332" s="45"/>
      <c r="R332" s="45"/>
      <c r="S332" s="47"/>
      <c r="T332" s="47">
        <v>0</v>
      </c>
      <c r="U332" s="47">
        <v>0</v>
      </c>
      <c r="V332" s="47">
        <v>0</v>
      </c>
      <c r="W332" s="47">
        <v>1.1640211640211637</v>
      </c>
      <c r="X332" s="47">
        <v>0</v>
      </c>
      <c r="Y332" s="24"/>
      <c r="Z332" s="37"/>
      <c r="AA332" s="37"/>
    </row>
    <row r="333" spans="1:27">
      <c r="A333" s="19">
        <v>326</v>
      </c>
      <c r="B333" s="94" t="s">
        <v>859</v>
      </c>
      <c r="C333" s="95" t="s">
        <v>138</v>
      </c>
      <c r="D333" s="95" t="s">
        <v>1829</v>
      </c>
      <c r="E333" s="95" t="s">
        <v>1830</v>
      </c>
      <c r="F333" s="96" t="s">
        <v>1831</v>
      </c>
      <c r="G333" s="94" t="s">
        <v>628</v>
      </c>
      <c r="H333" s="94">
        <v>5</v>
      </c>
      <c r="I333" s="44">
        <v>1</v>
      </c>
      <c r="J333" s="44">
        <v>1</v>
      </c>
      <c r="K333" s="94" t="str">
        <f t="shared" si="5"/>
        <v>APROVADO</v>
      </c>
      <c r="L333" s="94" t="s">
        <v>871</v>
      </c>
      <c r="M333" s="97" t="s">
        <v>871</v>
      </c>
      <c r="N333" s="45">
        <v>46164</v>
      </c>
      <c r="O333" s="45"/>
      <c r="P333" s="45"/>
      <c r="Q333" s="45"/>
      <c r="R333" s="45"/>
      <c r="S333" s="47"/>
      <c r="T333" s="47">
        <v>0</v>
      </c>
      <c r="U333" s="47">
        <v>0</v>
      </c>
      <c r="V333" s="47">
        <v>0</v>
      </c>
      <c r="W333" s="47">
        <v>1.1640211640211637</v>
      </c>
      <c r="X333" s="47">
        <v>0</v>
      </c>
      <c r="Y333" s="24"/>
      <c r="Z333" s="37"/>
      <c r="AA333" s="37"/>
    </row>
    <row r="334" spans="1:27">
      <c r="A334" s="19">
        <v>327</v>
      </c>
      <c r="B334" s="94" t="s">
        <v>859</v>
      </c>
      <c r="C334" s="95" t="s">
        <v>138</v>
      </c>
      <c r="D334" s="95" t="s">
        <v>1832</v>
      </c>
      <c r="E334" s="95" t="s">
        <v>1833</v>
      </c>
      <c r="F334" s="96" t="s">
        <v>1834</v>
      </c>
      <c r="G334" s="94" t="s">
        <v>628</v>
      </c>
      <c r="H334" s="94">
        <v>5</v>
      </c>
      <c r="I334" s="44">
        <v>1</v>
      </c>
      <c r="J334" s="44">
        <v>1</v>
      </c>
      <c r="K334" s="94" t="str">
        <f t="shared" si="5"/>
        <v>APROVADO</v>
      </c>
      <c r="L334" s="94" t="s">
        <v>871</v>
      </c>
      <c r="M334" s="97" t="s">
        <v>871</v>
      </c>
      <c r="N334" s="45">
        <v>46164</v>
      </c>
      <c r="O334" s="45"/>
      <c r="P334" s="45"/>
      <c r="Q334" s="45"/>
      <c r="R334" s="45"/>
      <c r="S334" s="47"/>
      <c r="T334" s="47">
        <v>0</v>
      </c>
      <c r="U334" s="47">
        <v>0</v>
      </c>
      <c r="V334" s="47">
        <v>0</v>
      </c>
      <c r="W334" s="47">
        <v>1.1640211640211637</v>
      </c>
      <c r="X334" s="47">
        <v>0</v>
      </c>
      <c r="Y334" s="24"/>
      <c r="Z334" s="37"/>
      <c r="AA334" s="37"/>
    </row>
    <row r="335" spans="1:27">
      <c r="A335" s="19">
        <v>328</v>
      </c>
      <c r="B335" s="94" t="s">
        <v>859</v>
      </c>
      <c r="C335" s="95" t="s">
        <v>138</v>
      </c>
      <c r="D335" s="95" t="s">
        <v>1835</v>
      </c>
      <c r="E335" s="95" t="s">
        <v>1836</v>
      </c>
      <c r="F335" s="96" t="s">
        <v>1837</v>
      </c>
      <c r="G335" s="94" t="s">
        <v>628</v>
      </c>
      <c r="H335" s="94">
        <v>5</v>
      </c>
      <c r="I335" s="44">
        <v>1</v>
      </c>
      <c r="J335" s="44">
        <v>1</v>
      </c>
      <c r="K335" s="94" t="str">
        <f t="shared" si="5"/>
        <v>APROVADO</v>
      </c>
      <c r="L335" s="94" t="s">
        <v>871</v>
      </c>
      <c r="M335" s="97" t="s">
        <v>871</v>
      </c>
      <c r="N335" s="45">
        <v>46164</v>
      </c>
      <c r="O335" s="45"/>
      <c r="P335" s="45"/>
      <c r="Q335" s="45"/>
      <c r="R335" s="45"/>
      <c r="S335" s="47"/>
      <c r="T335" s="47">
        <v>0</v>
      </c>
      <c r="U335" s="47">
        <v>0</v>
      </c>
      <c r="V335" s="47">
        <v>0</v>
      </c>
      <c r="W335" s="47">
        <v>1.1640211640211637</v>
      </c>
      <c r="X335" s="47">
        <v>0</v>
      </c>
      <c r="Y335" s="24"/>
      <c r="Z335" s="37"/>
      <c r="AA335" s="37"/>
    </row>
    <row r="336" spans="1:27">
      <c r="A336" s="19">
        <v>329</v>
      </c>
      <c r="B336" s="94" t="s">
        <v>859</v>
      </c>
      <c r="C336" s="95" t="s">
        <v>138</v>
      </c>
      <c r="D336" s="95" t="s">
        <v>1838</v>
      </c>
      <c r="E336" s="95" t="s">
        <v>1839</v>
      </c>
      <c r="F336" s="96" t="s">
        <v>1840</v>
      </c>
      <c r="G336" s="94" t="s">
        <v>628</v>
      </c>
      <c r="H336" s="94">
        <v>5</v>
      </c>
      <c r="I336" s="44">
        <v>1</v>
      </c>
      <c r="J336" s="44">
        <v>1</v>
      </c>
      <c r="K336" s="94" t="str">
        <f t="shared" si="5"/>
        <v>APROVADO</v>
      </c>
      <c r="L336" s="94" t="s">
        <v>893</v>
      </c>
      <c r="M336" s="97" t="s">
        <v>870</v>
      </c>
      <c r="N336" s="45">
        <v>46164</v>
      </c>
      <c r="O336" s="45"/>
      <c r="P336" s="45"/>
      <c r="Q336" s="45"/>
      <c r="R336" s="45"/>
      <c r="S336" s="47"/>
      <c r="T336" s="47">
        <v>0</v>
      </c>
      <c r="U336" s="47">
        <v>0</v>
      </c>
      <c r="V336" s="47">
        <v>0</v>
      </c>
      <c r="W336" s="47">
        <v>1.1640211640211637</v>
      </c>
      <c r="X336" s="47">
        <v>0</v>
      </c>
      <c r="Y336" s="24"/>
      <c r="Z336" s="37"/>
      <c r="AA336" s="37"/>
    </row>
    <row r="337" spans="1:27">
      <c r="A337" s="19">
        <v>330</v>
      </c>
      <c r="B337" s="94" t="s">
        <v>859</v>
      </c>
      <c r="C337" s="95" t="s">
        <v>138</v>
      </c>
      <c r="D337" s="95" t="s">
        <v>1841</v>
      </c>
      <c r="E337" s="95" t="s">
        <v>1842</v>
      </c>
      <c r="F337" s="96" t="s">
        <v>1843</v>
      </c>
      <c r="G337" s="94" t="s">
        <v>628</v>
      </c>
      <c r="H337" s="94">
        <v>5</v>
      </c>
      <c r="I337" s="44">
        <v>1</v>
      </c>
      <c r="J337" s="44">
        <v>1</v>
      </c>
      <c r="K337" s="94" t="str">
        <f t="shared" si="5"/>
        <v>APROVADO</v>
      </c>
      <c r="L337" s="94" t="s">
        <v>893</v>
      </c>
      <c r="M337" s="97" t="s">
        <v>870</v>
      </c>
      <c r="N337" s="45">
        <v>46164</v>
      </c>
      <c r="O337" s="45"/>
      <c r="P337" s="45"/>
      <c r="Q337" s="45"/>
      <c r="R337" s="45"/>
      <c r="S337" s="47"/>
      <c r="T337" s="47">
        <v>0</v>
      </c>
      <c r="U337" s="47">
        <v>0</v>
      </c>
      <c r="V337" s="47">
        <v>0</v>
      </c>
      <c r="W337" s="47">
        <v>1.1640211640211637</v>
      </c>
      <c r="X337" s="47">
        <v>1.67</v>
      </c>
      <c r="Y337" s="24"/>
      <c r="Z337" s="37"/>
      <c r="AA337" s="37"/>
    </row>
    <row r="338" spans="1:27">
      <c r="A338" s="19">
        <v>331</v>
      </c>
      <c r="B338" s="94" t="s">
        <v>859</v>
      </c>
      <c r="C338" s="95" t="s">
        <v>138</v>
      </c>
      <c r="D338" s="95" t="s">
        <v>1844</v>
      </c>
      <c r="E338" s="95" t="s">
        <v>1845</v>
      </c>
      <c r="F338" s="96" t="s">
        <v>1846</v>
      </c>
      <c r="G338" s="94" t="s">
        <v>628</v>
      </c>
      <c r="H338" s="94">
        <v>5</v>
      </c>
      <c r="I338" s="44">
        <v>1</v>
      </c>
      <c r="J338" s="44">
        <v>1</v>
      </c>
      <c r="K338" s="94" t="str">
        <f t="shared" si="5"/>
        <v>APROVADO</v>
      </c>
      <c r="L338" s="94" t="s">
        <v>871</v>
      </c>
      <c r="M338" s="97" t="s">
        <v>871</v>
      </c>
      <c r="N338" s="45">
        <v>46164</v>
      </c>
      <c r="O338" s="45"/>
      <c r="P338" s="45"/>
      <c r="Q338" s="45"/>
      <c r="R338" s="45"/>
      <c r="S338" s="47"/>
      <c r="T338" s="47">
        <v>0</v>
      </c>
      <c r="U338" s="47">
        <v>0</v>
      </c>
      <c r="V338" s="47">
        <v>0</v>
      </c>
      <c r="W338" s="47">
        <v>1.1640211640211637</v>
      </c>
      <c r="X338" s="47">
        <v>1</v>
      </c>
      <c r="Y338" s="24"/>
      <c r="Z338" s="37"/>
      <c r="AA338" s="37"/>
    </row>
    <row r="339" spans="1:27">
      <c r="A339" s="19">
        <v>332</v>
      </c>
      <c r="B339" s="94" t="s">
        <v>859</v>
      </c>
      <c r="C339" s="95" t="s">
        <v>138</v>
      </c>
      <c r="D339" s="95" t="s">
        <v>1847</v>
      </c>
      <c r="E339" s="95" t="s">
        <v>1848</v>
      </c>
      <c r="F339" s="96" t="s">
        <v>1849</v>
      </c>
      <c r="G339" s="94" t="s">
        <v>628</v>
      </c>
      <c r="H339" s="94">
        <v>5</v>
      </c>
      <c r="I339" s="44">
        <v>1</v>
      </c>
      <c r="J339" s="44">
        <v>1</v>
      </c>
      <c r="K339" s="94" t="str">
        <f t="shared" si="5"/>
        <v>APROVADO</v>
      </c>
      <c r="L339" s="94" t="s">
        <v>893</v>
      </c>
      <c r="M339" s="97" t="s">
        <v>870</v>
      </c>
      <c r="N339" s="45">
        <v>46157</v>
      </c>
      <c r="O339" s="45"/>
      <c r="P339" s="45"/>
      <c r="Q339" s="45"/>
      <c r="R339" s="45"/>
      <c r="S339" s="47"/>
      <c r="T339" s="47">
        <v>0</v>
      </c>
      <c r="U339" s="47">
        <v>0</v>
      </c>
      <c r="V339" s="47">
        <v>0</v>
      </c>
      <c r="W339" s="47">
        <v>1.1640211640211637</v>
      </c>
      <c r="X339" s="47">
        <v>0</v>
      </c>
      <c r="Y339" s="24"/>
      <c r="Z339" s="37"/>
      <c r="AA339" s="37"/>
    </row>
    <row r="340" spans="1:27">
      <c r="A340" s="19">
        <v>333</v>
      </c>
      <c r="B340" s="94" t="s">
        <v>859</v>
      </c>
      <c r="C340" s="95" t="s">
        <v>138</v>
      </c>
      <c r="D340" s="95" t="s">
        <v>1850</v>
      </c>
      <c r="E340" s="95" t="s">
        <v>1851</v>
      </c>
      <c r="F340" s="96" t="s">
        <v>1852</v>
      </c>
      <c r="G340" s="94" t="s">
        <v>628</v>
      </c>
      <c r="H340" s="94">
        <v>5</v>
      </c>
      <c r="I340" s="44">
        <v>1</v>
      </c>
      <c r="J340" s="44">
        <v>1</v>
      </c>
      <c r="K340" s="94" t="str">
        <f t="shared" si="5"/>
        <v>APROVADO</v>
      </c>
      <c r="L340" s="94" t="s">
        <v>893</v>
      </c>
      <c r="M340" s="97" t="s">
        <v>870</v>
      </c>
      <c r="N340" s="45">
        <v>46157</v>
      </c>
      <c r="O340" s="45"/>
      <c r="P340" s="45"/>
      <c r="Q340" s="45"/>
      <c r="R340" s="45"/>
      <c r="S340" s="47"/>
      <c r="T340" s="47">
        <v>0</v>
      </c>
      <c r="U340" s="47">
        <v>0</v>
      </c>
      <c r="V340" s="47">
        <v>0</v>
      </c>
      <c r="W340" s="47">
        <v>1.1640211640211637</v>
      </c>
      <c r="X340" s="47">
        <v>0</v>
      </c>
      <c r="Y340" s="24"/>
      <c r="Z340" s="37"/>
      <c r="AA340" s="37"/>
    </row>
    <row r="341" spans="1:27">
      <c r="A341" s="19">
        <v>334</v>
      </c>
      <c r="B341" s="94" t="s">
        <v>859</v>
      </c>
      <c r="C341" s="95" t="s">
        <v>138</v>
      </c>
      <c r="D341" s="95" t="s">
        <v>1853</v>
      </c>
      <c r="E341" s="95" t="s">
        <v>1854</v>
      </c>
      <c r="F341" s="96" t="s">
        <v>1855</v>
      </c>
      <c r="G341" s="94" t="s">
        <v>628</v>
      </c>
      <c r="H341" s="94">
        <v>5</v>
      </c>
      <c r="I341" s="44">
        <v>1</v>
      </c>
      <c r="J341" s="44">
        <v>1</v>
      </c>
      <c r="K341" s="94" t="str">
        <f t="shared" si="5"/>
        <v>APROVADO</v>
      </c>
      <c r="L341" s="94" t="s">
        <v>893</v>
      </c>
      <c r="M341" s="97" t="s">
        <v>870</v>
      </c>
      <c r="N341" s="45">
        <v>46164</v>
      </c>
      <c r="O341" s="45"/>
      <c r="P341" s="45"/>
      <c r="Q341" s="45"/>
      <c r="R341" s="45"/>
      <c r="S341" s="47"/>
      <c r="T341" s="47">
        <v>0</v>
      </c>
      <c r="U341" s="47">
        <v>0</v>
      </c>
      <c r="V341" s="47">
        <v>0</v>
      </c>
      <c r="W341" s="47">
        <v>1.1640211640211637</v>
      </c>
      <c r="X341" s="47">
        <v>0.08</v>
      </c>
      <c r="Y341" s="24"/>
      <c r="Z341" s="37"/>
      <c r="AA341" s="37"/>
    </row>
    <row r="342" spans="1:27">
      <c r="A342" s="19">
        <v>335</v>
      </c>
      <c r="B342" s="94" t="s">
        <v>859</v>
      </c>
      <c r="C342" s="95" t="s">
        <v>138</v>
      </c>
      <c r="D342" s="95" t="s">
        <v>1856</v>
      </c>
      <c r="E342" s="95" t="s">
        <v>1857</v>
      </c>
      <c r="F342" s="96" t="s">
        <v>1858</v>
      </c>
      <c r="G342" s="94" t="s">
        <v>628</v>
      </c>
      <c r="H342" s="94">
        <v>5</v>
      </c>
      <c r="I342" s="44">
        <v>1</v>
      </c>
      <c r="J342" s="44">
        <v>1</v>
      </c>
      <c r="K342" s="94" t="str">
        <f t="shared" si="5"/>
        <v>APROVADO</v>
      </c>
      <c r="L342" s="94" t="s">
        <v>893</v>
      </c>
      <c r="M342" s="97" t="s">
        <v>870</v>
      </c>
      <c r="N342" s="45">
        <v>46164</v>
      </c>
      <c r="O342" s="45"/>
      <c r="P342" s="45"/>
      <c r="Q342" s="45"/>
      <c r="R342" s="45"/>
      <c r="S342" s="47"/>
      <c r="T342" s="47">
        <v>0</v>
      </c>
      <c r="U342" s="47">
        <v>0</v>
      </c>
      <c r="V342" s="47">
        <v>0</v>
      </c>
      <c r="W342" s="47">
        <v>1.1640211640211637</v>
      </c>
      <c r="X342" s="47">
        <v>0.25</v>
      </c>
      <c r="Y342" s="24"/>
      <c r="Z342" s="37"/>
      <c r="AA342" s="37"/>
    </row>
    <row r="343" spans="1:27">
      <c r="A343" s="19">
        <v>336</v>
      </c>
      <c r="B343" s="94" t="s">
        <v>859</v>
      </c>
      <c r="C343" s="95" t="s">
        <v>138</v>
      </c>
      <c r="D343" s="95" t="s">
        <v>1859</v>
      </c>
      <c r="E343" s="95" t="s">
        <v>1860</v>
      </c>
      <c r="F343" s="96" t="s">
        <v>1861</v>
      </c>
      <c r="G343" s="94" t="s">
        <v>628</v>
      </c>
      <c r="H343" s="94">
        <v>5</v>
      </c>
      <c r="I343" s="44">
        <v>1</v>
      </c>
      <c r="J343" s="44">
        <v>1</v>
      </c>
      <c r="K343" s="94" t="str">
        <f t="shared" si="5"/>
        <v>APROVADO</v>
      </c>
      <c r="L343" s="94" t="s">
        <v>893</v>
      </c>
      <c r="M343" s="97" t="s">
        <v>870</v>
      </c>
      <c r="N343" s="45">
        <v>46164</v>
      </c>
      <c r="O343" s="45"/>
      <c r="P343" s="45"/>
      <c r="Q343" s="45"/>
      <c r="R343" s="45"/>
      <c r="S343" s="47"/>
      <c r="T343" s="47">
        <v>0</v>
      </c>
      <c r="U343" s="47">
        <v>0</v>
      </c>
      <c r="V343" s="47">
        <v>0</v>
      </c>
      <c r="W343" s="47">
        <v>1.1640211640211637</v>
      </c>
      <c r="X343" s="47">
        <v>1.75</v>
      </c>
      <c r="Y343" s="24"/>
      <c r="Z343" s="37"/>
      <c r="AA343" s="37"/>
    </row>
    <row r="344" spans="1:27">
      <c r="A344" s="19">
        <v>337</v>
      </c>
      <c r="B344" s="94" t="s">
        <v>859</v>
      </c>
      <c r="C344" s="95" t="s">
        <v>138</v>
      </c>
      <c r="D344" s="95" t="s">
        <v>1862</v>
      </c>
      <c r="E344" s="95" t="s">
        <v>1863</v>
      </c>
      <c r="F344" s="96" t="s">
        <v>1864</v>
      </c>
      <c r="G344" s="94" t="s">
        <v>628</v>
      </c>
      <c r="H344" s="94">
        <v>5</v>
      </c>
      <c r="I344" s="44">
        <v>1</v>
      </c>
      <c r="J344" s="44">
        <v>1</v>
      </c>
      <c r="K344" s="94" t="str">
        <f t="shared" si="5"/>
        <v>APROVADO</v>
      </c>
      <c r="L344" s="94" t="s">
        <v>893</v>
      </c>
      <c r="M344" s="97" t="s">
        <v>870</v>
      </c>
      <c r="N344" s="45">
        <v>46164</v>
      </c>
      <c r="O344" s="45"/>
      <c r="P344" s="45"/>
      <c r="Q344" s="45"/>
      <c r="R344" s="45"/>
      <c r="S344" s="47"/>
      <c r="T344" s="47">
        <v>0</v>
      </c>
      <c r="U344" s="47">
        <v>0</v>
      </c>
      <c r="V344" s="47">
        <v>0</v>
      </c>
      <c r="W344" s="47">
        <v>1.1640211640211637</v>
      </c>
      <c r="X344" s="47">
        <v>4.75</v>
      </c>
      <c r="Y344" s="24"/>
      <c r="Z344" s="37"/>
      <c r="AA344" s="37"/>
    </row>
    <row r="345" spans="1:27" s="24" customFormat="1" ht="60" customHeight="1">
      <c r="A345" s="19">
        <v>338</v>
      </c>
      <c r="B345" s="94" t="s">
        <v>859</v>
      </c>
      <c r="C345" s="95" t="s">
        <v>138</v>
      </c>
      <c r="D345" s="95" t="s">
        <v>1865</v>
      </c>
      <c r="E345" s="95" t="s">
        <v>1866</v>
      </c>
      <c r="F345" s="96" t="s">
        <v>1867</v>
      </c>
      <c r="G345" s="94" t="s">
        <v>628</v>
      </c>
      <c r="H345" s="94">
        <v>5</v>
      </c>
      <c r="I345" s="44">
        <v>1</v>
      </c>
      <c r="J345" s="44">
        <v>1</v>
      </c>
      <c r="K345" s="94" t="str">
        <f t="shared" si="5"/>
        <v>APROVADO</v>
      </c>
      <c r="L345" s="94" t="s">
        <v>893</v>
      </c>
      <c r="M345" s="97" t="s">
        <v>870</v>
      </c>
      <c r="N345" s="45">
        <v>46164</v>
      </c>
      <c r="O345" s="45"/>
      <c r="P345" s="45"/>
      <c r="Q345" s="45"/>
      <c r="R345" s="45"/>
      <c r="S345" s="47"/>
      <c r="T345" s="47">
        <v>0</v>
      </c>
      <c r="U345" s="47">
        <v>0</v>
      </c>
      <c r="V345" s="47">
        <v>0</v>
      </c>
      <c r="W345" s="47">
        <v>1.1640211640211637</v>
      </c>
      <c r="X345" s="47">
        <v>3.25</v>
      </c>
      <c r="Z345" s="37"/>
      <c r="AA345" s="48"/>
    </row>
    <row r="346" spans="1:27">
      <c r="A346" s="19">
        <v>339</v>
      </c>
      <c r="B346" s="94" t="s">
        <v>859</v>
      </c>
      <c r="C346" s="95" t="s">
        <v>138</v>
      </c>
      <c r="D346" s="95" t="s">
        <v>1868</v>
      </c>
      <c r="E346" s="95" t="s">
        <v>1869</v>
      </c>
      <c r="F346" s="96" t="s">
        <v>1870</v>
      </c>
      <c r="G346" s="94" t="s">
        <v>628</v>
      </c>
      <c r="H346" s="94">
        <v>5</v>
      </c>
      <c r="I346" s="44">
        <v>1</v>
      </c>
      <c r="J346" s="44">
        <v>1</v>
      </c>
      <c r="K346" s="94" t="str">
        <f t="shared" si="5"/>
        <v>APROVADO</v>
      </c>
      <c r="L346" s="94" t="s">
        <v>893</v>
      </c>
      <c r="M346" s="97" t="s">
        <v>870</v>
      </c>
      <c r="N346" s="45">
        <v>46164</v>
      </c>
      <c r="O346" s="45"/>
      <c r="P346" s="45"/>
      <c r="Q346" s="45"/>
      <c r="R346" s="45"/>
      <c r="S346" s="47"/>
      <c r="T346" s="47">
        <v>0</v>
      </c>
      <c r="U346" s="47">
        <v>0</v>
      </c>
      <c r="V346" s="47">
        <v>0</v>
      </c>
      <c r="W346" s="47">
        <v>1.1640211640211637</v>
      </c>
      <c r="X346" s="47">
        <v>3.25</v>
      </c>
      <c r="Y346" s="24"/>
      <c r="Z346" s="37"/>
      <c r="AA346" s="37"/>
    </row>
    <row r="347" spans="1:27">
      <c r="A347" s="19">
        <v>340</v>
      </c>
      <c r="B347" s="94" t="s">
        <v>859</v>
      </c>
      <c r="C347" s="95" t="s">
        <v>138</v>
      </c>
      <c r="D347" s="95" t="s">
        <v>1871</v>
      </c>
      <c r="E347" s="95" t="s">
        <v>1872</v>
      </c>
      <c r="F347" s="96" t="s">
        <v>1873</v>
      </c>
      <c r="G347" s="94" t="s">
        <v>628</v>
      </c>
      <c r="H347" s="94">
        <v>5</v>
      </c>
      <c r="I347" s="44">
        <v>1</v>
      </c>
      <c r="J347" s="44">
        <v>1</v>
      </c>
      <c r="K347" s="94" t="str">
        <f t="shared" si="5"/>
        <v>APROVADO</v>
      </c>
      <c r="L347" s="94" t="s">
        <v>893</v>
      </c>
      <c r="M347" s="97" t="s">
        <v>870</v>
      </c>
      <c r="N347" s="45">
        <v>46164</v>
      </c>
      <c r="O347" s="45"/>
      <c r="P347" s="45"/>
      <c r="Q347" s="45"/>
      <c r="R347" s="45"/>
      <c r="S347" s="47"/>
      <c r="T347" s="47">
        <v>0</v>
      </c>
      <c r="U347" s="47">
        <v>0</v>
      </c>
      <c r="V347" s="47">
        <v>0</v>
      </c>
      <c r="W347" s="47">
        <v>1.1640211640211637</v>
      </c>
      <c r="X347" s="47">
        <v>2.17</v>
      </c>
      <c r="Y347" s="24"/>
      <c r="Z347" s="37"/>
      <c r="AA347" s="37"/>
    </row>
    <row r="348" spans="1:27" s="24" customFormat="1" ht="60" customHeight="1">
      <c r="A348" s="19">
        <v>341</v>
      </c>
      <c r="B348" s="94" t="s">
        <v>859</v>
      </c>
      <c r="C348" s="95" t="s">
        <v>138</v>
      </c>
      <c r="D348" s="95" t="s">
        <v>1874</v>
      </c>
      <c r="E348" s="95" t="s">
        <v>1875</v>
      </c>
      <c r="F348" s="96" t="s">
        <v>1876</v>
      </c>
      <c r="G348" s="94" t="s">
        <v>628</v>
      </c>
      <c r="H348" s="94">
        <v>5</v>
      </c>
      <c r="I348" s="44">
        <v>1</v>
      </c>
      <c r="J348" s="44">
        <v>1</v>
      </c>
      <c r="K348" s="94" t="str">
        <f t="shared" si="5"/>
        <v>APROVADO</v>
      </c>
      <c r="L348" s="94" t="s">
        <v>893</v>
      </c>
      <c r="M348" s="97" t="s">
        <v>870</v>
      </c>
      <c r="N348" s="45">
        <v>46164</v>
      </c>
      <c r="O348" s="45"/>
      <c r="P348" s="45"/>
      <c r="Q348" s="45"/>
      <c r="R348" s="45"/>
      <c r="S348" s="47"/>
      <c r="T348" s="47">
        <v>0</v>
      </c>
      <c r="U348" s="47">
        <v>0</v>
      </c>
      <c r="V348" s="47">
        <v>0</v>
      </c>
      <c r="W348" s="47">
        <v>1.1640211640211637</v>
      </c>
      <c r="X348" s="47">
        <v>0.33</v>
      </c>
      <c r="Z348" s="37"/>
      <c r="AA348" s="48"/>
    </row>
    <row r="349" spans="1:27">
      <c r="A349" s="19">
        <v>342</v>
      </c>
      <c r="B349" s="94" t="s">
        <v>859</v>
      </c>
      <c r="C349" s="95" t="s">
        <v>138</v>
      </c>
      <c r="D349" s="95" t="s">
        <v>1877</v>
      </c>
      <c r="E349" s="95" t="s">
        <v>1878</v>
      </c>
      <c r="F349" s="96" t="s">
        <v>1879</v>
      </c>
      <c r="G349" s="94" t="s">
        <v>628</v>
      </c>
      <c r="H349" s="94">
        <v>5</v>
      </c>
      <c r="I349" s="44">
        <v>1</v>
      </c>
      <c r="J349" s="44">
        <v>1</v>
      </c>
      <c r="K349" s="94" t="str">
        <f t="shared" si="5"/>
        <v>APROVADO</v>
      </c>
      <c r="L349" s="94" t="s">
        <v>893</v>
      </c>
      <c r="M349" s="97" t="s">
        <v>870</v>
      </c>
      <c r="N349" s="45">
        <v>46164</v>
      </c>
      <c r="O349" s="45"/>
      <c r="P349" s="45"/>
      <c r="Q349" s="45"/>
      <c r="R349" s="45"/>
      <c r="S349" s="47"/>
      <c r="T349" s="47">
        <v>0</v>
      </c>
      <c r="U349" s="47">
        <v>0</v>
      </c>
      <c r="V349" s="47">
        <v>0</v>
      </c>
      <c r="W349" s="47">
        <v>1.1640211640211637</v>
      </c>
      <c r="X349" s="47">
        <v>5.83</v>
      </c>
      <c r="Y349" s="24"/>
      <c r="Z349" s="37"/>
      <c r="AA349" s="37"/>
    </row>
    <row r="350" spans="1:27">
      <c r="A350" s="19">
        <v>343</v>
      </c>
      <c r="B350" s="94" t="s">
        <v>859</v>
      </c>
      <c r="C350" s="95" t="s">
        <v>138</v>
      </c>
      <c r="D350" s="95" t="s">
        <v>1880</v>
      </c>
      <c r="E350" s="95" t="s">
        <v>1881</v>
      </c>
      <c r="F350" s="96" t="s">
        <v>1882</v>
      </c>
      <c r="G350" s="94" t="s">
        <v>628</v>
      </c>
      <c r="H350" s="94">
        <v>5</v>
      </c>
      <c r="I350" s="44">
        <v>1</v>
      </c>
      <c r="J350" s="44">
        <v>1</v>
      </c>
      <c r="K350" s="94" t="str">
        <f t="shared" si="5"/>
        <v>APROVADO</v>
      </c>
      <c r="L350" s="94" t="s">
        <v>893</v>
      </c>
      <c r="M350" s="97" t="s">
        <v>870</v>
      </c>
      <c r="N350" s="45">
        <v>46164</v>
      </c>
      <c r="O350" s="45"/>
      <c r="P350" s="45"/>
      <c r="Q350" s="45"/>
      <c r="R350" s="45"/>
      <c r="S350" s="47"/>
      <c r="T350" s="47">
        <v>0</v>
      </c>
      <c r="U350" s="47">
        <v>0</v>
      </c>
      <c r="V350" s="47">
        <v>0</v>
      </c>
      <c r="W350" s="47">
        <v>1.1640211640211637</v>
      </c>
      <c r="X350" s="47">
        <v>0.25</v>
      </c>
      <c r="Y350" s="24"/>
      <c r="Z350" s="37"/>
      <c r="AA350" s="37"/>
    </row>
    <row r="351" spans="1:27">
      <c r="A351" s="19">
        <v>344</v>
      </c>
      <c r="B351" s="94" t="s">
        <v>859</v>
      </c>
      <c r="C351" s="95" t="s">
        <v>138</v>
      </c>
      <c r="D351" s="95" t="s">
        <v>1883</v>
      </c>
      <c r="E351" s="95" t="s">
        <v>1884</v>
      </c>
      <c r="F351" s="96" t="s">
        <v>1885</v>
      </c>
      <c r="G351" s="94" t="s">
        <v>628</v>
      </c>
      <c r="H351" s="94">
        <v>5</v>
      </c>
      <c r="I351" s="44">
        <v>1</v>
      </c>
      <c r="J351" s="44">
        <v>1</v>
      </c>
      <c r="K351" s="94" t="str">
        <f t="shared" si="5"/>
        <v>APROVADO</v>
      </c>
      <c r="L351" s="94" t="s">
        <v>893</v>
      </c>
      <c r="M351" s="97" t="s">
        <v>870</v>
      </c>
      <c r="N351" s="45">
        <v>46164</v>
      </c>
      <c r="O351" s="45"/>
      <c r="P351" s="45"/>
      <c r="Q351" s="45"/>
      <c r="R351" s="45"/>
      <c r="S351" s="47"/>
      <c r="T351" s="47">
        <v>0</v>
      </c>
      <c r="U351" s="47">
        <v>0</v>
      </c>
      <c r="V351" s="47">
        <v>0</v>
      </c>
      <c r="W351" s="47">
        <v>1.1640211640211637</v>
      </c>
      <c r="X351" s="47">
        <v>3.58</v>
      </c>
      <c r="Y351" s="24"/>
      <c r="Z351" s="37"/>
      <c r="AA351" s="37"/>
    </row>
    <row r="352" spans="1:27">
      <c r="A352" s="19">
        <v>345</v>
      </c>
      <c r="B352" s="94" t="s">
        <v>859</v>
      </c>
      <c r="C352" s="95" t="s">
        <v>138</v>
      </c>
      <c r="D352" s="95" t="s">
        <v>1886</v>
      </c>
      <c r="E352" s="95" t="s">
        <v>1887</v>
      </c>
      <c r="F352" s="96" t="s">
        <v>1888</v>
      </c>
      <c r="G352" s="94" t="s">
        <v>628</v>
      </c>
      <c r="H352" s="94">
        <v>5</v>
      </c>
      <c r="I352" s="44">
        <v>1</v>
      </c>
      <c r="J352" s="44">
        <v>1</v>
      </c>
      <c r="K352" s="94" t="str">
        <f t="shared" si="5"/>
        <v>APROVADO</v>
      </c>
      <c r="L352" s="94" t="s">
        <v>871</v>
      </c>
      <c r="M352" s="97" t="s">
        <v>871</v>
      </c>
      <c r="N352" s="45">
        <v>46164</v>
      </c>
      <c r="O352" s="45"/>
      <c r="P352" s="45"/>
      <c r="Q352" s="45"/>
      <c r="R352" s="45"/>
      <c r="S352" s="47"/>
      <c r="T352" s="47">
        <v>0</v>
      </c>
      <c r="U352" s="47">
        <v>0</v>
      </c>
      <c r="V352" s="47">
        <v>0</v>
      </c>
      <c r="W352" s="47">
        <v>1.1640211640211637</v>
      </c>
      <c r="X352" s="47">
        <v>0</v>
      </c>
      <c r="Y352" s="24"/>
      <c r="Z352" s="37"/>
      <c r="AA352" s="37"/>
    </row>
    <row r="353" spans="1:27">
      <c r="A353" s="19">
        <v>346</v>
      </c>
      <c r="B353" s="94" t="s">
        <v>859</v>
      </c>
      <c r="C353" s="95" t="s">
        <v>138</v>
      </c>
      <c r="D353" s="95" t="s">
        <v>1889</v>
      </c>
      <c r="E353" s="95" t="s">
        <v>1890</v>
      </c>
      <c r="F353" s="96" t="s">
        <v>1891</v>
      </c>
      <c r="G353" s="94" t="s">
        <v>628</v>
      </c>
      <c r="H353" s="94">
        <v>5</v>
      </c>
      <c r="I353" s="44">
        <v>1</v>
      </c>
      <c r="J353" s="44">
        <v>1</v>
      </c>
      <c r="K353" s="94" t="str">
        <f t="shared" si="5"/>
        <v>APROVADO</v>
      </c>
      <c r="L353" s="94" t="s">
        <v>893</v>
      </c>
      <c r="M353" s="97" t="s">
        <v>870</v>
      </c>
      <c r="N353" s="45">
        <v>46164</v>
      </c>
      <c r="O353" s="45"/>
      <c r="P353" s="45"/>
      <c r="Q353" s="45"/>
      <c r="R353" s="45"/>
      <c r="S353" s="47"/>
      <c r="T353" s="47">
        <v>0</v>
      </c>
      <c r="U353" s="47">
        <v>0</v>
      </c>
      <c r="V353" s="47">
        <v>0</v>
      </c>
      <c r="W353" s="47">
        <v>1.1640211640211637</v>
      </c>
      <c r="X353" s="47">
        <v>2.25</v>
      </c>
      <c r="Y353" s="24"/>
      <c r="Z353" s="37"/>
      <c r="AA353" s="37"/>
    </row>
    <row r="354" spans="1:27" s="24" customFormat="1" ht="60" customHeight="1">
      <c r="A354" s="19">
        <v>347</v>
      </c>
      <c r="B354" s="94" t="s">
        <v>859</v>
      </c>
      <c r="C354" s="95" t="s">
        <v>138</v>
      </c>
      <c r="D354" s="95" t="s">
        <v>1892</v>
      </c>
      <c r="E354" s="95" t="s">
        <v>1893</v>
      </c>
      <c r="F354" s="96" t="s">
        <v>1894</v>
      </c>
      <c r="G354" s="94" t="s">
        <v>628</v>
      </c>
      <c r="H354" s="94">
        <v>5</v>
      </c>
      <c r="I354" s="44">
        <v>1</v>
      </c>
      <c r="J354" s="44">
        <v>1</v>
      </c>
      <c r="K354" s="94" t="str">
        <f t="shared" si="5"/>
        <v>APROVADO</v>
      </c>
      <c r="L354" s="94" t="s">
        <v>893</v>
      </c>
      <c r="M354" s="97" t="s">
        <v>870</v>
      </c>
      <c r="N354" s="45">
        <v>46164</v>
      </c>
      <c r="O354" s="45"/>
      <c r="P354" s="45"/>
      <c r="Q354" s="45"/>
      <c r="R354" s="45"/>
      <c r="S354" s="47"/>
      <c r="T354" s="47">
        <v>0</v>
      </c>
      <c r="U354" s="47">
        <v>0</v>
      </c>
      <c r="V354" s="47">
        <v>0</v>
      </c>
      <c r="W354" s="47">
        <v>1.1640211640211637</v>
      </c>
      <c r="X354" s="47">
        <v>2.25</v>
      </c>
      <c r="Z354" s="37"/>
      <c r="AA354" s="48"/>
    </row>
    <row r="355" spans="1:27">
      <c r="A355" s="19">
        <v>348</v>
      </c>
      <c r="B355" s="94" t="s">
        <v>859</v>
      </c>
      <c r="C355" s="95" t="s">
        <v>138</v>
      </c>
      <c r="D355" s="95" t="s">
        <v>1895</v>
      </c>
      <c r="E355" s="95" t="s">
        <v>1896</v>
      </c>
      <c r="F355" s="96" t="s">
        <v>1897</v>
      </c>
      <c r="G355" s="94" t="s">
        <v>628</v>
      </c>
      <c r="H355" s="94">
        <v>5</v>
      </c>
      <c r="I355" s="44">
        <v>1</v>
      </c>
      <c r="J355" s="44">
        <v>1</v>
      </c>
      <c r="K355" s="94" t="str">
        <f t="shared" si="5"/>
        <v>APROVADO</v>
      </c>
      <c r="L355" s="94" t="s">
        <v>893</v>
      </c>
      <c r="M355" s="97" t="s">
        <v>870</v>
      </c>
      <c r="N355" s="45">
        <v>46164</v>
      </c>
      <c r="O355" s="45"/>
      <c r="P355" s="45"/>
      <c r="Q355" s="45"/>
      <c r="R355" s="45"/>
      <c r="S355" s="47"/>
      <c r="T355" s="47">
        <v>0</v>
      </c>
      <c r="U355" s="47">
        <v>0</v>
      </c>
      <c r="V355" s="47">
        <v>0</v>
      </c>
      <c r="W355" s="47">
        <v>1.1640211640211637</v>
      </c>
      <c r="X355" s="47">
        <v>0.25</v>
      </c>
      <c r="Y355" s="24"/>
      <c r="Z355" s="37"/>
      <c r="AA355" s="37"/>
    </row>
    <row r="356" spans="1:27">
      <c r="A356" s="19">
        <v>349</v>
      </c>
      <c r="B356" s="94" t="s">
        <v>859</v>
      </c>
      <c r="C356" s="95" t="s">
        <v>138</v>
      </c>
      <c r="D356" s="95" t="s">
        <v>1898</v>
      </c>
      <c r="E356" s="95" t="s">
        <v>1899</v>
      </c>
      <c r="F356" s="96" t="s">
        <v>1900</v>
      </c>
      <c r="G356" s="94" t="s">
        <v>628</v>
      </c>
      <c r="H356" s="94">
        <v>5</v>
      </c>
      <c r="I356" s="44">
        <v>1</v>
      </c>
      <c r="J356" s="44">
        <v>1</v>
      </c>
      <c r="K356" s="94" t="str">
        <f t="shared" si="5"/>
        <v>APROVADO</v>
      </c>
      <c r="L356" s="94" t="s">
        <v>893</v>
      </c>
      <c r="M356" s="97" t="s">
        <v>870</v>
      </c>
      <c r="N356" s="45">
        <v>46164</v>
      </c>
      <c r="O356" s="45"/>
      <c r="P356" s="45"/>
      <c r="Q356" s="45"/>
      <c r="R356" s="45"/>
      <c r="S356" s="47"/>
      <c r="T356" s="47">
        <v>0</v>
      </c>
      <c r="U356" s="47">
        <v>0</v>
      </c>
      <c r="V356" s="47">
        <v>0</v>
      </c>
      <c r="W356" s="47">
        <v>1.1640211640211637</v>
      </c>
      <c r="X356" s="47">
        <v>0.25</v>
      </c>
      <c r="Y356" s="24"/>
      <c r="Z356" s="37"/>
      <c r="AA356" s="37"/>
    </row>
    <row r="357" spans="1:27">
      <c r="A357" s="19">
        <v>350</v>
      </c>
      <c r="B357" s="94" t="s">
        <v>859</v>
      </c>
      <c r="C357" s="95" t="s">
        <v>138</v>
      </c>
      <c r="D357" s="95" t="s">
        <v>1901</v>
      </c>
      <c r="E357" s="95" t="s">
        <v>1902</v>
      </c>
      <c r="F357" s="96" t="s">
        <v>1903</v>
      </c>
      <c r="G357" s="94" t="s">
        <v>628</v>
      </c>
      <c r="H357" s="94">
        <v>5</v>
      </c>
      <c r="I357" s="44">
        <v>1</v>
      </c>
      <c r="J357" s="44">
        <v>1</v>
      </c>
      <c r="K357" s="94" t="str">
        <f t="shared" si="5"/>
        <v>APROVADO</v>
      </c>
      <c r="L357" s="94" t="s">
        <v>893</v>
      </c>
      <c r="M357" s="97" t="s">
        <v>870</v>
      </c>
      <c r="N357" s="45">
        <v>46164</v>
      </c>
      <c r="O357" s="45"/>
      <c r="P357" s="45"/>
      <c r="Q357" s="45"/>
      <c r="R357" s="45"/>
      <c r="S357" s="47"/>
      <c r="T357" s="47">
        <v>0</v>
      </c>
      <c r="U357" s="47">
        <v>0</v>
      </c>
      <c r="V357" s="47">
        <v>0</v>
      </c>
      <c r="W357" s="47">
        <v>1.1640211640211637</v>
      </c>
      <c r="X357" s="47">
        <v>0.25</v>
      </c>
      <c r="Y357" s="24"/>
      <c r="Z357" s="37"/>
      <c r="AA357" s="37"/>
    </row>
    <row r="358" spans="1:27">
      <c r="A358" s="19">
        <v>351</v>
      </c>
      <c r="B358" s="94" t="s">
        <v>859</v>
      </c>
      <c r="C358" s="95" t="s">
        <v>138</v>
      </c>
      <c r="D358" s="95" t="s">
        <v>1904</v>
      </c>
      <c r="E358" s="95" t="s">
        <v>1905</v>
      </c>
      <c r="F358" s="96" t="s">
        <v>1906</v>
      </c>
      <c r="G358" s="94" t="s">
        <v>628</v>
      </c>
      <c r="H358" s="94">
        <v>5</v>
      </c>
      <c r="I358" s="44">
        <v>1</v>
      </c>
      <c r="J358" s="44">
        <v>1</v>
      </c>
      <c r="K358" s="94" t="str">
        <f t="shared" si="5"/>
        <v>APROVADO</v>
      </c>
      <c r="L358" s="94" t="s">
        <v>893</v>
      </c>
      <c r="M358" s="97" t="s">
        <v>870</v>
      </c>
      <c r="N358" s="45">
        <v>46164</v>
      </c>
      <c r="O358" s="45"/>
      <c r="P358" s="45"/>
      <c r="Q358" s="45"/>
      <c r="R358" s="45"/>
      <c r="S358" s="47"/>
      <c r="T358" s="47">
        <v>0</v>
      </c>
      <c r="U358" s="47">
        <v>0</v>
      </c>
      <c r="V358" s="47">
        <v>0</v>
      </c>
      <c r="W358" s="47">
        <v>1.1640211640211637</v>
      </c>
      <c r="X358" s="47">
        <v>0.25</v>
      </c>
      <c r="Y358" s="24"/>
      <c r="Z358" s="37"/>
      <c r="AA358" s="37"/>
    </row>
    <row r="359" spans="1:27">
      <c r="A359" s="19">
        <v>352</v>
      </c>
      <c r="B359" s="94" t="s">
        <v>859</v>
      </c>
      <c r="C359" s="95" t="s">
        <v>138</v>
      </c>
      <c r="D359" s="95" t="s">
        <v>1907</v>
      </c>
      <c r="E359" s="95" t="s">
        <v>1908</v>
      </c>
      <c r="F359" s="96" t="s">
        <v>1909</v>
      </c>
      <c r="G359" s="94" t="s">
        <v>628</v>
      </c>
      <c r="H359" s="94">
        <v>5</v>
      </c>
      <c r="I359" s="44">
        <v>1</v>
      </c>
      <c r="J359" s="44">
        <v>1</v>
      </c>
      <c r="K359" s="94" t="str">
        <f t="shared" si="5"/>
        <v>APROVADO</v>
      </c>
      <c r="L359" s="94" t="s">
        <v>893</v>
      </c>
      <c r="M359" s="97" t="s">
        <v>870</v>
      </c>
      <c r="N359" s="45">
        <v>46164</v>
      </c>
      <c r="O359" s="45"/>
      <c r="P359" s="45"/>
      <c r="Q359" s="45"/>
      <c r="R359" s="45"/>
      <c r="S359" s="47"/>
      <c r="T359" s="47">
        <v>0</v>
      </c>
      <c r="U359" s="47">
        <v>0</v>
      </c>
      <c r="V359" s="47">
        <v>0</v>
      </c>
      <c r="W359" s="47">
        <v>1.1640211640211637</v>
      </c>
      <c r="X359" s="47">
        <v>0.25</v>
      </c>
      <c r="Y359" s="24"/>
      <c r="Z359" s="37"/>
      <c r="AA359" s="37"/>
    </row>
    <row r="360" spans="1:27">
      <c r="A360" s="19">
        <v>353</v>
      </c>
      <c r="B360" s="94" t="s">
        <v>859</v>
      </c>
      <c r="C360" s="95" t="s">
        <v>138</v>
      </c>
      <c r="D360" s="95" t="s">
        <v>1910</v>
      </c>
      <c r="E360" s="95" t="s">
        <v>1911</v>
      </c>
      <c r="F360" s="96" t="s">
        <v>1912</v>
      </c>
      <c r="G360" s="94" t="s">
        <v>628</v>
      </c>
      <c r="H360" s="94">
        <v>5</v>
      </c>
      <c r="I360" s="44">
        <v>1</v>
      </c>
      <c r="J360" s="44">
        <v>1</v>
      </c>
      <c r="K360" s="94" t="str">
        <f t="shared" si="5"/>
        <v>APROVADO</v>
      </c>
      <c r="L360" s="94" t="s">
        <v>893</v>
      </c>
      <c r="M360" s="97" t="s">
        <v>870</v>
      </c>
      <c r="N360" s="45">
        <v>46164</v>
      </c>
      <c r="O360" s="45"/>
      <c r="P360" s="45"/>
      <c r="Q360" s="45"/>
      <c r="R360" s="45"/>
      <c r="S360" s="47"/>
      <c r="T360" s="47">
        <v>0</v>
      </c>
      <c r="U360" s="47">
        <v>0</v>
      </c>
      <c r="V360" s="47">
        <v>0</v>
      </c>
      <c r="W360" s="47">
        <v>1.1640211640211637</v>
      </c>
      <c r="X360" s="47">
        <v>0.25</v>
      </c>
      <c r="Y360" s="24"/>
      <c r="Z360" s="37"/>
      <c r="AA360" s="37"/>
    </row>
    <row r="361" spans="1:27">
      <c r="A361" s="19">
        <v>354</v>
      </c>
      <c r="B361" s="94" t="s">
        <v>859</v>
      </c>
      <c r="C361" s="95" t="s">
        <v>138</v>
      </c>
      <c r="D361" s="95" t="s">
        <v>1913</v>
      </c>
      <c r="E361" s="95" t="s">
        <v>1914</v>
      </c>
      <c r="F361" s="96" t="s">
        <v>1516</v>
      </c>
      <c r="G361" s="94" t="s">
        <v>628</v>
      </c>
      <c r="H361" s="94">
        <v>5</v>
      </c>
      <c r="I361" s="44">
        <v>1</v>
      </c>
      <c r="J361" s="44">
        <v>1</v>
      </c>
      <c r="K361" s="94" t="str">
        <f t="shared" si="5"/>
        <v>APROVADO</v>
      </c>
      <c r="L361" s="94" t="s">
        <v>893</v>
      </c>
      <c r="M361" s="97" t="s">
        <v>870</v>
      </c>
      <c r="N361" s="45">
        <v>46164</v>
      </c>
      <c r="O361" s="45"/>
      <c r="P361" s="45"/>
      <c r="Q361" s="45"/>
      <c r="R361" s="45"/>
      <c r="S361" s="47"/>
      <c r="T361" s="47">
        <v>0</v>
      </c>
      <c r="U361" s="47">
        <v>0</v>
      </c>
      <c r="V361" s="47">
        <v>0</v>
      </c>
      <c r="W361" s="47">
        <v>1.1640211640211637</v>
      </c>
      <c r="X361" s="47">
        <v>0</v>
      </c>
      <c r="Y361" s="24"/>
      <c r="Z361" s="37"/>
      <c r="AA361" s="37"/>
    </row>
    <row r="362" spans="1:27">
      <c r="A362" s="19">
        <v>355</v>
      </c>
      <c r="B362" s="94" t="s">
        <v>859</v>
      </c>
      <c r="C362" s="95" t="s">
        <v>138</v>
      </c>
      <c r="D362" s="95" t="s">
        <v>1915</v>
      </c>
      <c r="E362" s="95" t="s">
        <v>1916</v>
      </c>
      <c r="F362" s="96" t="s">
        <v>1917</v>
      </c>
      <c r="G362" s="94" t="s">
        <v>628</v>
      </c>
      <c r="H362" s="94">
        <v>5</v>
      </c>
      <c r="I362" s="44">
        <v>1</v>
      </c>
      <c r="J362" s="44">
        <v>1</v>
      </c>
      <c r="K362" s="94" t="str">
        <f t="shared" si="5"/>
        <v>APROVADO</v>
      </c>
      <c r="L362" s="94" t="s">
        <v>893</v>
      </c>
      <c r="M362" s="97" t="s">
        <v>870</v>
      </c>
      <c r="N362" s="45">
        <v>46164</v>
      </c>
      <c r="O362" s="45"/>
      <c r="P362" s="45"/>
      <c r="Q362" s="45"/>
      <c r="R362" s="45"/>
      <c r="S362" s="47"/>
      <c r="T362" s="47">
        <v>0</v>
      </c>
      <c r="U362" s="47">
        <v>0</v>
      </c>
      <c r="V362" s="47">
        <v>0</v>
      </c>
      <c r="W362" s="47">
        <v>1.1640211640211637</v>
      </c>
      <c r="X362" s="47">
        <v>0.5</v>
      </c>
      <c r="Y362" s="24"/>
      <c r="Z362" s="37"/>
      <c r="AA362" s="37"/>
    </row>
    <row r="363" spans="1:27">
      <c r="A363" s="19">
        <v>356</v>
      </c>
      <c r="B363" s="94" t="s">
        <v>859</v>
      </c>
      <c r="C363" s="95" t="s">
        <v>138</v>
      </c>
      <c r="D363" s="95" t="s">
        <v>1918</v>
      </c>
      <c r="E363" s="95" t="s">
        <v>1919</v>
      </c>
      <c r="F363" s="96" t="s">
        <v>1920</v>
      </c>
      <c r="G363" s="94" t="s">
        <v>628</v>
      </c>
      <c r="H363" s="94">
        <v>5</v>
      </c>
      <c r="I363" s="44">
        <v>1</v>
      </c>
      <c r="J363" s="44">
        <v>1</v>
      </c>
      <c r="K363" s="94" t="str">
        <f t="shared" si="5"/>
        <v>APROVADO</v>
      </c>
      <c r="L363" s="94" t="s">
        <v>893</v>
      </c>
      <c r="M363" s="97" t="s">
        <v>870</v>
      </c>
      <c r="N363" s="45">
        <v>46157</v>
      </c>
      <c r="O363" s="45"/>
      <c r="P363" s="45"/>
      <c r="Q363" s="45"/>
      <c r="R363" s="45"/>
      <c r="S363" s="47"/>
      <c r="T363" s="47">
        <v>0</v>
      </c>
      <c r="U363" s="47">
        <v>0</v>
      </c>
      <c r="V363" s="47">
        <v>0</v>
      </c>
      <c r="W363" s="47">
        <v>1.1640211640211637</v>
      </c>
      <c r="X363" s="47">
        <v>0</v>
      </c>
      <c r="Y363" s="24"/>
      <c r="Z363" s="37"/>
      <c r="AA363" s="37"/>
    </row>
    <row r="364" spans="1:27">
      <c r="A364" s="19">
        <v>357</v>
      </c>
      <c r="B364" s="94" t="s">
        <v>859</v>
      </c>
      <c r="C364" s="95" t="s">
        <v>138</v>
      </c>
      <c r="D364" s="95" t="s">
        <v>1921</v>
      </c>
      <c r="E364" s="95" t="s">
        <v>1922</v>
      </c>
      <c r="F364" s="96" t="s">
        <v>1923</v>
      </c>
      <c r="G364" s="94" t="s">
        <v>628</v>
      </c>
      <c r="H364" s="94">
        <v>5</v>
      </c>
      <c r="I364" s="44">
        <v>1</v>
      </c>
      <c r="J364" s="44">
        <v>1</v>
      </c>
      <c r="K364" s="94" t="str">
        <f t="shared" si="5"/>
        <v>APROVADO</v>
      </c>
      <c r="L364" s="94" t="s">
        <v>893</v>
      </c>
      <c r="M364" s="97" t="s">
        <v>870</v>
      </c>
      <c r="N364" s="45">
        <v>46164</v>
      </c>
      <c r="O364" s="45"/>
      <c r="P364" s="45"/>
      <c r="Q364" s="45"/>
      <c r="R364" s="45"/>
      <c r="S364" s="47"/>
      <c r="T364" s="47">
        <v>0</v>
      </c>
      <c r="U364" s="47">
        <v>0</v>
      </c>
      <c r="V364" s="47">
        <v>0</v>
      </c>
      <c r="W364" s="47">
        <v>1.1640211640211637</v>
      </c>
      <c r="X364" s="47">
        <v>0.25</v>
      </c>
      <c r="Y364" s="24"/>
      <c r="Z364" s="37"/>
      <c r="AA364" s="37"/>
    </row>
    <row r="365" spans="1:27">
      <c r="A365" s="19">
        <v>358</v>
      </c>
      <c r="B365" s="94" t="s">
        <v>859</v>
      </c>
      <c r="C365" s="95" t="s">
        <v>138</v>
      </c>
      <c r="D365" s="95" t="s">
        <v>1924</v>
      </c>
      <c r="E365" s="95" t="s">
        <v>1925</v>
      </c>
      <c r="F365" s="96" t="s">
        <v>1926</v>
      </c>
      <c r="G365" s="94" t="s">
        <v>628</v>
      </c>
      <c r="H365" s="94">
        <v>5</v>
      </c>
      <c r="I365" s="44">
        <v>1</v>
      </c>
      <c r="J365" s="44">
        <v>1</v>
      </c>
      <c r="K365" s="94" t="str">
        <f t="shared" si="5"/>
        <v>APROVADO</v>
      </c>
      <c r="L365" s="94" t="s">
        <v>893</v>
      </c>
      <c r="M365" s="97" t="s">
        <v>870</v>
      </c>
      <c r="N365" s="45">
        <v>46164</v>
      </c>
      <c r="O365" s="45"/>
      <c r="P365" s="45"/>
      <c r="Q365" s="45"/>
      <c r="R365" s="45"/>
      <c r="S365" s="47"/>
      <c r="T365" s="47">
        <v>0</v>
      </c>
      <c r="U365" s="47">
        <v>0</v>
      </c>
      <c r="V365" s="47">
        <v>0</v>
      </c>
      <c r="W365" s="47">
        <v>1.1640211640211637</v>
      </c>
      <c r="X365" s="47">
        <v>0.67</v>
      </c>
      <c r="Y365" s="24"/>
      <c r="Z365" s="37"/>
      <c r="AA365" s="37"/>
    </row>
    <row r="366" spans="1:27">
      <c r="A366" s="19">
        <v>359</v>
      </c>
      <c r="B366" s="94" t="s">
        <v>859</v>
      </c>
      <c r="C366" s="95" t="s">
        <v>138</v>
      </c>
      <c r="D366" s="95" t="s">
        <v>1927</v>
      </c>
      <c r="E366" s="95" t="s">
        <v>1928</v>
      </c>
      <c r="F366" s="96" t="s">
        <v>1929</v>
      </c>
      <c r="G366" s="94" t="s">
        <v>628</v>
      </c>
      <c r="H366" s="94">
        <v>5</v>
      </c>
      <c r="I366" s="44">
        <v>1</v>
      </c>
      <c r="J366" s="44">
        <v>1</v>
      </c>
      <c r="K366" s="94" t="str">
        <f t="shared" si="5"/>
        <v>APROVADO</v>
      </c>
      <c r="L366" s="94" t="s">
        <v>893</v>
      </c>
      <c r="M366" s="97" t="s">
        <v>870</v>
      </c>
      <c r="N366" s="45">
        <v>46164</v>
      </c>
      <c r="O366" s="45"/>
      <c r="P366" s="45"/>
      <c r="Q366" s="45"/>
      <c r="R366" s="45"/>
      <c r="S366" s="47"/>
      <c r="T366" s="47">
        <v>0</v>
      </c>
      <c r="U366" s="47">
        <v>0</v>
      </c>
      <c r="V366" s="47">
        <v>0</v>
      </c>
      <c r="W366" s="47">
        <v>1.1640211640211637</v>
      </c>
      <c r="X366" s="47">
        <v>0.67</v>
      </c>
      <c r="Y366" s="24"/>
      <c r="Z366" s="37"/>
      <c r="AA366" s="37"/>
    </row>
    <row r="367" spans="1:27">
      <c r="A367" s="19">
        <v>360</v>
      </c>
      <c r="B367" s="94" t="s">
        <v>859</v>
      </c>
      <c r="C367" s="95" t="s">
        <v>138</v>
      </c>
      <c r="D367" s="95" t="s">
        <v>1930</v>
      </c>
      <c r="E367" s="95" t="s">
        <v>1931</v>
      </c>
      <c r="F367" s="96" t="s">
        <v>1932</v>
      </c>
      <c r="G367" s="94" t="s">
        <v>628</v>
      </c>
      <c r="H367" s="94">
        <v>5</v>
      </c>
      <c r="I367" s="44">
        <v>1</v>
      </c>
      <c r="J367" s="44">
        <v>1</v>
      </c>
      <c r="K367" s="94" t="str">
        <f t="shared" si="5"/>
        <v>APROVADO</v>
      </c>
      <c r="L367" s="94" t="s">
        <v>893</v>
      </c>
      <c r="M367" s="97" t="s">
        <v>870</v>
      </c>
      <c r="N367" s="45">
        <v>46164</v>
      </c>
      <c r="O367" s="45"/>
      <c r="P367" s="45"/>
      <c r="Q367" s="45"/>
      <c r="R367" s="45"/>
      <c r="S367" s="47"/>
      <c r="T367" s="47">
        <v>0</v>
      </c>
      <c r="U367" s="47">
        <v>0</v>
      </c>
      <c r="V367" s="47">
        <v>0</v>
      </c>
      <c r="W367" s="47">
        <v>1.1640211640211637</v>
      </c>
      <c r="X367" s="47">
        <v>0.08</v>
      </c>
      <c r="Y367" s="24"/>
      <c r="Z367" s="37"/>
      <c r="AA367" s="37"/>
    </row>
    <row r="368" spans="1:27">
      <c r="A368" s="19">
        <v>361</v>
      </c>
      <c r="B368" s="94" t="s">
        <v>859</v>
      </c>
      <c r="C368" s="95" t="s">
        <v>138</v>
      </c>
      <c r="D368" s="95" t="s">
        <v>1933</v>
      </c>
      <c r="E368" s="95" t="s">
        <v>1934</v>
      </c>
      <c r="F368" s="96" t="s">
        <v>1935</v>
      </c>
      <c r="G368" s="94" t="s">
        <v>628</v>
      </c>
      <c r="H368" s="94">
        <v>5</v>
      </c>
      <c r="I368" s="44">
        <v>1</v>
      </c>
      <c r="J368" s="44">
        <v>1</v>
      </c>
      <c r="K368" s="94" t="str">
        <f t="shared" si="5"/>
        <v>APROVADO</v>
      </c>
      <c r="L368" s="94" t="s">
        <v>871</v>
      </c>
      <c r="M368" s="97" t="s">
        <v>871</v>
      </c>
      <c r="N368" s="45">
        <v>46164</v>
      </c>
      <c r="O368" s="45"/>
      <c r="P368" s="45"/>
      <c r="Q368" s="45"/>
      <c r="R368" s="45"/>
      <c r="S368" s="47"/>
      <c r="T368" s="47">
        <v>0</v>
      </c>
      <c r="U368" s="47">
        <v>0</v>
      </c>
      <c r="V368" s="47">
        <v>0</v>
      </c>
      <c r="W368" s="47">
        <v>1.1640211640211637</v>
      </c>
      <c r="X368" s="47">
        <v>0.08</v>
      </c>
      <c r="Y368" s="24"/>
      <c r="Z368" s="37"/>
      <c r="AA368" s="37"/>
    </row>
    <row r="369" spans="1:27" ht="60" customHeight="1">
      <c r="A369" s="19">
        <v>362</v>
      </c>
      <c r="B369" s="94" t="s">
        <v>859</v>
      </c>
      <c r="C369" s="95" t="s">
        <v>138</v>
      </c>
      <c r="D369" s="95" t="s">
        <v>1936</v>
      </c>
      <c r="E369" s="95" t="s">
        <v>1937</v>
      </c>
      <c r="F369" s="96" t="s">
        <v>1938</v>
      </c>
      <c r="G369" s="94" t="s">
        <v>628</v>
      </c>
      <c r="H369" s="94">
        <v>5</v>
      </c>
      <c r="I369" s="44">
        <v>1</v>
      </c>
      <c r="J369" s="44">
        <v>1</v>
      </c>
      <c r="K369" s="94" t="str">
        <f t="shared" si="5"/>
        <v>APROVADO</v>
      </c>
      <c r="L369" s="94" t="s">
        <v>893</v>
      </c>
      <c r="M369" s="97" t="s">
        <v>870</v>
      </c>
      <c r="N369" s="45">
        <v>46164</v>
      </c>
      <c r="O369" s="45"/>
      <c r="P369" s="45"/>
      <c r="Q369" s="45"/>
      <c r="R369" s="45"/>
      <c r="S369" s="47"/>
      <c r="T369" s="47">
        <v>0</v>
      </c>
      <c r="U369" s="47">
        <v>0</v>
      </c>
      <c r="V369" s="47">
        <v>0</v>
      </c>
      <c r="W369" s="47">
        <v>1.1640211640211637</v>
      </c>
      <c r="X369" s="47">
        <v>0.83</v>
      </c>
      <c r="Y369" s="24"/>
      <c r="Z369" s="37"/>
      <c r="AA369" s="37"/>
    </row>
    <row r="370" spans="1:27">
      <c r="A370" s="19">
        <v>363</v>
      </c>
      <c r="B370" s="94" t="s">
        <v>859</v>
      </c>
      <c r="C370" s="95" t="s">
        <v>138</v>
      </c>
      <c r="D370" s="95" t="s">
        <v>1939</v>
      </c>
      <c r="E370" s="95" t="s">
        <v>1940</v>
      </c>
      <c r="F370" s="96" t="s">
        <v>1941</v>
      </c>
      <c r="G370" s="94" t="s">
        <v>628</v>
      </c>
      <c r="H370" s="94">
        <v>5</v>
      </c>
      <c r="I370" s="44">
        <v>1</v>
      </c>
      <c r="J370" s="44">
        <v>1</v>
      </c>
      <c r="K370" s="94" t="str">
        <f t="shared" si="5"/>
        <v>APROVADO</v>
      </c>
      <c r="L370" s="94" t="s">
        <v>893</v>
      </c>
      <c r="M370" s="97" t="s">
        <v>870</v>
      </c>
      <c r="N370" s="45">
        <v>46164</v>
      </c>
      <c r="O370" s="45"/>
      <c r="P370" s="45"/>
      <c r="Q370" s="45"/>
      <c r="R370" s="45"/>
      <c r="S370" s="47"/>
      <c r="T370" s="47">
        <v>0</v>
      </c>
      <c r="U370" s="47">
        <v>0</v>
      </c>
      <c r="V370" s="47">
        <v>0</v>
      </c>
      <c r="W370" s="47">
        <v>1.1640211640211637</v>
      </c>
      <c r="X370" s="47">
        <v>0.83</v>
      </c>
      <c r="Y370" s="24"/>
      <c r="Z370" s="37"/>
      <c r="AA370" s="37"/>
    </row>
    <row r="371" spans="1:27">
      <c r="A371" s="19">
        <v>364</v>
      </c>
      <c r="B371" s="94" t="s">
        <v>859</v>
      </c>
      <c r="C371" s="95" t="s">
        <v>138</v>
      </c>
      <c r="D371" s="95" t="s">
        <v>1942</v>
      </c>
      <c r="E371" s="95" t="s">
        <v>1943</v>
      </c>
      <c r="F371" s="96" t="s">
        <v>1944</v>
      </c>
      <c r="G371" s="94" t="s">
        <v>628</v>
      </c>
      <c r="H371" s="94">
        <v>5</v>
      </c>
      <c r="I371" s="44">
        <v>1</v>
      </c>
      <c r="J371" s="44">
        <v>1</v>
      </c>
      <c r="K371" s="94" t="str">
        <f t="shared" si="5"/>
        <v>APROVADO</v>
      </c>
      <c r="L371" s="94" t="s">
        <v>893</v>
      </c>
      <c r="M371" s="97" t="s">
        <v>870</v>
      </c>
      <c r="N371" s="45">
        <v>46164</v>
      </c>
      <c r="O371" s="45"/>
      <c r="P371" s="45"/>
      <c r="Q371" s="45"/>
      <c r="R371" s="45"/>
      <c r="S371" s="47"/>
      <c r="T371" s="47">
        <v>0</v>
      </c>
      <c r="U371" s="47">
        <v>0</v>
      </c>
      <c r="V371" s="47">
        <v>0</v>
      </c>
      <c r="W371" s="47">
        <v>1.1640211640211637</v>
      </c>
      <c r="X371" s="47">
        <v>0.75</v>
      </c>
      <c r="Y371" s="24"/>
      <c r="Z371" s="37"/>
      <c r="AA371" s="37"/>
    </row>
    <row r="372" spans="1:27" ht="60" customHeight="1">
      <c r="A372" s="19">
        <v>365</v>
      </c>
      <c r="B372" s="94" t="s">
        <v>859</v>
      </c>
      <c r="C372" s="95" t="s">
        <v>138</v>
      </c>
      <c r="D372" s="95" t="s">
        <v>1945</v>
      </c>
      <c r="E372" s="95" t="s">
        <v>1946</v>
      </c>
      <c r="F372" s="96" t="s">
        <v>1947</v>
      </c>
      <c r="G372" s="94" t="s">
        <v>628</v>
      </c>
      <c r="H372" s="94">
        <v>5</v>
      </c>
      <c r="I372" s="44">
        <v>1</v>
      </c>
      <c r="J372" s="44">
        <v>1</v>
      </c>
      <c r="K372" s="94" t="str">
        <f t="shared" si="5"/>
        <v>APROVADO</v>
      </c>
      <c r="L372" s="94" t="s">
        <v>893</v>
      </c>
      <c r="M372" s="97" t="s">
        <v>870</v>
      </c>
      <c r="N372" s="45">
        <v>46164</v>
      </c>
      <c r="O372" s="45"/>
      <c r="P372" s="45"/>
      <c r="Q372" s="45"/>
      <c r="R372" s="45"/>
      <c r="S372" s="47"/>
      <c r="T372" s="47">
        <v>0</v>
      </c>
      <c r="U372" s="47">
        <v>0</v>
      </c>
      <c r="V372" s="47">
        <v>0</v>
      </c>
      <c r="W372" s="47">
        <v>1.1640211640211637</v>
      </c>
      <c r="X372" s="47">
        <v>0.83</v>
      </c>
      <c r="Y372" s="24"/>
      <c r="Z372" s="37"/>
      <c r="AA372" s="37"/>
    </row>
    <row r="373" spans="1:27">
      <c r="A373" s="19">
        <v>366</v>
      </c>
      <c r="B373" s="94" t="s">
        <v>859</v>
      </c>
      <c r="C373" s="95" t="s">
        <v>138</v>
      </c>
      <c r="D373" s="95" t="s">
        <v>1948</v>
      </c>
      <c r="E373" s="95" t="s">
        <v>1949</v>
      </c>
      <c r="F373" s="96" t="s">
        <v>1950</v>
      </c>
      <c r="G373" s="94" t="s">
        <v>628</v>
      </c>
      <c r="H373" s="94">
        <v>5</v>
      </c>
      <c r="I373" s="44">
        <v>1</v>
      </c>
      <c r="J373" s="44">
        <v>1</v>
      </c>
      <c r="K373" s="94" t="str">
        <f t="shared" si="5"/>
        <v>APROVADO</v>
      </c>
      <c r="L373" s="94" t="s">
        <v>893</v>
      </c>
      <c r="M373" s="97" t="s">
        <v>870</v>
      </c>
      <c r="N373" s="45">
        <v>46164</v>
      </c>
      <c r="O373" s="45"/>
      <c r="P373" s="45"/>
      <c r="Q373" s="45"/>
      <c r="R373" s="45"/>
      <c r="S373" s="47"/>
      <c r="T373" s="47">
        <v>0</v>
      </c>
      <c r="U373" s="47">
        <v>0</v>
      </c>
      <c r="V373" s="47">
        <v>0</v>
      </c>
      <c r="W373" s="47">
        <v>1.1640211640211637</v>
      </c>
      <c r="X373" s="47">
        <v>0.83</v>
      </c>
      <c r="Y373" s="24"/>
      <c r="Z373" s="37"/>
      <c r="AA373" s="37"/>
    </row>
    <row r="374" spans="1:27">
      <c r="A374" s="19">
        <v>367</v>
      </c>
      <c r="B374" s="94" t="s">
        <v>859</v>
      </c>
      <c r="C374" s="95" t="s">
        <v>138</v>
      </c>
      <c r="D374" s="95" t="s">
        <v>1951</v>
      </c>
      <c r="E374" s="95" t="s">
        <v>1952</v>
      </c>
      <c r="F374" s="96" t="s">
        <v>1953</v>
      </c>
      <c r="G374" s="94" t="s">
        <v>628</v>
      </c>
      <c r="H374" s="94">
        <v>5</v>
      </c>
      <c r="I374" s="44">
        <v>1</v>
      </c>
      <c r="J374" s="44">
        <v>1</v>
      </c>
      <c r="K374" s="94" t="str">
        <f t="shared" si="5"/>
        <v>APROVADO</v>
      </c>
      <c r="L374" s="94" t="s">
        <v>893</v>
      </c>
      <c r="M374" s="97" t="s">
        <v>870</v>
      </c>
      <c r="N374" s="45">
        <v>46164</v>
      </c>
      <c r="O374" s="45"/>
      <c r="P374" s="45"/>
      <c r="Q374" s="45"/>
      <c r="R374" s="45"/>
      <c r="S374" s="47"/>
      <c r="T374" s="47">
        <v>0</v>
      </c>
      <c r="U374" s="47">
        <v>0</v>
      </c>
      <c r="V374" s="47">
        <v>0</v>
      </c>
      <c r="W374" s="47">
        <v>1.1640211640211637</v>
      </c>
      <c r="X374" s="47">
        <v>0.83</v>
      </c>
      <c r="Y374" s="24"/>
      <c r="Z374" s="37"/>
      <c r="AA374" s="37"/>
    </row>
    <row r="375" spans="1:27">
      <c r="A375" s="19">
        <v>368</v>
      </c>
      <c r="B375" s="94" t="s">
        <v>859</v>
      </c>
      <c r="C375" s="95" t="s">
        <v>138</v>
      </c>
      <c r="D375" s="95" t="s">
        <v>1954</v>
      </c>
      <c r="E375" s="95" t="s">
        <v>1955</v>
      </c>
      <c r="F375" s="96" t="s">
        <v>1956</v>
      </c>
      <c r="G375" s="94" t="s">
        <v>628</v>
      </c>
      <c r="H375" s="94">
        <v>5</v>
      </c>
      <c r="I375" s="44">
        <v>1</v>
      </c>
      <c r="J375" s="44">
        <v>1</v>
      </c>
      <c r="K375" s="94" t="str">
        <f t="shared" si="5"/>
        <v>APROVADO</v>
      </c>
      <c r="L375" s="94" t="s">
        <v>893</v>
      </c>
      <c r="M375" s="97" t="s">
        <v>870</v>
      </c>
      <c r="N375" s="45">
        <v>46164</v>
      </c>
      <c r="O375" s="45"/>
      <c r="P375" s="45"/>
      <c r="Q375" s="45"/>
      <c r="R375" s="45"/>
      <c r="S375" s="47"/>
      <c r="T375" s="47">
        <v>0</v>
      </c>
      <c r="U375" s="47">
        <v>0</v>
      </c>
      <c r="V375" s="47">
        <v>0</v>
      </c>
      <c r="W375" s="47">
        <v>1.1640211640211637</v>
      </c>
      <c r="X375" s="47">
        <v>0.83</v>
      </c>
      <c r="Y375" s="24"/>
      <c r="Z375" s="37"/>
      <c r="AA375" s="37"/>
    </row>
    <row r="376" spans="1:27">
      <c r="A376" s="19">
        <v>369</v>
      </c>
      <c r="B376" s="94" t="s">
        <v>859</v>
      </c>
      <c r="C376" s="95" t="s">
        <v>138</v>
      </c>
      <c r="D376" s="95" t="s">
        <v>1957</v>
      </c>
      <c r="E376" s="95" t="s">
        <v>1958</v>
      </c>
      <c r="F376" s="96" t="s">
        <v>1959</v>
      </c>
      <c r="G376" s="94" t="s">
        <v>628</v>
      </c>
      <c r="H376" s="94">
        <v>5</v>
      </c>
      <c r="I376" s="44">
        <v>1</v>
      </c>
      <c r="J376" s="44">
        <v>1</v>
      </c>
      <c r="K376" s="94" t="str">
        <f t="shared" si="5"/>
        <v>APROVADO</v>
      </c>
      <c r="L376" s="94" t="s">
        <v>893</v>
      </c>
      <c r="M376" s="97" t="s">
        <v>870</v>
      </c>
      <c r="N376" s="45">
        <v>46164</v>
      </c>
      <c r="O376" s="45"/>
      <c r="P376" s="45"/>
      <c r="Q376" s="45"/>
      <c r="R376" s="45"/>
      <c r="S376" s="47"/>
      <c r="T376" s="47">
        <v>0</v>
      </c>
      <c r="U376" s="47">
        <v>0</v>
      </c>
      <c r="V376" s="47">
        <v>0</v>
      </c>
      <c r="W376" s="47">
        <v>1.1640211640211637</v>
      </c>
      <c r="X376" s="47">
        <v>0.25</v>
      </c>
      <c r="Y376" s="24"/>
      <c r="Z376" s="37"/>
      <c r="AA376" s="37"/>
    </row>
    <row r="377" spans="1:27">
      <c r="A377" s="19">
        <v>370</v>
      </c>
      <c r="B377" s="94" t="s">
        <v>859</v>
      </c>
      <c r="C377" s="95" t="s">
        <v>138</v>
      </c>
      <c r="D377" s="95" t="s">
        <v>1960</v>
      </c>
      <c r="E377" s="95" t="s">
        <v>1961</v>
      </c>
      <c r="F377" s="96" t="s">
        <v>1962</v>
      </c>
      <c r="G377" s="94" t="s">
        <v>628</v>
      </c>
      <c r="H377" s="94">
        <v>5</v>
      </c>
      <c r="I377" s="44">
        <v>1</v>
      </c>
      <c r="J377" s="44">
        <v>1</v>
      </c>
      <c r="K377" s="94" t="str">
        <f t="shared" si="5"/>
        <v>APROVADO</v>
      </c>
      <c r="L377" s="94" t="s">
        <v>893</v>
      </c>
      <c r="M377" s="97" t="s">
        <v>870</v>
      </c>
      <c r="N377" s="45">
        <v>46164</v>
      </c>
      <c r="O377" s="45"/>
      <c r="P377" s="45"/>
      <c r="Q377" s="45"/>
      <c r="R377" s="45"/>
      <c r="S377" s="47"/>
      <c r="T377" s="47">
        <v>0</v>
      </c>
      <c r="U377" s="47">
        <v>0</v>
      </c>
      <c r="V377" s="47">
        <v>0</v>
      </c>
      <c r="W377" s="47">
        <v>1.1640211640211637</v>
      </c>
      <c r="X377" s="47">
        <v>0.25</v>
      </c>
      <c r="Y377" s="24"/>
      <c r="Z377" s="37"/>
      <c r="AA377" s="37"/>
    </row>
    <row r="378" spans="1:27" ht="60" customHeight="1">
      <c r="A378" s="19">
        <v>371</v>
      </c>
      <c r="B378" s="94" t="s">
        <v>859</v>
      </c>
      <c r="C378" s="95" t="s">
        <v>138</v>
      </c>
      <c r="D378" s="95" t="s">
        <v>1963</v>
      </c>
      <c r="E378" s="95" t="s">
        <v>1964</v>
      </c>
      <c r="F378" s="96" t="s">
        <v>1965</v>
      </c>
      <c r="G378" s="94" t="s">
        <v>628</v>
      </c>
      <c r="H378" s="94">
        <v>5</v>
      </c>
      <c r="I378" s="44">
        <v>1</v>
      </c>
      <c r="J378" s="44">
        <v>1</v>
      </c>
      <c r="K378" s="94" t="str">
        <f t="shared" si="5"/>
        <v>APROVADO</v>
      </c>
      <c r="L378" s="94" t="s">
        <v>893</v>
      </c>
      <c r="M378" s="97" t="s">
        <v>870</v>
      </c>
      <c r="N378" s="45">
        <v>46164</v>
      </c>
      <c r="O378" s="45"/>
      <c r="P378" s="45"/>
      <c r="Q378" s="45"/>
      <c r="R378" s="45"/>
      <c r="S378" s="47"/>
      <c r="T378" s="47">
        <v>0</v>
      </c>
      <c r="U378" s="47">
        <v>0</v>
      </c>
      <c r="V378" s="47">
        <v>0</v>
      </c>
      <c r="W378" s="47">
        <v>1.1640211640211637</v>
      </c>
      <c r="X378" s="47">
        <v>0.25</v>
      </c>
      <c r="Y378" s="24"/>
      <c r="Z378" s="37"/>
      <c r="AA378" s="37"/>
    </row>
    <row r="379" spans="1:27">
      <c r="A379" s="19">
        <v>372</v>
      </c>
      <c r="B379" s="94" t="s">
        <v>859</v>
      </c>
      <c r="C379" s="95" t="s">
        <v>138</v>
      </c>
      <c r="D379" s="95" t="s">
        <v>1966</v>
      </c>
      <c r="E379" s="95" t="s">
        <v>1967</v>
      </c>
      <c r="F379" s="96" t="s">
        <v>1968</v>
      </c>
      <c r="G379" s="94" t="s">
        <v>628</v>
      </c>
      <c r="H379" s="94">
        <v>5</v>
      </c>
      <c r="I379" s="44">
        <v>1</v>
      </c>
      <c r="J379" s="44">
        <v>1</v>
      </c>
      <c r="K379" s="94" t="str">
        <f t="shared" si="5"/>
        <v>APROVADO</v>
      </c>
      <c r="L379" s="94" t="s">
        <v>893</v>
      </c>
      <c r="M379" s="97" t="s">
        <v>870</v>
      </c>
      <c r="N379" s="45">
        <v>46164</v>
      </c>
      <c r="O379" s="45"/>
      <c r="P379" s="45"/>
      <c r="Q379" s="45"/>
      <c r="R379" s="45"/>
      <c r="S379" s="47"/>
      <c r="T379" s="47">
        <v>0</v>
      </c>
      <c r="U379" s="47">
        <v>0</v>
      </c>
      <c r="V379" s="47">
        <v>0</v>
      </c>
      <c r="W379" s="47">
        <v>1.1640211640211637</v>
      </c>
      <c r="X379" s="47">
        <v>0.25</v>
      </c>
      <c r="Y379" s="24"/>
      <c r="Z379" s="37"/>
      <c r="AA379" s="37"/>
    </row>
    <row r="380" spans="1:27">
      <c r="A380" s="19">
        <v>373</v>
      </c>
      <c r="B380" s="94" t="s">
        <v>859</v>
      </c>
      <c r="C380" s="95" t="s">
        <v>138</v>
      </c>
      <c r="D380" s="95" t="s">
        <v>1969</v>
      </c>
      <c r="E380" s="95" t="s">
        <v>1970</v>
      </c>
      <c r="F380" s="96" t="s">
        <v>1971</v>
      </c>
      <c r="G380" s="94" t="s">
        <v>628</v>
      </c>
      <c r="H380" s="94">
        <v>5</v>
      </c>
      <c r="I380" s="44">
        <v>1</v>
      </c>
      <c r="J380" s="44">
        <v>1</v>
      </c>
      <c r="K380" s="94" t="str">
        <f t="shared" si="5"/>
        <v>APROVADO</v>
      </c>
      <c r="L380" s="94" t="s">
        <v>893</v>
      </c>
      <c r="M380" s="97" t="s">
        <v>870</v>
      </c>
      <c r="N380" s="45">
        <v>46164</v>
      </c>
      <c r="O380" s="45"/>
      <c r="P380" s="45"/>
      <c r="Q380" s="45"/>
      <c r="R380" s="45"/>
      <c r="S380" s="47"/>
      <c r="T380" s="47">
        <v>0</v>
      </c>
      <c r="U380" s="47">
        <v>0</v>
      </c>
      <c r="V380" s="47">
        <v>0</v>
      </c>
      <c r="W380" s="47">
        <v>1.1640211640211637</v>
      </c>
      <c r="X380" s="47">
        <v>0.25</v>
      </c>
      <c r="Y380" s="24"/>
      <c r="Z380" s="37"/>
      <c r="AA380" s="37"/>
    </row>
    <row r="381" spans="1:27">
      <c r="A381" s="19">
        <v>374</v>
      </c>
      <c r="B381" s="94" t="s">
        <v>859</v>
      </c>
      <c r="C381" s="95" t="s">
        <v>138</v>
      </c>
      <c r="D381" s="95" t="s">
        <v>1972</v>
      </c>
      <c r="E381" s="95" t="s">
        <v>1973</v>
      </c>
      <c r="F381" s="96" t="s">
        <v>1974</v>
      </c>
      <c r="G381" s="94" t="s">
        <v>628</v>
      </c>
      <c r="H381" s="94">
        <v>5</v>
      </c>
      <c r="I381" s="44">
        <v>1</v>
      </c>
      <c r="J381" s="44">
        <v>1</v>
      </c>
      <c r="K381" s="94" t="str">
        <f t="shared" si="5"/>
        <v>APROVADO</v>
      </c>
      <c r="L381" s="94" t="s">
        <v>893</v>
      </c>
      <c r="M381" s="97" t="s">
        <v>870</v>
      </c>
      <c r="N381" s="45">
        <v>46164</v>
      </c>
      <c r="O381" s="45"/>
      <c r="P381" s="45"/>
      <c r="Q381" s="45"/>
      <c r="R381" s="45"/>
      <c r="S381" s="47"/>
      <c r="T381" s="47">
        <v>0</v>
      </c>
      <c r="U381" s="47">
        <v>0</v>
      </c>
      <c r="V381" s="47">
        <v>0</v>
      </c>
      <c r="W381" s="47">
        <v>1.1640211640211637</v>
      </c>
      <c r="X381" s="47">
        <v>0.25</v>
      </c>
      <c r="Y381" s="24"/>
      <c r="Z381" s="37"/>
      <c r="AA381" s="37"/>
    </row>
    <row r="382" spans="1:27">
      <c r="A382" s="19">
        <v>375</v>
      </c>
      <c r="B382" s="94" t="s">
        <v>859</v>
      </c>
      <c r="C382" s="95" t="s">
        <v>138</v>
      </c>
      <c r="D382" s="95" t="s">
        <v>1975</v>
      </c>
      <c r="E382" s="95" t="s">
        <v>1976</v>
      </c>
      <c r="F382" s="96" t="s">
        <v>1977</v>
      </c>
      <c r="G382" s="94" t="s">
        <v>628</v>
      </c>
      <c r="H382" s="94">
        <v>5</v>
      </c>
      <c r="I382" s="44">
        <v>1</v>
      </c>
      <c r="J382" s="44">
        <v>1</v>
      </c>
      <c r="K382" s="94" t="str">
        <f t="shared" si="5"/>
        <v>APROVADO</v>
      </c>
      <c r="L382" s="94" t="s">
        <v>893</v>
      </c>
      <c r="M382" s="97" t="s">
        <v>870</v>
      </c>
      <c r="N382" s="45">
        <v>46164</v>
      </c>
      <c r="O382" s="45"/>
      <c r="P382" s="45"/>
      <c r="Q382" s="45"/>
      <c r="R382" s="45"/>
      <c r="S382" s="47"/>
      <c r="T382" s="47">
        <v>0</v>
      </c>
      <c r="U382" s="47">
        <v>0</v>
      </c>
      <c r="V382" s="47">
        <v>0</v>
      </c>
      <c r="W382" s="47">
        <v>1.1640211640211637</v>
      </c>
      <c r="X382" s="47">
        <v>0.25</v>
      </c>
      <c r="Y382" s="24"/>
      <c r="Z382" s="37"/>
      <c r="AA382" s="37"/>
    </row>
    <row r="383" spans="1:27">
      <c r="A383" s="19">
        <v>376</v>
      </c>
      <c r="B383" s="94" t="s">
        <v>859</v>
      </c>
      <c r="C383" s="95" t="s">
        <v>138</v>
      </c>
      <c r="D383" s="95" t="s">
        <v>1978</v>
      </c>
      <c r="E383" s="95" t="s">
        <v>1979</v>
      </c>
      <c r="F383" s="96" t="s">
        <v>1980</v>
      </c>
      <c r="G383" s="94" t="s">
        <v>628</v>
      </c>
      <c r="H383" s="94">
        <v>5</v>
      </c>
      <c r="I383" s="44">
        <v>1</v>
      </c>
      <c r="J383" s="44">
        <v>1</v>
      </c>
      <c r="K383" s="94" t="str">
        <f t="shared" si="5"/>
        <v>APROVADO</v>
      </c>
      <c r="L383" s="94" t="s">
        <v>893</v>
      </c>
      <c r="M383" s="97" t="s">
        <v>870</v>
      </c>
      <c r="N383" s="45">
        <v>46164</v>
      </c>
      <c r="O383" s="45"/>
      <c r="P383" s="45"/>
      <c r="Q383" s="45"/>
      <c r="R383" s="45"/>
      <c r="S383" s="47"/>
      <c r="T383" s="47">
        <v>0</v>
      </c>
      <c r="U383" s="47">
        <v>0</v>
      </c>
      <c r="V383" s="47">
        <v>0</v>
      </c>
      <c r="W383" s="47">
        <v>1.1640211640211637</v>
      </c>
      <c r="X383" s="47">
        <v>0.25</v>
      </c>
      <c r="Y383" s="24"/>
      <c r="Z383" s="37"/>
      <c r="AA383" s="37"/>
    </row>
    <row r="384" spans="1:27">
      <c r="A384" s="19">
        <v>377</v>
      </c>
      <c r="B384" s="94" t="s">
        <v>859</v>
      </c>
      <c r="C384" s="95" t="s">
        <v>138</v>
      </c>
      <c r="D384" s="95" t="s">
        <v>1981</v>
      </c>
      <c r="E384" s="95" t="s">
        <v>1982</v>
      </c>
      <c r="F384" s="96" t="s">
        <v>1983</v>
      </c>
      <c r="G384" s="94" t="s">
        <v>628</v>
      </c>
      <c r="H384" s="94">
        <v>5</v>
      </c>
      <c r="I384" s="44">
        <v>1</v>
      </c>
      <c r="J384" s="44">
        <v>1</v>
      </c>
      <c r="K384" s="94" t="str">
        <f t="shared" si="5"/>
        <v>APROVADO</v>
      </c>
      <c r="L384" s="94" t="s">
        <v>893</v>
      </c>
      <c r="M384" s="97" t="s">
        <v>870</v>
      </c>
      <c r="N384" s="45">
        <v>46157</v>
      </c>
      <c r="O384" s="45"/>
      <c r="P384" s="45"/>
      <c r="Q384" s="45"/>
      <c r="R384" s="45"/>
      <c r="S384" s="47"/>
      <c r="T384" s="47">
        <v>0</v>
      </c>
      <c r="U384" s="47">
        <v>0</v>
      </c>
      <c r="V384" s="47">
        <v>0</v>
      </c>
      <c r="W384" s="47">
        <v>1.1640211640211637</v>
      </c>
      <c r="X384" s="47">
        <v>0</v>
      </c>
      <c r="Y384" s="24"/>
      <c r="Z384" s="37"/>
      <c r="AA384" s="37"/>
    </row>
    <row r="385" spans="1:27">
      <c r="A385" s="19">
        <v>378</v>
      </c>
      <c r="B385" s="94" t="s">
        <v>859</v>
      </c>
      <c r="C385" s="95" t="s">
        <v>138</v>
      </c>
      <c r="D385" s="95" t="s">
        <v>1984</v>
      </c>
      <c r="E385" s="95" t="s">
        <v>1985</v>
      </c>
      <c r="F385" s="96" t="s">
        <v>1986</v>
      </c>
      <c r="G385" s="94" t="s">
        <v>628</v>
      </c>
      <c r="H385" s="94">
        <v>5</v>
      </c>
      <c r="I385" s="44">
        <v>1</v>
      </c>
      <c r="J385" s="44">
        <v>1</v>
      </c>
      <c r="K385" s="94" t="str">
        <f t="shared" si="5"/>
        <v>APROVADO</v>
      </c>
      <c r="L385" s="94" t="s">
        <v>893</v>
      </c>
      <c r="M385" s="97" t="s">
        <v>870</v>
      </c>
      <c r="N385" s="45">
        <v>46164</v>
      </c>
      <c r="O385" s="45"/>
      <c r="P385" s="45"/>
      <c r="Q385" s="45"/>
      <c r="R385" s="45"/>
      <c r="S385" s="47"/>
      <c r="T385" s="47">
        <v>0</v>
      </c>
      <c r="U385" s="47">
        <v>0</v>
      </c>
      <c r="V385" s="47">
        <v>0</v>
      </c>
      <c r="W385" s="47">
        <v>1.1640211640211637</v>
      </c>
      <c r="X385" s="47">
        <v>0.25</v>
      </c>
      <c r="Y385" s="24"/>
      <c r="Z385" s="37"/>
      <c r="AA385" s="37"/>
    </row>
    <row r="386" spans="1:27">
      <c r="A386" s="19">
        <v>379</v>
      </c>
      <c r="B386" s="94" t="s">
        <v>859</v>
      </c>
      <c r="C386" s="95" t="s">
        <v>138</v>
      </c>
      <c r="D386" s="95" t="s">
        <v>1987</v>
      </c>
      <c r="E386" s="95" t="s">
        <v>1988</v>
      </c>
      <c r="F386" s="96" t="s">
        <v>1989</v>
      </c>
      <c r="G386" s="94" t="s">
        <v>628</v>
      </c>
      <c r="H386" s="94">
        <v>5</v>
      </c>
      <c r="I386" s="44">
        <v>1</v>
      </c>
      <c r="J386" s="44">
        <v>1</v>
      </c>
      <c r="K386" s="94" t="str">
        <f t="shared" si="5"/>
        <v>APROVADO</v>
      </c>
      <c r="L386" s="94" t="s">
        <v>893</v>
      </c>
      <c r="M386" s="97" t="s">
        <v>870</v>
      </c>
      <c r="N386" s="45">
        <v>46164</v>
      </c>
      <c r="O386" s="45"/>
      <c r="P386" s="45"/>
      <c r="Q386" s="45"/>
      <c r="R386" s="45"/>
      <c r="S386" s="47"/>
      <c r="T386" s="47">
        <v>0</v>
      </c>
      <c r="U386" s="47">
        <v>0</v>
      </c>
      <c r="V386" s="47">
        <v>0</v>
      </c>
      <c r="W386" s="47">
        <v>1.1640211640211637</v>
      </c>
      <c r="X386" s="47">
        <v>0.25</v>
      </c>
      <c r="Y386" s="24"/>
      <c r="Z386" s="37"/>
      <c r="AA386" s="37"/>
    </row>
    <row r="387" spans="1:27" s="24" customFormat="1" ht="60" customHeight="1">
      <c r="A387" s="19">
        <v>380</v>
      </c>
      <c r="B387" s="94" t="s">
        <v>859</v>
      </c>
      <c r="C387" s="95" t="s">
        <v>138</v>
      </c>
      <c r="D387" s="95" t="s">
        <v>1990</v>
      </c>
      <c r="E387" s="95" t="s">
        <v>1991</v>
      </c>
      <c r="F387" s="96" t="s">
        <v>1992</v>
      </c>
      <c r="G387" s="94" t="s">
        <v>628</v>
      </c>
      <c r="H387" s="94">
        <v>5</v>
      </c>
      <c r="I387" s="44">
        <v>1</v>
      </c>
      <c r="J387" s="44">
        <v>1</v>
      </c>
      <c r="K387" s="94" t="str">
        <f t="shared" si="5"/>
        <v>APROVADO</v>
      </c>
      <c r="L387" s="94" t="s">
        <v>893</v>
      </c>
      <c r="M387" s="97" t="s">
        <v>870</v>
      </c>
      <c r="N387" s="45">
        <v>46164</v>
      </c>
      <c r="O387" s="45"/>
      <c r="P387" s="45"/>
      <c r="Q387" s="45"/>
      <c r="R387" s="45"/>
      <c r="S387" s="47"/>
      <c r="T387" s="47">
        <v>0</v>
      </c>
      <c r="U387" s="47">
        <v>0</v>
      </c>
      <c r="V387" s="47">
        <v>0</v>
      </c>
      <c r="W387" s="47">
        <v>1.1640211640211637</v>
      </c>
      <c r="X387" s="47">
        <v>0.25</v>
      </c>
      <c r="Z387" s="37"/>
      <c r="AA387" s="48"/>
    </row>
    <row r="388" spans="1:27">
      <c r="A388" s="19">
        <v>381</v>
      </c>
      <c r="B388" s="94" t="s">
        <v>859</v>
      </c>
      <c r="C388" s="95" t="s">
        <v>138</v>
      </c>
      <c r="D388" s="95" t="s">
        <v>1993</v>
      </c>
      <c r="E388" s="95" t="s">
        <v>1994</v>
      </c>
      <c r="F388" s="96" t="s">
        <v>1995</v>
      </c>
      <c r="G388" s="94" t="s">
        <v>628</v>
      </c>
      <c r="H388" s="94">
        <v>5</v>
      </c>
      <c r="I388" s="44">
        <v>1</v>
      </c>
      <c r="J388" s="44">
        <v>1</v>
      </c>
      <c r="K388" s="94" t="str">
        <f t="shared" si="5"/>
        <v>APROVADO</v>
      </c>
      <c r="L388" s="94" t="s">
        <v>893</v>
      </c>
      <c r="M388" s="97" t="s">
        <v>870</v>
      </c>
      <c r="N388" s="45">
        <v>46164</v>
      </c>
      <c r="O388" s="45"/>
      <c r="P388" s="45"/>
      <c r="Q388" s="45"/>
      <c r="R388" s="45"/>
      <c r="S388" s="47"/>
      <c r="T388" s="47">
        <v>0</v>
      </c>
      <c r="U388" s="47">
        <v>0</v>
      </c>
      <c r="V388" s="47">
        <v>0</v>
      </c>
      <c r="W388" s="47">
        <v>1.1640211640211637</v>
      </c>
      <c r="X388" s="47">
        <v>0.25</v>
      </c>
      <c r="Y388" s="24"/>
      <c r="Z388" s="37"/>
      <c r="AA388" s="37"/>
    </row>
    <row r="389" spans="1:27">
      <c r="A389" s="19">
        <v>382</v>
      </c>
      <c r="B389" s="94" t="s">
        <v>859</v>
      </c>
      <c r="C389" s="95" t="s">
        <v>138</v>
      </c>
      <c r="D389" s="95" t="s">
        <v>1996</v>
      </c>
      <c r="E389" s="95" t="s">
        <v>1997</v>
      </c>
      <c r="F389" s="96" t="s">
        <v>1998</v>
      </c>
      <c r="G389" s="94" t="s">
        <v>628</v>
      </c>
      <c r="H389" s="94">
        <v>5</v>
      </c>
      <c r="I389" s="44">
        <v>1</v>
      </c>
      <c r="J389" s="44">
        <v>1</v>
      </c>
      <c r="K389" s="94" t="str">
        <f t="shared" si="5"/>
        <v>APROVADO</v>
      </c>
      <c r="L389" s="94" t="s">
        <v>893</v>
      </c>
      <c r="M389" s="97" t="s">
        <v>870</v>
      </c>
      <c r="N389" s="45">
        <v>46164</v>
      </c>
      <c r="O389" s="45"/>
      <c r="P389" s="45"/>
      <c r="Q389" s="45"/>
      <c r="R389" s="45"/>
      <c r="S389" s="47"/>
      <c r="T389" s="47">
        <v>0</v>
      </c>
      <c r="U389" s="47">
        <v>0</v>
      </c>
      <c r="V389" s="47">
        <v>0</v>
      </c>
      <c r="W389" s="47">
        <v>1.1640211640211637</v>
      </c>
      <c r="X389" s="47">
        <v>0.25</v>
      </c>
      <c r="Y389" s="24"/>
      <c r="Z389" s="37"/>
      <c r="AA389" s="37"/>
    </row>
    <row r="390" spans="1:27">
      <c r="A390" s="19">
        <v>383</v>
      </c>
      <c r="B390" s="94" t="s">
        <v>859</v>
      </c>
      <c r="C390" s="95" t="s">
        <v>138</v>
      </c>
      <c r="D390" s="95" t="s">
        <v>1999</v>
      </c>
      <c r="E390" s="95" t="s">
        <v>2000</v>
      </c>
      <c r="F390" s="96" t="s">
        <v>2001</v>
      </c>
      <c r="G390" s="94" t="s">
        <v>628</v>
      </c>
      <c r="H390" s="94">
        <v>5</v>
      </c>
      <c r="I390" s="44">
        <v>1</v>
      </c>
      <c r="J390" s="44">
        <v>1</v>
      </c>
      <c r="K390" s="94" t="str">
        <f t="shared" si="5"/>
        <v>APROVADO</v>
      </c>
      <c r="L390" s="94" t="s">
        <v>893</v>
      </c>
      <c r="M390" s="97" t="s">
        <v>870</v>
      </c>
      <c r="N390" s="45">
        <v>46164</v>
      </c>
      <c r="O390" s="45"/>
      <c r="P390" s="45"/>
      <c r="Q390" s="45"/>
      <c r="R390" s="45"/>
      <c r="S390" s="47"/>
      <c r="T390" s="47">
        <v>0</v>
      </c>
      <c r="U390" s="47">
        <v>0</v>
      </c>
      <c r="V390" s="47">
        <v>0</v>
      </c>
      <c r="W390" s="47">
        <v>1.1640211640211637</v>
      </c>
      <c r="X390" s="47">
        <v>0.25</v>
      </c>
      <c r="Y390" s="24"/>
      <c r="Z390" s="37"/>
      <c r="AA390" s="37"/>
    </row>
    <row r="391" spans="1:27">
      <c r="A391" s="19">
        <v>384</v>
      </c>
      <c r="B391" s="94" t="s">
        <v>859</v>
      </c>
      <c r="C391" s="95" t="s">
        <v>138</v>
      </c>
      <c r="D391" s="95" t="s">
        <v>2002</v>
      </c>
      <c r="E391" s="95" t="s">
        <v>2003</v>
      </c>
      <c r="F391" s="96" t="s">
        <v>2004</v>
      </c>
      <c r="G391" s="94" t="s">
        <v>628</v>
      </c>
      <c r="H391" s="94">
        <v>5</v>
      </c>
      <c r="I391" s="44">
        <v>1</v>
      </c>
      <c r="J391" s="44">
        <v>1</v>
      </c>
      <c r="K391" s="94" t="str">
        <f t="shared" si="5"/>
        <v>APROVADO</v>
      </c>
      <c r="L391" s="94" t="s">
        <v>893</v>
      </c>
      <c r="M391" s="97" t="s">
        <v>870</v>
      </c>
      <c r="N391" s="45">
        <v>46164</v>
      </c>
      <c r="O391" s="45"/>
      <c r="P391" s="45"/>
      <c r="Q391" s="45"/>
      <c r="R391" s="45"/>
      <c r="S391" s="47"/>
      <c r="T391" s="47">
        <v>0</v>
      </c>
      <c r="U391" s="47">
        <v>0</v>
      </c>
      <c r="V391" s="47">
        <v>0</v>
      </c>
      <c r="W391" s="47">
        <v>1.1640211640211637</v>
      </c>
      <c r="X391" s="47">
        <v>0.25</v>
      </c>
      <c r="Y391" s="24"/>
      <c r="Z391" s="37"/>
      <c r="AA391" s="37"/>
    </row>
    <row r="392" spans="1:27">
      <c r="A392" s="19">
        <v>385</v>
      </c>
      <c r="B392" s="94" t="s">
        <v>859</v>
      </c>
      <c r="C392" s="95" t="s">
        <v>138</v>
      </c>
      <c r="D392" s="95" t="s">
        <v>2005</v>
      </c>
      <c r="E392" s="95" t="s">
        <v>2006</v>
      </c>
      <c r="F392" s="96" t="s">
        <v>2007</v>
      </c>
      <c r="G392" s="94" t="s">
        <v>628</v>
      </c>
      <c r="H392" s="94">
        <v>5</v>
      </c>
      <c r="I392" s="44">
        <v>1</v>
      </c>
      <c r="J392" s="44">
        <v>1</v>
      </c>
      <c r="K392" s="94" t="str">
        <f t="shared" ref="K392:K455" si="6">IFERROR(IF(IF(J392&gt;1,J392/100,J392)&lt;0.1,"NÃO INICIADO",IF(IF(J392&gt;1,J392/100,J392)&lt;0.3,"INICIADA A ELABORAÇÃO",IF(IF(J392&gt;1,J392/100,J392)&lt;0.7,"ELABORANDO",IF(IF(J392&gt;1,J392/100,J392)&lt;0.8,"PARA VERIFICAÇÃO",IF(IF(J392&gt;1,J392/100,J392)&lt;0.9,"PARA APROVAÇÃO",IF(IF(J392&gt;1,J392/100,J392)&lt;1,"EMISSÃO","APROVADO")))))),"NÃO INICIADO")</f>
        <v>APROVADO</v>
      </c>
      <c r="L392" s="94" t="s">
        <v>893</v>
      </c>
      <c r="M392" s="97" t="s">
        <v>870</v>
      </c>
      <c r="N392" s="45">
        <v>46164</v>
      </c>
      <c r="O392" s="45"/>
      <c r="P392" s="45"/>
      <c r="Q392" s="45"/>
      <c r="R392" s="45"/>
      <c r="S392" s="47"/>
      <c r="T392" s="47">
        <v>0</v>
      </c>
      <c r="U392" s="47">
        <v>0</v>
      </c>
      <c r="V392" s="47">
        <v>0</v>
      </c>
      <c r="W392" s="47">
        <v>1.1640211640211637</v>
      </c>
      <c r="X392" s="47">
        <v>0.25</v>
      </c>
      <c r="Y392" s="24"/>
      <c r="Z392" s="37"/>
      <c r="AA392" s="37"/>
    </row>
    <row r="393" spans="1:27">
      <c r="A393" s="19">
        <v>386</v>
      </c>
      <c r="B393" s="94" t="s">
        <v>859</v>
      </c>
      <c r="C393" s="95" t="s">
        <v>138</v>
      </c>
      <c r="D393" s="95" t="s">
        <v>2008</v>
      </c>
      <c r="E393" s="95" t="s">
        <v>2009</v>
      </c>
      <c r="F393" s="96" t="s">
        <v>2010</v>
      </c>
      <c r="G393" s="94" t="s">
        <v>628</v>
      </c>
      <c r="H393" s="94">
        <v>5</v>
      </c>
      <c r="I393" s="44">
        <v>1</v>
      </c>
      <c r="J393" s="44">
        <v>1</v>
      </c>
      <c r="K393" s="94" t="str">
        <f t="shared" si="6"/>
        <v>APROVADO</v>
      </c>
      <c r="L393" s="94" t="s">
        <v>893</v>
      </c>
      <c r="M393" s="97" t="s">
        <v>870</v>
      </c>
      <c r="N393" s="45">
        <v>46164</v>
      </c>
      <c r="O393" s="45"/>
      <c r="P393" s="45"/>
      <c r="Q393" s="45"/>
      <c r="R393" s="45"/>
      <c r="S393" s="47"/>
      <c r="T393" s="47">
        <v>0</v>
      </c>
      <c r="U393" s="47">
        <v>0</v>
      </c>
      <c r="V393" s="47">
        <v>0</v>
      </c>
      <c r="W393" s="47">
        <v>1.1640211640211637</v>
      </c>
      <c r="X393" s="47">
        <v>0.25</v>
      </c>
      <c r="Y393" s="24"/>
      <c r="Z393" s="37"/>
      <c r="AA393" s="37"/>
    </row>
    <row r="394" spans="1:27">
      <c r="A394" s="19">
        <v>387</v>
      </c>
      <c r="B394" s="94" t="s">
        <v>859</v>
      </c>
      <c r="C394" s="95" t="s">
        <v>138</v>
      </c>
      <c r="D394" s="95" t="s">
        <v>2011</v>
      </c>
      <c r="E394" s="95" t="s">
        <v>2012</v>
      </c>
      <c r="F394" s="96" t="s">
        <v>2013</v>
      </c>
      <c r="G394" s="94" t="s">
        <v>628</v>
      </c>
      <c r="H394" s="94">
        <v>5</v>
      </c>
      <c r="I394" s="44">
        <v>1</v>
      </c>
      <c r="J394" s="44">
        <v>1</v>
      </c>
      <c r="K394" s="94" t="str">
        <f t="shared" si="6"/>
        <v>APROVADO</v>
      </c>
      <c r="L394" s="94" t="s">
        <v>871</v>
      </c>
      <c r="M394" s="97" t="s">
        <v>871</v>
      </c>
      <c r="N394" s="45">
        <v>46164</v>
      </c>
      <c r="O394" s="45"/>
      <c r="P394" s="45"/>
      <c r="Q394" s="45"/>
      <c r="R394" s="45"/>
      <c r="S394" s="47"/>
      <c r="T394" s="47">
        <v>0</v>
      </c>
      <c r="U394" s="47">
        <v>0</v>
      </c>
      <c r="V394" s="47">
        <v>0</v>
      </c>
      <c r="W394" s="47">
        <v>1.1640211640211637</v>
      </c>
      <c r="X394" s="47">
        <v>0</v>
      </c>
      <c r="Y394" s="24"/>
      <c r="Z394" s="37"/>
      <c r="AA394" s="37"/>
    </row>
    <row r="395" spans="1:27">
      <c r="A395" s="19">
        <v>388</v>
      </c>
      <c r="B395" s="94" t="s">
        <v>859</v>
      </c>
      <c r="C395" s="95" t="s">
        <v>138</v>
      </c>
      <c r="D395" s="95" t="s">
        <v>2014</v>
      </c>
      <c r="E395" s="95" t="s">
        <v>2015</v>
      </c>
      <c r="F395" s="96" t="s">
        <v>2016</v>
      </c>
      <c r="G395" s="94" t="s">
        <v>628</v>
      </c>
      <c r="H395" s="94">
        <v>5</v>
      </c>
      <c r="I395" s="44">
        <v>1</v>
      </c>
      <c r="J395" s="44">
        <v>1</v>
      </c>
      <c r="K395" s="94" t="str">
        <f t="shared" si="6"/>
        <v>APROVADO</v>
      </c>
      <c r="L395" s="94" t="s">
        <v>893</v>
      </c>
      <c r="M395" s="97" t="s">
        <v>870</v>
      </c>
      <c r="N395" s="45">
        <v>46164</v>
      </c>
      <c r="O395" s="45"/>
      <c r="P395" s="45"/>
      <c r="Q395" s="45"/>
      <c r="R395" s="45"/>
      <c r="S395" s="47"/>
      <c r="T395" s="47">
        <v>0</v>
      </c>
      <c r="U395" s="47">
        <v>0</v>
      </c>
      <c r="V395" s="47">
        <v>0</v>
      </c>
      <c r="W395" s="47">
        <v>1.1640211640211637</v>
      </c>
      <c r="X395" s="47">
        <v>0.25</v>
      </c>
      <c r="Y395" s="24"/>
      <c r="Z395" s="37"/>
      <c r="AA395" s="37"/>
    </row>
    <row r="396" spans="1:27">
      <c r="A396" s="19">
        <v>389</v>
      </c>
      <c r="B396" s="94" t="s">
        <v>859</v>
      </c>
      <c r="C396" s="95" t="s">
        <v>138</v>
      </c>
      <c r="D396" s="95" t="s">
        <v>2017</v>
      </c>
      <c r="E396" s="95" t="s">
        <v>2018</v>
      </c>
      <c r="F396" s="96" t="s">
        <v>2019</v>
      </c>
      <c r="G396" s="94" t="s">
        <v>628</v>
      </c>
      <c r="H396" s="94">
        <v>5</v>
      </c>
      <c r="I396" s="44">
        <v>1</v>
      </c>
      <c r="J396" s="44">
        <v>1</v>
      </c>
      <c r="K396" s="94" t="str">
        <f t="shared" si="6"/>
        <v>APROVADO</v>
      </c>
      <c r="L396" s="94" t="s">
        <v>871</v>
      </c>
      <c r="M396" s="97" t="s">
        <v>871</v>
      </c>
      <c r="N396" s="45">
        <v>46164</v>
      </c>
      <c r="O396" s="45"/>
      <c r="P396" s="45"/>
      <c r="Q396" s="45"/>
      <c r="R396" s="45"/>
      <c r="S396" s="47"/>
      <c r="T396" s="47">
        <v>0</v>
      </c>
      <c r="U396" s="47">
        <v>0</v>
      </c>
      <c r="V396" s="47">
        <v>0</v>
      </c>
      <c r="W396" s="47">
        <v>1.1640211640211637</v>
      </c>
      <c r="X396" s="47">
        <v>0</v>
      </c>
      <c r="Y396" s="24"/>
      <c r="Z396" s="37"/>
      <c r="AA396" s="37"/>
    </row>
    <row r="397" spans="1:27">
      <c r="A397" s="19">
        <v>390</v>
      </c>
      <c r="B397" s="94" t="s">
        <v>859</v>
      </c>
      <c r="C397" s="95" t="s">
        <v>138</v>
      </c>
      <c r="D397" s="95" t="s">
        <v>2020</v>
      </c>
      <c r="E397" s="95" t="s">
        <v>2021</v>
      </c>
      <c r="F397" s="96" t="s">
        <v>2022</v>
      </c>
      <c r="G397" s="94" t="s">
        <v>628</v>
      </c>
      <c r="H397" s="94">
        <v>5</v>
      </c>
      <c r="I397" s="44">
        <v>1</v>
      </c>
      <c r="J397" s="44">
        <v>1</v>
      </c>
      <c r="K397" s="94" t="str">
        <f t="shared" si="6"/>
        <v>APROVADO</v>
      </c>
      <c r="L397" s="94" t="s">
        <v>893</v>
      </c>
      <c r="M397" s="97" t="s">
        <v>870</v>
      </c>
      <c r="N397" s="45">
        <v>46164</v>
      </c>
      <c r="O397" s="45"/>
      <c r="P397" s="45"/>
      <c r="Q397" s="45"/>
      <c r="R397" s="45"/>
      <c r="S397" s="47"/>
      <c r="T397" s="47">
        <v>0</v>
      </c>
      <c r="U397" s="47">
        <v>0</v>
      </c>
      <c r="V397" s="47">
        <v>0</v>
      </c>
      <c r="W397" s="47">
        <v>1.1640211640211637</v>
      </c>
      <c r="X397" s="47">
        <v>0</v>
      </c>
      <c r="Y397" s="24"/>
      <c r="Z397" s="37"/>
      <c r="AA397" s="37"/>
    </row>
    <row r="398" spans="1:27">
      <c r="A398" s="19">
        <v>391</v>
      </c>
      <c r="B398" s="94" t="s">
        <v>859</v>
      </c>
      <c r="C398" s="95" t="s">
        <v>138</v>
      </c>
      <c r="D398" s="95" t="s">
        <v>2023</v>
      </c>
      <c r="E398" s="95" t="s">
        <v>2024</v>
      </c>
      <c r="F398" s="96" t="s">
        <v>2025</v>
      </c>
      <c r="G398" s="94" t="s">
        <v>628</v>
      </c>
      <c r="H398" s="94">
        <v>5</v>
      </c>
      <c r="I398" s="44">
        <v>1</v>
      </c>
      <c r="J398" s="44">
        <v>1</v>
      </c>
      <c r="K398" s="94" t="str">
        <f t="shared" si="6"/>
        <v>APROVADO</v>
      </c>
      <c r="L398" s="94" t="s">
        <v>871</v>
      </c>
      <c r="M398" s="97" t="s">
        <v>871</v>
      </c>
      <c r="N398" s="45">
        <v>46164</v>
      </c>
      <c r="O398" s="45"/>
      <c r="P398" s="45"/>
      <c r="Q398" s="45"/>
      <c r="R398" s="45"/>
      <c r="S398" s="47"/>
      <c r="T398" s="47">
        <v>0</v>
      </c>
      <c r="U398" s="47">
        <v>0</v>
      </c>
      <c r="V398" s="47">
        <v>0</v>
      </c>
      <c r="W398" s="47">
        <v>248</v>
      </c>
      <c r="X398" s="47">
        <v>0</v>
      </c>
      <c r="Y398" s="24"/>
      <c r="Z398" s="37"/>
      <c r="AA398" s="37"/>
    </row>
    <row r="399" spans="1:27">
      <c r="A399" s="19">
        <v>392</v>
      </c>
      <c r="B399" s="94" t="s">
        <v>859</v>
      </c>
      <c r="C399" s="95" t="s">
        <v>138</v>
      </c>
      <c r="D399" s="95" t="s">
        <v>2026</v>
      </c>
      <c r="E399" s="95" t="s">
        <v>2027</v>
      </c>
      <c r="F399" s="96" t="s">
        <v>2028</v>
      </c>
      <c r="G399" s="94" t="s">
        <v>628</v>
      </c>
      <c r="H399" s="94">
        <v>5</v>
      </c>
      <c r="I399" s="44">
        <v>1</v>
      </c>
      <c r="J399" s="44">
        <v>1</v>
      </c>
      <c r="K399" s="94" t="str">
        <f t="shared" si="6"/>
        <v>APROVADO</v>
      </c>
      <c r="L399" s="94" t="s">
        <v>871</v>
      </c>
      <c r="M399" s="97" t="s">
        <v>871</v>
      </c>
      <c r="N399" s="45">
        <v>46164</v>
      </c>
      <c r="O399" s="45"/>
      <c r="P399" s="45"/>
      <c r="Q399" s="45"/>
      <c r="R399" s="45"/>
      <c r="S399" s="47"/>
      <c r="T399" s="47">
        <v>0</v>
      </c>
      <c r="U399" s="47">
        <v>0</v>
      </c>
      <c r="V399" s="47">
        <v>0</v>
      </c>
      <c r="W399" s="47">
        <v>26.77</v>
      </c>
      <c r="X399" s="47">
        <v>0</v>
      </c>
      <c r="Y399" s="24"/>
      <c r="Z399" s="37"/>
      <c r="AA399" s="37"/>
    </row>
    <row r="400" spans="1:27">
      <c r="A400" s="19">
        <v>393</v>
      </c>
      <c r="B400" s="94" t="s">
        <v>859</v>
      </c>
      <c r="C400" s="95" t="s">
        <v>138</v>
      </c>
      <c r="D400" s="95" t="s">
        <v>2029</v>
      </c>
      <c r="E400" s="95" t="s">
        <v>2030</v>
      </c>
      <c r="F400" s="96" t="s">
        <v>2031</v>
      </c>
      <c r="G400" s="94" t="s">
        <v>628</v>
      </c>
      <c r="H400" s="94">
        <v>5</v>
      </c>
      <c r="I400" s="44">
        <v>1</v>
      </c>
      <c r="J400" s="44">
        <v>1</v>
      </c>
      <c r="K400" s="94" t="str">
        <f t="shared" si="6"/>
        <v>APROVADO</v>
      </c>
      <c r="L400" s="94" t="s">
        <v>871</v>
      </c>
      <c r="M400" s="97" t="s">
        <v>871</v>
      </c>
      <c r="N400" s="45">
        <v>46164</v>
      </c>
      <c r="O400" s="45"/>
      <c r="P400" s="45"/>
      <c r="Q400" s="45"/>
      <c r="R400" s="45"/>
      <c r="S400" s="47"/>
      <c r="T400" s="47">
        <v>0</v>
      </c>
      <c r="U400" s="47">
        <v>0</v>
      </c>
      <c r="V400" s="47">
        <v>0</v>
      </c>
      <c r="W400" s="47">
        <v>26.77</v>
      </c>
      <c r="X400" s="47">
        <v>0</v>
      </c>
      <c r="Y400" s="24"/>
      <c r="Z400" s="37"/>
      <c r="AA400" s="37"/>
    </row>
    <row r="401" spans="1:27">
      <c r="A401" s="19">
        <v>394</v>
      </c>
      <c r="B401" s="94" t="s">
        <v>859</v>
      </c>
      <c r="C401" s="95" t="s">
        <v>138</v>
      </c>
      <c r="D401" s="95" t="s">
        <v>2032</v>
      </c>
      <c r="E401" s="95" t="s">
        <v>2033</v>
      </c>
      <c r="F401" s="96" t="s">
        <v>2034</v>
      </c>
      <c r="G401" s="94" t="s">
        <v>354</v>
      </c>
      <c r="H401" s="94">
        <v>0</v>
      </c>
      <c r="I401" s="44">
        <v>0</v>
      </c>
      <c r="J401" s="44"/>
      <c r="K401" s="94" t="str">
        <f t="shared" si="6"/>
        <v>NÃO INICIADO</v>
      </c>
      <c r="L401" s="94" t="s">
        <v>871</v>
      </c>
      <c r="M401" s="97" t="s">
        <v>871</v>
      </c>
      <c r="N401" s="45"/>
      <c r="O401" s="45"/>
      <c r="P401" s="45"/>
      <c r="Q401" s="45"/>
      <c r="R401" s="45"/>
      <c r="S401" s="47"/>
      <c r="T401" s="47">
        <v>0</v>
      </c>
      <c r="U401" s="47">
        <v>0</v>
      </c>
      <c r="V401" s="47">
        <v>0</v>
      </c>
      <c r="W401" s="47">
        <v>26.77</v>
      </c>
      <c r="X401" s="47">
        <v>212.99</v>
      </c>
      <c r="Y401" s="24"/>
      <c r="Z401" s="37"/>
      <c r="AA401" s="37"/>
    </row>
    <row r="402" spans="1:27">
      <c r="A402" s="19">
        <v>395</v>
      </c>
      <c r="B402" s="94" t="s">
        <v>859</v>
      </c>
      <c r="C402" s="95" t="s">
        <v>135</v>
      </c>
      <c r="D402" s="95" t="s">
        <v>2035</v>
      </c>
      <c r="E402" s="95" t="s">
        <v>2036</v>
      </c>
      <c r="F402" s="96" t="s">
        <v>2037</v>
      </c>
      <c r="G402" s="94" t="s">
        <v>628</v>
      </c>
      <c r="H402" s="94">
        <v>15</v>
      </c>
      <c r="I402" s="44">
        <v>1</v>
      </c>
      <c r="J402" s="44">
        <v>1</v>
      </c>
      <c r="K402" s="94" t="str">
        <f t="shared" si="6"/>
        <v>APROVADO</v>
      </c>
      <c r="L402" s="94" t="s">
        <v>876</v>
      </c>
      <c r="M402" s="97" t="s">
        <v>870</v>
      </c>
      <c r="N402" s="45">
        <v>46121</v>
      </c>
      <c r="O402" s="45"/>
      <c r="P402" s="45"/>
      <c r="Q402" s="45"/>
      <c r="R402" s="45"/>
      <c r="S402" s="47"/>
      <c r="T402" s="47">
        <v>0</v>
      </c>
      <c r="U402" s="47">
        <v>0</v>
      </c>
      <c r="V402" s="47">
        <v>0</v>
      </c>
      <c r="W402" s="47">
        <v>198</v>
      </c>
      <c r="X402" s="47">
        <v>0</v>
      </c>
      <c r="Y402" s="24"/>
      <c r="Z402" s="37"/>
      <c r="AA402" s="37"/>
    </row>
    <row r="403" spans="1:27">
      <c r="A403" s="19">
        <v>396</v>
      </c>
      <c r="B403" s="94" t="s">
        <v>859</v>
      </c>
      <c r="C403" s="95" t="s">
        <v>135</v>
      </c>
      <c r="D403" s="95" t="s">
        <v>2038</v>
      </c>
      <c r="E403" s="95" t="s">
        <v>2039</v>
      </c>
      <c r="F403" s="96" t="s">
        <v>2040</v>
      </c>
      <c r="G403" s="94" t="s">
        <v>628</v>
      </c>
      <c r="H403" s="94">
        <v>15</v>
      </c>
      <c r="I403" s="44">
        <v>1</v>
      </c>
      <c r="J403" s="44">
        <v>0</v>
      </c>
      <c r="K403" s="94" t="str">
        <f t="shared" si="6"/>
        <v>NÃO INICIADO</v>
      </c>
      <c r="L403" s="94" t="s">
        <v>871</v>
      </c>
      <c r="M403" s="97" t="s">
        <v>871</v>
      </c>
      <c r="N403" s="45">
        <v>46160</v>
      </c>
      <c r="O403" s="45"/>
      <c r="P403" s="45"/>
      <c r="Q403" s="45"/>
      <c r="R403" s="45"/>
      <c r="S403" s="47"/>
      <c r="T403" s="47">
        <v>0</v>
      </c>
      <c r="U403" s="47">
        <v>0</v>
      </c>
      <c r="V403" s="47">
        <v>0</v>
      </c>
      <c r="W403" s="47">
        <v>17.89</v>
      </c>
      <c r="X403" s="47">
        <v>0</v>
      </c>
      <c r="Y403" s="24"/>
      <c r="Z403" s="37"/>
      <c r="AA403" s="37"/>
    </row>
    <row r="404" spans="1:27">
      <c r="A404" s="19">
        <v>397</v>
      </c>
      <c r="B404" s="94" t="s">
        <v>859</v>
      </c>
      <c r="C404" s="95" t="s">
        <v>135</v>
      </c>
      <c r="D404" s="95" t="s">
        <v>2041</v>
      </c>
      <c r="E404" s="95" t="s">
        <v>2042</v>
      </c>
      <c r="F404" s="96" t="s">
        <v>2043</v>
      </c>
      <c r="G404" s="94" t="s">
        <v>631</v>
      </c>
      <c r="H404" s="94">
        <v>1</v>
      </c>
      <c r="I404" s="44">
        <v>1</v>
      </c>
      <c r="J404" s="44">
        <v>0.3</v>
      </c>
      <c r="K404" s="94" t="str">
        <f t="shared" si="6"/>
        <v>ELABORANDO</v>
      </c>
      <c r="L404" s="94" t="s">
        <v>893</v>
      </c>
      <c r="M404" s="97" t="s">
        <v>1342</v>
      </c>
      <c r="N404" s="45">
        <v>46155</v>
      </c>
      <c r="O404" s="45"/>
      <c r="P404" s="45"/>
      <c r="Q404" s="45"/>
      <c r="R404" s="45"/>
      <c r="S404" s="47"/>
      <c r="T404" s="47">
        <v>0</v>
      </c>
      <c r="U404" s="47">
        <v>0</v>
      </c>
      <c r="V404" s="47">
        <v>0</v>
      </c>
      <c r="W404" s="47">
        <v>166.78</v>
      </c>
      <c r="X404" s="47">
        <v>106.25</v>
      </c>
      <c r="Y404" s="24"/>
      <c r="Z404" s="37"/>
      <c r="AA404" s="37"/>
    </row>
    <row r="405" spans="1:27">
      <c r="A405" s="19">
        <v>398</v>
      </c>
      <c r="B405" s="94" t="s">
        <v>859</v>
      </c>
      <c r="C405" s="95" t="s">
        <v>135</v>
      </c>
      <c r="D405" s="95" t="s">
        <v>2044</v>
      </c>
      <c r="E405" s="95" t="s">
        <v>2045</v>
      </c>
      <c r="F405" s="96" t="s">
        <v>2046</v>
      </c>
      <c r="G405" s="94" t="s">
        <v>628</v>
      </c>
      <c r="H405" s="94">
        <v>80</v>
      </c>
      <c r="I405" s="44">
        <v>1</v>
      </c>
      <c r="J405" s="44">
        <v>1</v>
      </c>
      <c r="K405" s="94" t="str">
        <f t="shared" si="6"/>
        <v>APROVADO</v>
      </c>
      <c r="L405" s="94" t="s">
        <v>876</v>
      </c>
      <c r="M405" s="97" t="s">
        <v>870</v>
      </c>
      <c r="N405" s="45">
        <v>46127</v>
      </c>
      <c r="O405" s="45"/>
      <c r="P405" s="45"/>
      <c r="Q405" s="45"/>
      <c r="R405" s="45"/>
      <c r="S405" s="47"/>
      <c r="T405" s="47">
        <v>0</v>
      </c>
      <c r="U405" s="47">
        <v>0</v>
      </c>
      <c r="V405" s="47">
        <v>0</v>
      </c>
      <c r="W405" s="47">
        <v>26.4</v>
      </c>
      <c r="X405" s="47">
        <v>21</v>
      </c>
      <c r="Y405" s="24"/>
      <c r="Z405" s="37"/>
      <c r="AA405" s="37"/>
    </row>
    <row r="406" spans="1:27">
      <c r="A406" s="19">
        <v>399</v>
      </c>
      <c r="B406" s="94" t="s">
        <v>859</v>
      </c>
      <c r="C406" s="95" t="s">
        <v>135</v>
      </c>
      <c r="D406" s="95" t="s">
        <v>2047</v>
      </c>
      <c r="E406" s="95" t="s">
        <v>2048</v>
      </c>
      <c r="F406" s="96" t="s">
        <v>2049</v>
      </c>
      <c r="G406" s="94" t="s">
        <v>634</v>
      </c>
      <c r="H406" s="94">
        <v>5</v>
      </c>
      <c r="I406" s="44">
        <v>1</v>
      </c>
      <c r="J406" s="44">
        <v>1</v>
      </c>
      <c r="K406" s="94" t="str">
        <f t="shared" si="6"/>
        <v>APROVADO</v>
      </c>
      <c r="L406" s="94" t="s">
        <v>893</v>
      </c>
      <c r="M406" s="97" t="s">
        <v>1342</v>
      </c>
      <c r="N406" s="45">
        <v>46160</v>
      </c>
      <c r="O406" s="45"/>
      <c r="P406" s="45"/>
      <c r="Q406" s="45"/>
      <c r="R406" s="45"/>
      <c r="S406" s="47"/>
      <c r="T406" s="47">
        <v>0</v>
      </c>
      <c r="U406" s="47">
        <v>0</v>
      </c>
      <c r="V406" s="47">
        <v>0</v>
      </c>
      <c r="W406" s="47">
        <v>26.4</v>
      </c>
      <c r="X406" s="47">
        <v>0</v>
      </c>
      <c r="Y406" s="24"/>
      <c r="Z406" s="37"/>
      <c r="AA406" s="37"/>
    </row>
    <row r="407" spans="1:27">
      <c r="A407" s="19">
        <v>400</v>
      </c>
      <c r="B407" s="94" t="s">
        <v>859</v>
      </c>
      <c r="C407" s="95" t="s">
        <v>135</v>
      </c>
      <c r="D407" s="95" t="s">
        <v>2050</v>
      </c>
      <c r="E407" s="95" t="s">
        <v>2033</v>
      </c>
      <c r="F407" s="96" t="s">
        <v>2051</v>
      </c>
      <c r="G407" s="94" t="s">
        <v>354</v>
      </c>
      <c r="H407" s="94">
        <v>0</v>
      </c>
      <c r="I407" s="44">
        <v>0</v>
      </c>
      <c r="J407" s="44"/>
      <c r="K407" s="94" t="str">
        <f t="shared" si="6"/>
        <v>NÃO INICIADO</v>
      </c>
      <c r="L407" s="94" t="s">
        <v>871</v>
      </c>
      <c r="M407" s="97" t="s">
        <v>871</v>
      </c>
      <c r="N407" s="45"/>
      <c r="O407" s="45"/>
      <c r="P407" s="45"/>
      <c r="Q407" s="45"/>
      <c r="R407" s="45"/>
      <c r="S407" s="47"/>
      <c r="T407" s="47">
        <v>0</v>
      </c>
      <c r="U407" s="47">
        <v>0</v>
      </c>
      <c r="V407" s="47">
        <v>0</v>
      </c>
      <c r="W407" s="47">
        <v>17.600000000000001</v>
      </c>
      <c r="X407" s="47">
        <v>94.5</v>
      </c>
      <c r="Y407" s="24"/>
      <c r="Z407" s="37"/>
      <c r="AA407" s="37"/>
    </row>
    <row r="408" spans="1:27">
      <c r="A408" s="19">
        <v>401</v>
      </c>
      <c r="B408" s="94" t="s">
        <v>859</v>
      </c>
      <c r="C408" s="95" t="s">
        <v>795</v>
      </c>
      <c r="D408" s="95" t="s">
        <v>2052</v>
      </c>
      <c r="E408" s="95" t="s">
        <v>2053</v>
      </c>
      <c r="F408" s="96" t="s">
        <v>2054</v>
      </c>
      <c r="G408" s="94" t="s">
        <v>628</v>
      </c>
      <c r="H408" s="94">
        <v>31</v>
      </c>
      <c r="I408" s="44">
        <v>1</v>
      </c>
      <c r="J408" s="44">
        <v>1</v>
      </c>
      <c r="K408" s="94" t="str">
        <f t="shared" si="6"/>
        <v>APROVADO</v>
      </c>
      <c r="L408" s="94" t="s">
        <v>869</v>
      </c>
      <c r="M408" s="97" t="s">
        <v>870</v>
      </c>
      <c r="N408" s="45">
        <v>46101</v>
      </c>
      <c r="O408" s="45"/>
      <c r="P408" s="45"/>
      <c r="Q408" s="45"/>
      <c r="R408" s="45"/>
      <c r="S408" s="47"/>
      <c r="T408" s="47">
        <v>0</v>
      </c>
      <c r="U408" s="47">
        <v>0</v>
      </c>
      <c r="V408" s="47">
        <v>0</v>
      </c>
      <c r="W408" s="47">
        <v>26.4</v>
      </c>
      <c r="X408" s="47">
        <v>19.75</v>
      </c>
      <c r="Y408" s="24"/>
      <c r="Z408" s="37"/>
      <c r="AA408" s="37"/>
    </row>
    <row r="409" spans="1:27">
      <c r="A409" s="19">
        <v>402</v>
      </c>
      <c r="B409" s="94" t="s">
        <v>859</v>
      </c>
      <c r="C409" s="95" t="s">
        <v>795</v>
      </c>
      <c r="D409" s="95" t="s">
        <v>2055</v>
      </c>
      <c r="E409" s="95" t="s">
        <v>2056</v>
      </c>
      <c r="F409" s="96" t="s">
        <v>2057</v>
      </c>
      <c r="G409" s="94" t="s">
        <v>628</v>
      </c>
      <c r="H409" s="94">
        <v>20</v>
      </c>
      <c r="I409" s="44">
        <v>1</v>
      </c>
      <c r="J409" s="44">
        <v>0</v>
      </c>
      <c r="K409" s="94" t="str">
        <f t="shared" si="6"/>
        <v>NÃO INICIADO</v>
      </c>
      <c r="L409" s="94" t="s">
        <v>871</v>
      </c>
      <c r="M409" s="97" t="s">
        <v>871</v>
      </c>
      <c r="N409" s="45">
        <v>46150</v>
      </c>
      <c r="O409" s="45"/>
      <c r="P409" s="45"/>
      <c r="Q409" s="45"/>
      <c r="R409" s="45"/>
      <c r="S409" s="47"/>
      <c r="T409" s="47">
        <v>0</v>
      </c>
      <c r="U409" s="47">
        <v>0</v>
      </c>
      <c r="V409" s="47">
        <v>0</v>
      </c>
      <c r="W409" s="47">
        <v>26.4</v>
      </c>
      <c r="X409" s="47">
        <v>8.5</v>
      </c>
      <c r="Y409" s="24"/>
      <c r="Z409" s="37"/>
      <c r="AA409" s="37"/>
    </row>
    <row r="410" spans="1:27">
      <c r="A410" s="19">
        <v>403</v>
      </c>
      <c r="B410" s="94" t="s">
        <v>859</v>
      </c>
      <c r="C410" s="95" t="s">
        <v>795</v>
      </c>
      <c r="D410" s="95" t="s">
        <v>2058</v>
      </c>
      <c r="E410" s="95" t="s">
        <v>2059</v>
      </c>
      <c r="F410" s="96" t="s">
        <v>2060</v>
      </c>
      <c r="G410" s="94" t="s">
        <v>631</v>
      </c>
      <c r="H410" s="94">
        <v>1</v>
      </c>
      <c r="I410" s="44">
        <v>1</v>
      </c>
      <c r="J410" s="44">
        <v>1</v>
      </c>
      <c r="K410" s="94" t="str">
        <f t="shared" si="6"/>
        <v>APROVADO</v>
      </c>
      <c r="L410" s="94" t="s">
        <v>869</v>
      </c>
      <c r="M410" s="97" t="s">
        <v>870</v>
      </c>
      <c r="N410" s="45">
        <v>46107</v>
      </c>
      <c r="O410" s="45"/>
      <c r="P410" s="45"/>
      <c r="Q410" s="45"/>
      <c r="R410" s="45"/>
      <c r="S410" s="47"/>
      <c r="T410" s="47">
        <v>0</v>
      </c>
      <c r="U410" s="47">
        <v>0</v>
      </c>
      <c r="V410" s="47">
        <v>0</v>
      </c>
      <c r="W410" s="47">
        <v>17.600000000000001</v>
      </c>
      <c r="X410" s="47">
        <v>18.25</v>
      </c>
      <c r="Y410" s="24"/>
      <c r="Z410" s="37"/>
      <c r="AA410" s="37"/>
    </row>
    <row r="411" spans="1:27" ht="60" customHeight="1">
      <c r="A411" s="19">
        <v>404</v>
      </c>
      <c r="B411" s="94" t="s">
        <v>859</v>
      </c>
      <c r="C411" s="95" t="s">
        <v>795</v>
      </c>
      <c r="D411" s="95" t="s">
        <v>2061</v>
      </c>
      <c r="E411" s="95" t="s">
        <v>2062</v>
      </c>
      <c r="F411" s="96" t="s">
        <v>873</v>
      </c>
      <c r="G411" s="94" t="s">
        <v>634</v>
      </c>
      <c r="H411" s="94">
        <v>5</v>
      </c>
      <c r="I411" s="44">
        <v>1</v>
      </c>
      <c r="J411" s="44">
        <v>1</v>
      </c>
      <c r="K411" s="94" t="str">
        <f t="shared" si="6"/>
        <v>APROVADO</v>
      </c>
      <c r="L411" s="94" t="s">
        <v>893</v>
      </c>
      <c r="M411" s="97" t="s">
        <v>1342</v>
      </c>
      <c r="N411" s="45">
        <v>46156</v>
      </c>
      <c r="O411" s="45"/>
      <c r="P411" s="45"/>
      <c r="Q411" s="45"/>
      <c r="R411" s="45"/>
      <c r="S411" s="47"/>
      <c r="T411" s="47">
        <v>0</v>
      </c>
      <c r="U411" s="47">
        <v>0</v>
      </c>
      <c r="V411" s="47">
        <v>0</v>
      </c>
      <c r="W411" s="47">
        <v>160.1</v>
      </c>
      <c r="X411" s="47">
        <v>0</v>
      </c>
      <c r="Y411" s="24"/>
      <c r="Z411" s="37"/>
      <c r="AA411" s="37"/>
    </row>
    <row r="412" spans="1:27">
      <c r="A412" s="19">
        <v>405</v>
      </c>
      <c r="B412" s="94" t="s">
        <v>859</v>
      </c>
      <c r="C412" s="95" t="s">
        <v>795</v>
      </c>
      <c r="D412" s="95" t="s">
        <v>2063</v>
      </c>
      <c r="E412" s="95" t="s">
        <v>2064</v>
      </c>
      <c r="F412" s="96" t="s">
        <v>2065</v>
      </c>
      <c r="G412" s="94" t="s">
        <v>634</v>
      </c>
      <c r="H412" s="94">
        <v>5</v>
      </c>
      <c r="I412" s="44">
        <v>1</v>
      </c>
      <c r="J412" s="44">
        <v>0</v>
      </c>
      <c r="K412" s="94" t="str">
        <f t="shared" si="6"/>
        <v>NÃO INICIADO</v>
      </c>
      <c r="L412" s="94" t="s">
        <v>871</v>
      </c>
      <c r="M412" s="97" t="s">
        <v>871</v>
      </c>
      <c r="N412" s="45">
        <v>46143</v>
      </c>
      <c r="O412" s="45"/>
      <c r="P412" s="45"/>
      <c r="Q412" s="45"/>
      <c r="R412" s="45"/>
      <c r="S412" s="47"/>
      <c r="T412" s="47">
        <v>0</v>
      </c>
      <c r="U412" s="47">
        <v>0</v>
      </c>
      <c r="V412" s="47">
        <v>0</v>
      </c>
      <c r="W412" s="47">
        <v>26.8</v>
      </c>
      <c r="X412" s="47">
        <v>0</v>
      </c>
      <c r="Y412" s="24"/>
      <c r="Z412" s="37"/>
      <c r="AA412" s="37"/>
    </row>
    <row r="413" spans="1:27">
      <c r="A413" s="19">
        <v>406</v>
      </c>
      <c r="B413" s="94" t="s">
        <v>859</v>
      </c>
      <c r="C413" s="95" t="s">
        <v>795</v>
      </c>
      <c r="D413" s="95" t="s">
        <v>2066</v>
      </c>
      <c r="E413" s="95" t="s">
        <v>2067</v>
      </c>
      <c r="F413" s="96" t="s">
        <v>2068</v>
      </c>
      <c r="G413" s="94" t="s">
        <v>634</v>
      </c>
      <c r="H413" s="94">
        <v>5</v>
      </c>
      <c r="I413" s="44">
        <v>1</v>
      </c>
      <c r="J413" s="44">
        <v>1</v>
      </c>
      <c r="K413" s="94" t="str">
        <f t="shared" si="6"/>
        <v>APROVADO</v>
      </c>
      <c r="L413" s="94" t="s">
        <v>893</v>
      </c>
      <c r="M413" s="97" t="s">
        <v>1342</v>
      </c>
      <c r="N413" s="45">
        <v>46162</v>
      </c>
      <c r="O413" s="45"/>
      <c r="P413" s="45"/>
      <c r="Q413" s="45"/>
      <c r="R413" s="45"/>
      <c r="S413" s="47"/>
      <c r="T413" s="47">
        <v>0</v>
      </c>
      <c r="U413" s="47">
        <v>0</v>
      </c>
      <c r="V413" s="47">
        <v>0</v>
      </c>
      <c r="W413" s="47">
        <v>26.8</v>
      </c>
      <c r="X413" s="47">
        <v>0</v>
      </c>
      <c r="Y413" s="24"/>
      <c r="Z413" s="37"/>
      <c r="AA413" s="37"/>
    </row>
    <row r="414" spans="1:27" s="24" customFormat="1" ht="60" customHeight="1">
      <c r="A414" s="19">
        <v>407</v>
      </c>
      <c r="B414" s="94" t="s">
        <v>859</v>
      </c>
      <c r="C414" s="95" t="s">
        <v>795</v>
      </c>
      <c r="D414" s="95" t="s">
        <v>2069</v>
      </c>
      <c r="E414" s="95" t="s">
        <v>2033</v>
      </c>
      <c r="F414" s="96" t="s">
        <v>2070</v>
      </c>
      <c r="G414" s="94" t="s">
        <v>354</v>
      </c>
      <c r="H414" s="94">
        <v>0</v>
      </c>
      <c r="I414" s="44">
        <v>0</v>
      </c>
      <c r="J414" s="44"/>
      <c r="K414" s="94" t="str">
        <f t="shared" si="6"/>
        <v>NÃO INICIADO</v>
      </c>
      <c r="L414" s="94" t="s">
        <v>871</v>
      </c>
      <c r="M414" s="97" t="s">
        <v>871</v>
      </c>
      <c r="N414" s="45"/>
      <c r="O414" s="45"/>
      <c r="P414" s="45"/>
      <c r="Q414" s="45"/>
      <c r="R414" s="45"/>
      <c r="S414" s="47"/>
      <c r="T414" s="47">
        <v>0</v>
      </c>
      <c r="U414" s="47">
        <v>0</v>
      </c>
      <c r="V414" s="47">
        <v>0</v>
      </c>
      <c r="W414" s="47">
        <v>26.8</v>
      </c>
      <c r="X414" s="47">
        <v>0</v>
      </c>
      <c r="Z414" s="37"/>
      <c r="AA414" s="48"/>
    </row>
    <row r="415" spans="1:27">
      <c r="A415" s="19">
        <v>408</v>
      </c>
      <c r="B415" s="94" t="s">
        <v>859</v>
      </c>
      <c r="C415" s="95" t="s">
        <v>141</v>
      </c>
      <c r="D415" s="95" t="s">
        <v>2071</v>
      </c>
      <c r="E415" s="95" t="s">
        <v>2072</v>
      </c>
      <c r="F415" s="96" t="s">
        <v>2073</v>
      </c>
      <c r="G415" s="94" t="s">
        <v>628</v>
      </c>
      <c r="H415" s="94">
        <v>12</v>
      </c>
      <c r="I415" s="44">
        <v>1</v>
      </c>
      <c r="J415" s="44">
        <v>1</v>
      </c>
      <c r="K415" s="94" t="str">
        <f t="shared" si="6"/>
        <v>APROVADO</v>
      </c>
      <c r="L415" s="94" t="s">
        <v>893</v>
      </c>
      <c r="M415" s="97" t="s">
        <v>870</v>
      </c>
      <c r="N415" s="45">
        <v>46106</v>
      </c>
      <c r="O415" s="45"/>
      <c r="P415" s="45"/>
      <c r="Q415" s="45"/>
      <c r="R415" s="45"/>
      <c r="S415" s="47"/>
      <c r="T415" s="47">
        <v>0</v>
      </c>
      <c r="U415" s="47">
        <v>0</v>
      </c>
      <c r="V415" s="47">
        <v>0</v>
      </c>
      <c r="W415" s="47">
        <v>44.7</v>
      </c>
      <c r="X415" s="47">
        <v>28.53</v>
      </c>
      <c r="Y415" s="24"/>
      <c r="Z415" s="37"/>
      <c r="AA415" s="37"/>
    </row>
    <row r="416" spans="1:27">
      <c r="A416" s="19">
        <v>409</v>
      </c>
      <c r="B416" s="94" t="s">
        <v>859</v>
      </c>
      <c r="C416" s="95" t="s">
        <v>141</v>
      </c>
      <c r="D416" s="95" t="s">
        <v>2074</v>
      </c>
      <c r="E416" s="95" t="s">
        <v>2075</v>
      </c>
      <c r="F416" s="96" t="s">
        <v>2076</v>
      </c>
      <c r="G416" s="94" t="s">
        <v>628</v>
      </c>
      <c r="H416" s="94">
        <v>20</v>
      </c>
      <c r="I416" s="44">
        <v>1</v>
      </c>
      <c r="J416" s="44">
        <v>1</v>
      </c>
      <c r="K416" s="94" t="str">
        <f t="shared" si="6"/>
        <v>APROVADO</v>
      </c>
      <c r="L416" s="94" t="s">
        <v>893</v>
      </c>
      <c r="M416" s="97" t="s">
        <v>870</v>
      </c>
      <c r="N416" s="45">
        <v>46115</v>
      </c>
      <c r="O416" s="45"/>
      <c r="P416" s="45"/>
      <c r="Q416" s="45"/>
      <c r="R416" s="45"/>
      <c r="S416" s="47"/>
      <c r="T416" s="47">
        <v>0</v>
      </c>
      <c r="U416" s="47">
        <v>0</v>
      </c>
      <c r="V416" s="47">
        <v>0</v>
      </c>
      <c r="W416" s="47">
        <v>26.8</v>
      </c>
      <c r="X416" s="47">
        <v>17.75</v>
      </c>
      <c r="Y416" s="24"/>
      <c r="Z416" s="37"/>
      <c r="AA416" s="37"/>
    </row>
    <row r="417" spans="1:27">
      <c r="A417" s="19">
        <v>410</v>
      </c>
      <c r="B417" s="94" t="s">
        <v>859</v>
      </c>
      <c r="C417" s="95" t="s">
        <v>141</v>
      </c>
      <c r="D417" s="95" t="s">
        <v>2077</v>
      </c>
      <c r="E417" s="95" t="s">
        <v>2078</v>
      </c>
      <c r="F417" s="96" t="s">
        <v>2079</v>
      </c>
      <c r="G417" s="94" t="s">
        <v>634</v>
      </c>
      <c r="H417" s="94">
        <v>5</v>
      </c>
      <c r="I417" s="44">
        <v>1</v>
      </c>
      <c r="J417" s="44">
        <v>1</v>
      </c>
      <c r="K417" s="94" t="str">
        <f t="shared" si="6"/>
        <v>APROVADO</v>
      </c>
      <c r="L417" s="94" t="s">
        <v>893</v>
      </c>
      <c r="M417" s="97" t="s">
        <v>870</v>
      </c>
      <c r="N417" s="45">
        <v>46104</v>
      </c>
      <c r="O417" s="45"/>
      <c r="P417" s="45"/>
      <c r="Q417" s="45"/>
      <c r="R417" s="45"/>
      <c r="S417" s="47"/>
      <c r="T417" s="47">
        <v>0</v>
      </c>
      <c r="U417" s="47">
        <v>0</v>
      </c>
      <c r="V417" s="47">
        <v>0</v>
      </c>
      <c r="W417" s="47">
        <v>28</v>
      </c>
      <c r="X417" s="47">
        <v>19.39</v>
      </c>
      <c r="Y417" s="24"/>
      <c r="Z417" s="37"/>
      <c r="AA417" s="37"/>
    </row>
    <row r="418" spans="1:27">
      <c r="A418" s="19">
        <v>411</v>
      </c>
      <c r="B418" s="94" t="s">
        <v>859</v>
      </c>
      <c r="C418" s="95" t="s">
        <v>141</v>
      </c>
      <c r="D418" s="95" t="s">
        <v>2080</v>
      </c>
      <c r="E418" s="95" t="s">
        <v>2081</v>
      </c>
      <c r="F418" s="96" t="s">
        <v>2082</v>
      </c>
      <c r="G418" s="94" t="s">
        <v>634</v>
      </c>
      <c r="H418" s="94">
        <v>15</v>
      </c>
      <c r="I418" s="44">
        <v>1</v>
      </c>
      <c r="J418" s="44">
        <v>1</v>
      </c>
      <c r="K418" s="94" t="str">
        <f t="shared" si="6"/>
        <v>APROVADO</v>
      </c>
      <c r="L418" s="94" t="s">
        <v>893</v>
      </c>
      <c r="M418" s="97" t="s">
        <v>870</v>
      </c>
      <c r="N418" s="45">
        <v>46104</v>
      </c>
      <c r="O418" s="45"/>
      <c r="P418" s="45"/>
      <c r="Q418" s="45"/>
      <c r="R418" s="45"/>
      <c r="S418" s="47"/>
      <c r="T418" s="47">
        <v>0</v>
      </c>
      <c r="U418" s="47">
        <v>0</v>
      </c>
      <c r="V418" s="47">
        <v>0</v>
      </c>
      <c r="W418" s="47">
        <v>28</v>
      </c>
      <c r="X418" s="47">
        <v>24.91</v>
      </c>
      <c r="Y418" s="24"/>
      <c r="Z418" s="37"/>
      <c r="AA418" s="37"/>
    </row>
    <row r="419" spans="1:27">
      <c r="A419" s="19">
        <v>412</v>
      </c>
      <c r="B419" s="94" t="s">
        <v>859</v>
      </c>
      <c r="C419" s="95" t="s">
        <v>141</v>
      </c>
      <c r="D419" s="95" t="s">
        <v>2083</v>
      </c>
      <c r="E419" s="95" t="s">
        <v>2084</v>
      </c>
      <c r="F419" s="96" t="s">
        <v>2085</v>
      </c>
      <c r="G419" s="94" t="s">
        <v>634</v>
      </c>
      <c r="H419" s="94">
        <v>5</v>
      </c>
      <c r="I419" s="44">
        <v>1</v>
      </c>
      <c r="J419" s="44">
        <v>1</v>
      </c>
      <c r="K419" s="94" t="str">
        <f t="shared" si="6"/>
        <v>APROVADO</v>
      </c>
      <c r="L419" s="94" t="s">
        <v>893</v>
      </c>
      <c r="M419" s="97" t="s">
        <v>870</v>
      </c>
      <c r="N419" s="45">
        <v>46113</v>
      </c>
      <c r="O419" s="45"/>
      <c r="P419" s="45"/>
      <c r="Q419" s="45"/>
      <c r="R419" s="45"/>
      <c r="S419" s="47"/>
      <c r="T419" s="47">
        <v>0</v>
      </c>
      <c r="U419" s="47">
        <v>0</v>
      </c>
      <c r="V419" s="47">
        <v>0</v>
      </c>
      <c r="W419" s="47">
        <v>28</v>
      </c>
      <c r="X419" s="47">
        <v>23.9</v>
      </c>
      <c r="Y419" s="24"/>
      <c r="Z419" s="37"/>
      <c r="AA419" s="37"/>
    </row>
    <row r="420" spans="1:27">
      <c r="A420" s="19">
        <v>413</v>
      </c>
      <c r="B420" s="94" t="s">
        <v>859</v>
      </c>
      <c r="C420" s="95" t="s">
        <v>141</v>
      </c>
      <c r="D420" s="95" t="s">
        <v>2086</v>
      </c>
      <c r="E420" s="95" t="s">
        <v>2087</v>
      </c>
      <c r="F420" s="96" t="s">
        <v>2088</v>
      </c>
      <c r="G420" s="94" t="s">
        <v>634</v>
      </c>
      <c r="H420" s="94">
        <v>5</v>
      </c>
      <c r="I420" s="44">
        <v>1</v>
      </c>
      <c r="J420" s="44">
        <v>1</v>
      </c>
      <c r="K420" s="94" t="str">
        <f t="shared" si="6"/>
        <v>APROVADO</v>
      </c>
      <c r="L420" s="94" t="s">
        <v>893</v>
      </c>
      <c r="M420" s="97" t="s">
        <v>870</v>
      </c>
      <c r="N420" s="45">
        <v>46119</v>
      </c>
      <c r="O420" s="45"/>
      <c r="P420" s="45"/>
      <c r="Q420" s="45"/>
      <c r="R420" s="45"/>
      <c r="S420" s="47"/>
      <c r="T420" s="47">
        <v>0</v>
      </c>
      <c r="U420" s="47">
        <v>0</v>
      </c>
      <c r="V420" s="47">
        <v>0</v>
      </c>
      <c r="W420" s="47">
        <v>28</v>
      </c>
      <c r="X420" s="47">
        <v>21.75</v>
      </c>
      <c r="Y420" s="24"/>
      <c r="Z420" s="37"/>
      <c r="AA420" s="37"/>
    </row>
    <row r="421" spans="1:27">
      <c r="A421" s="19">
        <v>414</v>
      </c>
      <c r="B421" s="94" t="s">
        <v>859</v>
      </c>
      <c r="C421" s="95" t="s">
        <v>141</v>
      </c>
      <c r="D421" s="95" t="s">
        <v>2089</v>
      </c>
      <c r="E421" s="95" t="s">
        <v>2090</v>
      </c>
      <c r="F421" s="96" t="s">
        <v>2091</v>
      </c>
      <c r="G421" s="94" t="s">
        <v>634</v>
      </c>
      <c r="H421" s="94">
        <v>5</v>
      </c>
      <c r="I421" s="44">
        <v>1</v>
      </c>
      <c r="J421" s="44">
        <v>1</v>
      </c>
      <c r="K421" s="94" t="str">
        <f t="shared" si="6"/>
        <v>APROVADO</v>
      </c>
      <c r="L421" s="94" t="s">
        <v>893</v>
      </c>
      <c r="M421" s="97" t="s">
        <v>870</v>
      </c>
      <c r="N421" s="45">
        <v>46119</v>
      </c>
      <c r="O421" s="45"/>
      <c r="P421" s="45"/>
      <c r="Q421" s="45"/>
      <c r="R421" s="45"/>
      <c r="S421" s="47"/>
      <c r="T421" s="47">
        <v>0</v>
      </c>
      <c r="U421" s="47">
        <v>0</v>
      </c>
      <c r="V421" s="47">
        <v>0</v>
      </c>
      <c r="W421" s="47">
        <v>14.8</v>
      </c>
      <c r="X421" s="47">
        <v>17.43</v>
      </c>
      <c r="Y421" s="24"/>
      <c r="Z421" s="37"/>
      <c r="AA421" s="37"/>
    </row>
    <row r="422" spans="1:27">
      <c r="A422" s="19">
        <v>415</v>
      </c>
      <c r="B422" s="94" t="s">
        <v>859</v>
      </c>
      <c r="C422" s="95" t="s">
        <v>141</v>
      </c>
      <c r="D422" s="95" t="s">
        <v>2092</v>
      </c>
      <c r="E422" s="95" t="s">
        <v>2093</v>
      </c>
      <c r="F422" s="96" t="s">
        <v>2094</v>
      </c>
      <c r="G422" s="94" t="s">
        <v>634</v>
      </c>
      <c r="H422" s="94">
        <v>5</v>
      </c>
      <c r="I422" s="44">
        <v>1</v>
      </c>
      <c r="J422" s="44">
        <v>1</v>
      </c>
      <c r="K422" s="94" t="str">
        <f t="shared" si="6"/>
        <v>APROVADO</v>
      </c>
      <c r="L422" s="94" t="s">
        <v>893</v>
      </c>
      <c r="M422" s="97" t="s">
        <v>1342</v>
      </c>
      <c r="N422" s="45">
        <v>46119</v>
      </c>
      <c r="O422" s="45"/>
      <c r="P422" s="45"/>
      <c r="Q422" s="45"/>
      <c r="R422" s="45"/>
      <c r="S422" s="47"/>
      <c r="T422" s="47">
        <v>0</v>
      </c>
      <c r="U422" s="47">
        <v>0</v>
      </c>
      <c r="V422" s="47">
        <v>0</v>
      </c>
      <c r="W422" s="47">
        <v>13.5</v>
      </c>
      <c r="X422" s="47">
        <v>11</v>
      </c>
      <c r="Y422" s="24"/>
      <c r="Z422" s="37"/>
      <c r="AA422" s="37"/>
    </row>
    <row r="423" spans="1:27">
      <c r="A423" s="19">
        <v>416</v>
      </c>
      <c r="B423" s="94" t="s">
        <v>859</v>
      </c>
      <c r="C423" s="95" t="s">
        <v>141</v>
      </c>
      <c r="D423" s="95" t="s">
        <v>2095</v>
      </c>
      <c r="E423" s="95" t="s">
        <v>2096</v>
      </c>
      <c r="F423" s="96" t="s">
        <v>2097</v>
      </c>
      <c r="G423" s="94" t="s">
        <v>634</v>
      </c>
      <c r="H423" s="94">
        <v>5</v>
      </c>
      <c r="I423" s="44">
        <v>1</v>
      </c>
      <c r="J423" s="44">
        <v>1</v>
      </c>
      <c r="K423" s="94" t="str">
        <f t="shared" si="6"/>
        <v>APROVADO</v>
      </c>
      <c r="L423" s="94" t="s">
        <v>893</v>
      </c>
      <c r="M423" s="97" t="s">
        <v>1342</v>
      </c>
      <c r="N423" s="45">
        <v>46119</v>
      </c>
      <c r="O423" s="45"/>
      <c r="P423" s="45"/>
      <c r="Q423" s="45"/>
      <c r="R423" s="45"/>
      <c r="S423" s="47"/>
      <c r="T423" s="47">
        <v>0</v>
      </c>
      <c r="U423" s="47">
        <v>0</v>
      </c>
      <c r="V423" s="47">
        <v>0</v>
      </c>
      <c r="W423" s="47">
        <v>25.5</v>
      </c>
      <c r="X423" s="47">
        <v>5.5</v>
      </c>
      <c r="Y423" s="24"/>
      <c r="Z423" s="37"/>
      <c r="AA423" s="37"/>
    </row>
    <row r="424" spans="1:27">
      <c r="A424" s="19">
        <v>417</v>
      </c>
      <c r="B424" s="94" t="s">
        <v>859</v>
      </c>
      <c r="C424" s="95" t="s">
        <v>141</v>
      </c>
      <c r="D424" s="95" t="s">
        <v>2098</v>
      </c>
      <c r="E424" s="95" t="s">
        <v>2099</v>
      </c>
      <c r="F424" s="96" t="s">
        <v>2100</v>
      </c>
      <c r="G424" s="94" t="s">
        <v>631</v>
      </c>
      <c r="H424" s="94">
        <v>1</v>
      </c>
      <c r="I424" s="44">
        <v>1</v>
      </c>
      <c r="J424" s="44">
        <v>1</v>
      </c>
      <c r="K424" s="94" t="str">
        <f t="shared" si="6"/>
        <v>APROVADO</v>
      </c>
      <c r="L424" s="94" t="s">
        <v>893</v>
      </c>
      <c r="M424" s="97" t="s">
        <v>870</v>
      </c>
      <c r="N424" s="45">
        <v>46115</v>
      </c>
      <c r="O424" s="45"/>
      <c r="P424" s="45"/>
      <c r="Q424" s="45"/>
      <c r="R424" s="45"/>
      <c r="S424" s="47"/>
      <c r="T424" s="47">
        <v>0</v>
      </c>
      <c r="U424" s="47">
        <v>0</v>
      </c>
      <c r="V424" s="47">
        <v>0</v>
      </c>
      <c r="W424" s="47">
        <v>27</v>
      </c>
      <c r="X424" s="47">
        <v>35.42</v>
      </c>
      <c r="Y424" s="24"/>
      <c r="Z424" s="37"/>
      <c r="AA424" s="37"/>
    </row>
    <row r="425" spans="1:27">
      <c r="A425" s="19">
        <v>418</v>
      </c>
      <c r="B425" s="94" t="s">
        <v>859</v>
      </c>
      <c r="C425" s="95" t="s">
        <v>141</v>
      </c>
      <c r="D425" s="95" t="s">
        <v>2101</v>
      </c>
      <c r="E425" s="95" t="s">
        <v>2102</v>
      </c>
      <c r="F425" s="96" t="s">
        <v>2103</v>
      </c>
      <c r="G425" s="94" t="s">
        <v>631</v>
      </c>
      <c r="H425" s="94">
        <v>1</v>
      </c>
      <c r="I425" s="44">
        <v>1</v>
      </c>
      <c r="J425" s="44">
        <v>1</v>
      </c>
      <c r="K425" s="94" t="str">
        <f t="shared" si="6"/>
        <v>APROVADO</v>
      </c>
      <c r="L425" s="94" t="s">
        <v>893</v>
      </c>
      <c r="M425" s="97" t="s">
        <v>870</v>
      </c>
      <c r="N425" s="45">
        <v>46155</v>
      </c>
      <c r="O425" s="45"/>
      <c r="P425" s="45"/>
      <c r="Q425" s="45"/>
      <c r="R425" s="45"/>
      <c r="S425" s="47"/>
      <c r="T425" s="47">
        <v>0</v>
      </c>
      <c r="U425" s="47">
        <v>0</v>
      </c>
      <c r="V425" s="47">
        <v>0</v>
      </c>
      <c r="W425" s="47">
        <v>47.1</v>
      </c>
      <c r="X425" s="47">
        <v>0</v>
      </c>
      <c r="Y425" s="24"/>
      <c r="Z425" s="37"/>
      <c r="AA425" s="37"/>
    </row>
    <row r="426" spans="1:27">
      <c r="A426" s="19">
        <v>419</v>
      </c>
      <c r="B426" s="94" t="s">
        <v>859</v>
      </c>
      <c r="C426" s="95" t="s">
        <v>141</v>
      </c>
      <c r="D426" s="95" t="s">
        <v>2104</v>
      </c>
      <c r="E426" s="95" t="s">
        <v>2105</v>
      </c>
      <c r="F426" s="96" t="s">
        <v>2106</v>
      </c>
      <c r="G426" s="94" t="s">
        <v>628</v>
      </c>
      <c r="H426" s="94">
        <v>10</v>
      </c>
      <c r="I426" s="44">
        <v>1</v>
      </c>
      <c r="J426" s="44">
        <v>1</v>
      </c>
      <c r="K426" s="94" t="str">
        <f t="shared" si="6"/>
        <v>APROVADO</v>
      </c>
      <c r="L426" s="94" t="s">
        <v>893</v>
      </c>
      <c r="M426" s="97" t="s">
        <v>870</v>
      </c>
      <c r="N426" s="45">
        <v>46112</v>
      </c>
      <c r="O426" s="45"/>
      <c r="P426" s="45"/>
      <c r="Q426" s="45"/>
      <c r="R426" s="45"/>
      <c r="S426" s="47"/>
      <c r="T426" s="47">
        <v>0</v>
      </c>
      <c r="U426" s="47">
        <v>0</v>
      </c>
      <c r="V426" s="47">
        <v>0</v>
      </c>
      <c r="W426" s="47">
        <v>2.8</v>
      </c>
      <c r="X426" s="47">
        <v>14.69</v>
      </c>
      <c r="Y426" s="24"/>
      <c r="Z426" s="37"/>
      <c r="AA426" s="37"/>
    </row>
    <row r="427" spans="1:27">
      <c r="A427" s="19">
        <v>420</v>
      </c>
      <c r="B427" s="94" t="s">
        <v>859</v>
      </c>
      <c r="C427" s="95" t="s">
        <v>141</v>
      </c>
      <c r="D427" s="95" t="s">
        <v>2107</v>
      </c>
      <c r="E427" s="95" t="s">
        <v>2108</v>
      </c>
      <c r="F427" s="96" t="s">
        <v>2109</v>
      </c>
      <c r="G427" s="94" t="s">
        <v>628</v>
      </c>
      <c r="H427" s="94">
        <v>10</v>
      </c>
      <c r="I427" s="44">
        <v>1</v>
      </c>
      <c r="J427" s="44">
        <v>1</v>
      </c>
      <c r="K427" s="94" t="str">
        <f t="shared" si="6"/>
        <v>APROVADO</v>
      </c>
      <c r="L427" s="94" t="s">
        <v>893</v>
      </c>
      <c r="M427" s="97" t="s">
        <v>870</v>
      </c>
      <c r="N427" s="45">
        <v>46115</v>
      </c>
      <c r="O427" s="45"/>
      <c r="P427" s="45"/>
      <c r="Q427" s="45"/>
      <c r="R427" s="45"/>
      <c r="S427" s="47"/>
      <c r="T427" s="47">
        <v>0</v>
      </c>
      <c r="U427" s="47">
        <v>0</v>
      </c>
      <c r="V427" s="47">
        <v>0</v>
      </c>
      <c r="W427" s="47">
        <v>26.8</v>
      </c>
      <c r="X427" s="47">
        <v>15.19</v>
      </c>
      <c r="Y427" s="24"/>
      <c r="Z427" s="37"/>
      <c r="AA427" s="37"/>
    </row>
    <row r="428" spans="1:27">
      <c r="A428" s="19">
        <v>421</v>
      </c>
      <c r="B428" s="94" t="s">
        <v>859</v>
      </c>
      <c r="C428" s="95" t="s">
        <v>141</v>
      </c>
      <c r="D428" s="95" t="s">
        <v>2110</v>
      </c>
      <c r="E428" s="95" t="s">
        <v>2111</v>
      </c>
      <c r="F428" s="96" t="s">
        <v>2112</v>
      </c>
      <c r="G428" s="94" t="s">
        <v>628</v>
      </c>
      <c r="H428" s="94">
        <v>42</v>
      </c>
      <c r="I428" s="44">
        <v>1</v>
      </c>
      <c r="J428" s="44">
        <v>1</v>
      </c>
      <c r="K428" s="94" t="str">
        <f t="shared" si="6"/>
        <v>APROVADO</v>
      </c>
      <c r="L428" s="94" t="s">
        <v>893</v>
      </c>
      <c r="M428" s="97" t="s">
        <v>870</v>
      </c>
      <c r="N428" s="45">
        <v>46113</v>
      </c>
      <c r="O428" s="45"/>
      <c r="P428" s="45"/>
      <c r="Q428" s="45"/>
      <c r="R428" s="45"/>
      <c r="S428" s="47"/>
      <c r="T428" s="47">
        <v>0</v>
      </c>
      <c r="U428" s="47">
        <v>0</v>
      </c>
      <c r="V428" s="47">
        <v>0</v>
      </c>
      <c r="W428" s="47">
        <v>26.9</v>
      </c>
      <c r="X428" s="47">
        <v>11.63</v>
      </c>
      <c r="Y428" s="24"/>
      <c r="Z428" s="37"/>
      <c r="AA428" s="37"/>
    </row>
    <row r="429" spans="1:27">
      <c r="A429" s="19">
        <v>422</v>
      </c>
      <c r="B429" s="94" t="s">
        <v>859</v>
      </c>
      <c r="C429" s="95" t="s">
        <v>141</v>
      </c>
      <c r="D429" s="95" t="s">
        <v>2113</v>
      </c>
      <c r="E429" s="95" t="s">
        <v>2114</v>
      </c>
      <c r="F429" s="96" t="s">
        <v>2115</v>
      </c>
      <c r="G429" s="94" t="s">
        <v>628</v>
      </c>
      <c r="H429" s="94">
        <v>17</v>
      </c>
      <c r="I429" s="44">
        <v>1</v>
      </c>
      <c r="J429" s="44">
        <v>1</v>
      </c>
      <c r="K429" s="94" t="str">
        <f t="shared" si="6"/>
        <v>APROVADO</v>
      </c>
      <c r="L429" s="94" t="s">
        <v>893</v>
      </c>
      <c r="M429" s="97" t="s">
        <v>870</v>
      </c>
      <c r="N429" s="45">
        <v>46114</v>
      </c>
      <c r="O429" s="45"/>
      <c r="P429" s="45"/>
      <c r="Q429" s="45"/>
      <c r="R429" s="45"/>
      <c r="S429" s="47"/>
      <c r="T429" s="47">
        <v>0</v>
      </c>
      <c r="U429" s="47">
        <v>0</v>
      </c>
      <c r="V429" s="47">
        <v>0</v>
      </c>
      <c r="W429" s="47">
        <v>27</v>
      </c>
      <c r="X429" s="47">
        <v>12.28</v>
      </c>
      <c r="Y429" s="24"/>
      <c r="Z429" s="37"/>
      <c r="AA429" s="37"/>
    </row>
    <row r="430" spans="1:27">
      <c r="A430" s="19">
        <v>423</v>
      </c>
      <c r="B430" s="94" t="s">
        <v>859</v>
      </c>
      <c r="C430" s="95" t="s">
        <v>141</v>
      </c>
      <c r="D430" s="95" t="s">
        <v>2116</v>
      </c>
      <c r="E430" s="95" t="s">
        <v>2117</v>
      </c>
      <c r="F430" s="96" t="s">
        <v>2118</v>
      </c>
      <c r="G430" s="94" t="s">
        <v>628</v>
      </c>
      <c r="H430" s="94">
        <v>20</v>
      </c>
      <c r="I430" s="44">
        <v>1</v>
      </c>
      <c r="J430" s="44">
        <v>1</v>
      </c>
      <c r="K430" s="94" t="str">
        <f t="shared" si="6"/>
        <v>APROVADO</v>
      </c>
      <c r="L430" s="94" t="s">
        <v>893</v>
      </c>
      <c r="M430" s="97" t="s">
        <v>870</v>
      </c>
      <c r="N430" s="45">
        <v>46114</v>
      </c>
      <c r="O430" s="45"/>
      <c r="P430" s="45"/>
      <c r="Q430" s="45"/>
      <c r="R430" s="45"/>
      <c r="S430" s="47"/>
      <c r="T430" s="47">
        <v>0</v>
      </c>
      <c r="U430" s="47">
        <v>0</v>
      </c>
      <c r="V430" s="47">
        <v>0</v>
      </c>
      <c r="W430" s="47">
        <v>17.899999999999999</v>
      </c>
      <c r="X430" s="47">
        <v>17.52</v>
      </c>
      <c r="Y430" s="24"/>
      <c r="Z430" s="37"/>
      <c r="AA430" s="37"/>
    </row>
    <row r="431" spans="1:27">
      <c r="A431" s="19">
        <v>424</v>
      </c>
      <c r="B431" s="94" t="s">
        <v>859</v>
      </c>
      <c r="C431" s="95" t="s">
        <v>141</v>
      </c>
      <c r="D431" s="95" t="s">
        <v>2119</v>
      </c>
      <c r="E431" s="95" t="s">
        <v>2120</v>
      </c>
      <c r="F431" s="96" t="s">
        <v>2121</v>
      </c>
      <c r="G431" s="94" t="s">
        <v>628</v>
      </c>
      <c r="H431" s="94">
        <v>20</v>
      </c>
      <c r="I431" s="44">
        <v>1</v>
      </c>
      <c r="J431" s="44">
        <v>1</v>
      </c>
      <c r="K431" s="94" t="str">
        <f t="shared" si="6"/>
        <v>APROVADO</v>
      </c>
      <c r="L431" s="94" t="s">
        <v>893</v>
      </c>
      <c r="M431" s="97" t="s">
        <v>870</v>
      </c>
      <c r="N431" s="45">
        <v>46114</v>
      </c>
      <c r="O431" s="45"/>
      <c r="P431" s="45"/>
      <c r="Q431" s="45"/>
      <c r="R431" s="45"/>
      <c r="S431" s="47"/>
      <c r="T431" s="47">
        <v>0</v>
      </c>
      <c r="U431" s="47">
        <v>0</v>
      </c>
      <c r="V431" s="47">
        <v>0</v>
      </c>
      <c r="W431" s="47">
        <v>18</v>
      </c>
      <c r="X431" s="47">
        <v>8.0500000000000007</v>
      </c>
      <c r="Y431" s="24"/>
      <c r="Z431" s="37"/>
      <c r="AA431" s="37"/>
    </row>
    <row r="432" spans="1:27">
      <c r="A432" s="19">
        <v>425</v>
      </c>
      <c r="B432" s="94" t="s">
        <v>859</v>
      </c>
      <c r="C432" s="95" t="s">
        <v>141</v>
      </c>
      <c r="D432" s="95" t="s">
        <v>2122</v>
      </c>
      <c r="E432" s="95" t="s">
        <v>2123</v>
      </c>
      <c r="F432" s="96" t="s">
        <v>2124</v>
      </c>
      <c r="G432" s="94" t="s">
        <v>628</v>
      </c>
      <c r="H432" s="94">
        <v>20</v>
      </c>
      <c r="I432" s="44">
        <v>1</v>
      </c>
      <c r="J432" s="44">
        <v>1</v>
      </c>
      <c r="K432" s="94" t="str">
        <f t="shared" si="6"/>
        <v>APROVADO</v>
      </c>
      <c r="L432" s="94" t="s">
        <v>893</v>
      </c>
      <c r="M432" s="97" t="s">
        <v>870</v>
      </c>
      <c r="N432" s="45">
        <v>46114</v>
      </c>
      <c r="O432" s="45"/>
      <c r="P432" s="45"/>
      <c r="Q432" s="45"/>
      <c r="R432" s="45"/>
      <c r="S432" s="47"/>
      <c r="T432" s="47">
        <v>0</v>
      </c>
      <c r="U432" s="47">
        <v>0</v>
      </c>
      <c r="V432" s="47">
        <v>0</v>
      </c>
      <c r="W432" s="47">
        <v>18.100000000000001</v>
      </c>
      <c r="X432" s="47">
        <v>18.73</v>
      </c>
      <c r="Y432" s="24"/>
      <c r="Z432" s="37"/>
      <c r="AA432" s="37"/>
    </row>
    <row r="433" spans="1:27">
      <c r="A433" s="19">
        <v>426</v>
      </c>
      <c r="B433" s="94" t="s">
        <v>859</v>
      </c>
      <c r="C433" s="95" t="s">
        <v>141</v>
      </c>
      <c r="D433" s="95" t="s">
        <v>2125</v>
      </c>
      <c r="E433" s="95" t="s">
        <v>2126</v>
      </c>
      <c r="F433" s="96" t="s">
        <v>2127</v>
      </c>
      <c r="G433" s="94" t="s">
        <v>628</v>
      </c>
      <c r="H433" s="94">
        <v>5</v>
      </c>
      <c r="I433" s="44">
        <v>1</v>
      </c>
      <c r="J433" s="44">
        <v>1</v>
      </c>
      <c r="K433" s="94" t="str">
        <f t="shared" si="6"/>
        <v>APROVADO</v>
      </c>
      <c r="L433" s="94" t="s">
        <v>893</v>
      </c>
      <c r="M433" s="97" t="s">
        <v>1342</v>
      </c>
      <c r="N433" s="45">
        <v>46125</v>
      </c>
      <c r="O433" s="45"/>
      <c r="P433" s="45"/>
      <c r="Q433" s="45"/>
      <c r="R433" s="45"/>
      <c r="S433" s="47"/>
      <c r="T433" s="47">
        <v>0</v>
      </c>
      <c r="U433" s="47">
        <v>0</v>
      </c>
      <c r="V433" s="47">
        <v>0</v>
      </c>
      <c r="W433" s="47">
        <v>146.80000000000001</v>
      </c>
      <c r="X433" s="47">
        <v>2.25</v>
      </c>
      <c r="Y433" s="24"/>
      <c r="Z433" s="37"/>
      <c r="AA433" s="37"/>
    </row>
    <row r="434" spans="1:27">
      <c r="A434" s="19">
        <v>427</v>
      </c>
      <c r="B434" s="94" t="s">
        <v>859</v>
      </c>
      <c r="C434" s="95" t="s">
        <v>141</v>
      </c>
      <c r="D434" s="95" t="s">
        <v>2128</v>
      </c>
      <c r="E434" s="95" t="s">
        <v>2129</v>
      </c>
      <c r="F434" s="96" t="s">
        <v>2130</v>
      </c>
      <c r="G434" s="94" t="s">
        <v>628</v>
      </c>
      <c r="H434" s="94">
        <v>5</v>
      </c>
      <c r="I434" s="44">
        <v>1</v>
      </c>
      <c r="J434" s="44">
        <v>1</v>
      </c>
      <c r="K434" s="94" t="str">
        <f t="shared" si="6"/>
        <v>APROVADO</v>
      </c>
      <c r="L434" s="94" t="s">
        <v>893</v>
      </c>
      <c r="M434" s="97" t="s">
        <v>1342</v>
      </c>
      <c r="N434" s="45">
        <v>46125</v>
      </c>
      <c r="O434" s="45"/>
      <c r="P434" s="45"/>
      <c r="Q434" s="45"/>
      <c r="R434" s="45"/>
      <c r="S434" s="47"/>
      <c r="T434" s="47">
        <v>0</v>
      </c>
      <c r="U434" s="47">
        <v>0</v>
      </c>
      <c r="V434" s="47">
        <v>0</v>
      </c>
      <c r="W434" s="47">
        <v>133.44</v>
      </c>
      <c r="X434" s="47">
        <v>1</v>
      </c>
      <c r="Y434" s="24"/>
      <c r="Z434" s="37"/>
      <c r="AA434" s="37"/>
    </row>
    <row r="435" spans="1:27">
      <c r="A435" s="19">
        <v>428</v>
      </c>
      <c r="B435" s="94" t="s">
        <v>859</v>
      </c>
      <c r="C435" s="95" t="s">
        <v>141</v>
      </c>
      <c r="D435" s="95" t="s">
        <v>2131</v>
      </c>
      <c r="E435" s="95" t="s">
        <v>2132</v>
      </c>
      <c r="F435" s="96" t="s">
        <v>2133</v>
      </c>
      <c r="G435" s="94" t="s">
        <v>628</v>
      </c>
      <c r="H435" s="94">
        <v>5</v>
      </c>
      <c r="I435" s="44">
        <v>1</v>
      </c>
      <c r="J435" s="44">
        <v>1</v>
      </c>
      <c r="K435" s="94" t="str">
        <f t="shared" si="6"/>
        <v>APROVADO</v>
      </c>
      <c r="L435" s="94" t="s">
        <v>893</v>
      </c>
      <c r="M435" s="97" t="s">
        <v>1342</v>
      </c>
      <c r="N435" s="45">
        <v>46125</v>
      </c>
      <c r="O435" s="45"/>
      <c r="P435" s="45"/>
      <c r="Q435" s="45"/>
      <c r="R435" s="45"/>
      <c r="S435" s="47"/>
      <c r="T435" s="47">
        <v>0</v>
      </c>
      <c r="U435" s="47">
        <v>0</v>
      </c>
      <c r="V435" s="47">
        <v>0</v>
      </c>
      <c r="W435" s="47">
        <v>10.8</v>
      </c>
      <c r="X435" s="47">
        <v>3</v>
      </c>
      <c r="Y435" s="24"/>
      <c r="Z435" s="37"/>
      <c r="AA435" s="37"/>
    </row>
    <row r="436" spans="1:27">
      <c r="A436" s="19">
        <v>429</v>
      </c>
      <c r="B436" s="94" t="s">
        <v>859</v>
      </c>
      <c r="C436" s="95" t="s">
        <v>141</v>
      </c>
      <c r="D436" s="95" t="s">
        <v>2134</v>
      </c>
      <c r="E436" s="95" t="s">
        <v>2033</v>
      </c>
      <c r="F436" s="96" t="s">
        <v>2135</v>
      </c>
      <c r="G436" s="94" t="s">
        <v>354</v>
      </c>
      <c r="H436" s="94">
        <v>0</v>
      </c>
      <c r="I436" s="44">
        <v>0</v>
      </c>
      <c r="J436" s="44"/>
      <c r="K436" s="94" t="str">
        <f t="shared" si="6"/>
        <v>NÃO INICIADO</v>
      </c>
      <c r="L436" s="94" t="s">
        <v>871</v>
      </c>
      <c r="M436" s="97" t="s">
        <v>871</v>
      </c>
      <c r="N436" s="45"/>
      <c r="O436" s="45"/>
      <c r="P436" s="45"/>
      <c r="Q436" s="45"/>
      <c r="R436" s="45"/>
      <c r="S436" s="47"/>
      <c r="T436" s="47">
        <v>0</v>
      </c>
      <c r="U436" s="47">
        <v>0</v>
      </c>
      <c r="V436" s="47">
        <v>0</v>
      </c>
      <c r="W436" s="47">
        <v>17.899999999999999</v>
      </c>
      <c r="X436" s="47">
        <v>7.75</v>
      </c>
      <c r="Y436" s="24"/>
      <c r="Z436" s="37"/>
      <c r="AA436" s="37"/>
    </row>
    <row r="437" spans="1:27">
      <c r="A437" s="19">
        <v>430</v>
      </c>
      <c r="B437" s="94" t="s">
        <v>859</v>
      </c>
      <c r="C437" s="95" t="s">
        <v>2136</v>
      </c>
      <c r="D437" s="95" t="s">
        <v>2137</v>
      </c>
      <c r="E437" s="95" t="s">
        <v>2033</v>
      </c>
      <c r="F437" s="96" t="s">
        <v>2138</v>
      </c>
      <c r="G437" s="94" t="s">
        <v>354</v>
      </c>
      <c r="H437" s="94">
        <v>0</v>
      </c>
      <c r="I437" s="44">
        <v>0</v>
      </c>
      <c r="J437" s="44"/>
      <c r="K437" s="94" t="str">
        <f t="shared" si="6"/>
        <v>NÃO INICIADO</v>
      </c>
      <c r="L437" s="94" t="s">
        <v>871</v>
      </c>
      <c r="M437" s="97" t="s">
        <v>871</v>
      </c>
      <c r="N437" s="45"/>
      <c r="O437" s="45"/>
      <c r="P437" s="45"/>
      <c r="Q437" s="45"/>
      <c r="R437" s="45"/>
      <c r="S437" s="47"/>
      <c r="T437" s="47">
        <v>0</v>
      </c>
      <c r="U437" s="47">
        <v>0</v>
      </c>
      <c r="V437" s="47">
        <v>0</v>
      </c>
      <c r="W437" s="47">
        <v>26.8</v>
      </c>
      <c r="X437" s="47">
        <v>251.75</v>
      </c>
      <c r="Y437" s="24"/>
      <c r="Z437" s="37"/>
      <c r="AA437" s="37"/>
    </row>
    <row r="438" spans="1:27" ht="60" customHeight="1">
      <c r="A438" s="19">
        <v>431</v>
      </c>
      <c r="B438" s="94" t="s">
        <v>859</v>
      </c>
      <c r="C438" s="95" t="s">
        <v>2139</v>
      </c>
      <c r="D438" s="95" t="s">
        <v>2140</v>
      </c>
      <c r="E438" s="95" t="s">
        <v>2141</v>
      </c>
      <c r="F438" s="96" t="s">
        <v>2142</v>
      </c>
      <c r="G438" s="94" t="s">
        <v>628</v>
      </c>
      <c r="H438" s="94">
        <v>20</v>
      </c>
      <c r="I438" s="44">
        <v>1</v>
      </c>
      <c r="J438" s="44">
        <v>0</v>
      </c>
      <c r="K438" s="94" t="str">
        <f t="shared" si="6"/>
        <v>NÃO INICIADO</v>
      </c>
      <c r="L438" s="94" t="s">
        <v>871</v>
      </c>
      <c r="M438" s="97" t="s">
        <v>871</v>
      </c>
      <c r="N438" s="45">
        <v>46125</v>
      </c>
      <c r="O438" s="45"/>
      <c r="P438" s="45"/>
      <c r="Q438" s="45"/>
      <c r="R438" s="45"/>
      <c r="S438" s="47"/>
      <c r="T438" s="47">
        <v>0</v>
      </c>
      <c r="U438" s="47">
        <v>0</v>
      </c>
      <c r="V438" s="47">
        <v>0</v>
      </c>
      <c r="W438" s="47">
        <v>40.799999999999997</v>
      </c>
      <c r="X438" s="47">
        <v>6</v>
      </c>
      <c r="Y438" s="24"/>
      <c r="Z438" s="37"/>
      <c r="AA438" s="37"/>
    </row>
    <row r="439" spans="1:27">
      <c r="A439" s="19">
        <v>432</v>
      </c>
      <c r="B439" s="94" t="s">
        <v>859</v>
      </c>
      <c r="C439" s="95" t="s">
        <v>2139</v>
      </c>
      <c r="D439" s="95" t="s">
        <v>2143</v>
      </c>
      <c r="E439" s="95" t="s">
        <v>2144</v>
      </c>
      <c r="F439" s="96" t="s">
        <v>2145</v>
      </c>
      <c r="G439" s="94" t="s">
        <v>628</v>
      </c>
      <c r="H439" s="94">
        <v>5</v>
      </c>
      <c r="I439" s="44">
        <v>1</v>
      </c>
      <c r="J439" s="44">
        <v>0</v>
      </c>
      <c r="K439" s="94" t="str">
        <f t="shared" si="6"/>
        <v>NÃO INICIADO</v>
      </c>
      <c r="L439" s="94" t="s">
        <v>893</v>
      </c>
      <c r="M439" s="97" t="s">
        <v>1342</v>
      </c>
      <c r="N439" s="45">
        <v>46135</v>
      </c>
      <c r="O439" s="45"/>
      <c r="P439" s="45"/>
      <c r="Q439" s="45"/>
      <c r="R439" s="45"/>
      <c r="S439" s="47"/>
      <c r="T439" s="47">
        <v>0</v>
      </c>
      <c r="U439" s="47">
        <v>0</v>
      </c>
      <c r="V439" s="47">
        <v>0</v>
      </c>
      <c r="W439" s="47">
        <v>35.700000000000003</v>
      </c>
      <c r="X439" s="47">
        <v>0</v>
      </c>
      <c r="Y439" s="24"/>
      <c r="Z439" s="37"/>
      <c r="AA439" s="37"/>
    </row>
    <row r="440" spans="1:27">
      <c r="A440" s="19">
        <v>433</v>
      </c>
      <c r="B440" s="94" t="s">
        <v>859</v>
      </c>
      <c r="C440" s="95" t="s">
        <v>2139</v>
      </c>
      <c r="D440" s="95" t="s">
        <v>2146</v>
      </c>
      <c r="E440" s="95" t="s">
        <v>2033</v>
      </c>
      <c r="F440" s="96" t="s">
        <v>2147</v>
      </c>
      <c r="G440" s="94" t="s">
        <v>354</v>
      </c>
      <c r="H440" s="94">
        <v>0</v>
      </c>
      <c r="I440" s="44">
        <v>0</v>
      </c>
      <c r="J440" s="44"/>
      <c r="K440" s="94" t="str">
        <f t="shared" si="6"/>
        <v>NÃO INICIADO</v>
      </c>
      <c r="L440" s="94" t="s">
        <v>871</v>
      </c>
      <c r="M440" s="97" t="s">
        <v>871</v>
      </c>
      <c r="N440" s="45"/>
      <c r="O440" s="45"/>
      <c r="P440" s="45"/>
      <c r="Q440" s="45"/>
      <c r="R440" s="45"/>
      <c r="S440" s="47"/>
      <c r="T440" s="47">
        <v>0</v>
      </c>
      <c r="U440" s="47">
        <v>0</v>
      </c>
      <c r="V440" s="47">
        <v>0</v>
      </c>
      <c r="W440" s="47">
        <v>26.8</v>
      </c>
      <c r="X440" s="47">
        <v>0</v>
      </c>
      <c r="Y440" s="24"/>
      <c r="Z440" s="37"/>
      <c r="AA440" s="37"/>
    </row>
    <row r="441" spans="1:27">
      <c r="A441" s="19">
        <v>434</v>
      </c>
      <c r="B441" s="94" t="s">
        <v>859</v>
      </c>
      <c r="C441" s="95" t="s">
        <v>74</v>
      </c>
      <c r="D441" s="95" t="s">
        <v>2148</v>
      </c>
      <c r="E441" s="95" t="s">
        <v>2149</v>
      </c>
      <c r="F441" s="96" t="s">
        <v>2150</v>
      </c>
      <c r="G441" s="94" t="s">
        <v>628</v>
      </c>
      <c r="H441" s="94">
        <v>5</v>
      </c>
      <c r="I441" s="44">
        <v>1</v>
      </c>
      <c r="J441" s="44">
        <v>1</v>
      </c>
      <c r="K441" s="94" t="str">
        <f t="shared" si="6"/>
        <v>APROVADO</v>
      </c>
      <c r="L441" s="94" t="s">
        <v>382</v>
      </c>
      <c r="M441" s="97" t="s">
        <v>1342</v>
      </c>
      <c r="N441" s="45">
        <v>46161</v>
      </c>
      <c r="O441" s="45"/>
      <c r="P441" s="45"/>
      <c r="Q441" s="45"/>
      <c r="R441" s="45"/>
      <c r="S441" s="47"/>
      <c r="T441" s="47">
        <v>0</v>
      </c>
      <c r="U441" s="47">
        <v>0</v>
      </c>
      <c r="V441" s="47">
        <v>0</v>
      </c>
      <c r="W441" s="47">
        <v>89</v>
      </c>
      <c r="X441" s="47">
        <v>15.84</v>
      </c>
      <c r="Y441" s="24"/>
      <c r="Z441" s="37"/>
      <c r="AA441" s="37"/>
    </row>
    <row r="442" spans="1:27">
      <c r="A442" s="19">
        <v>435</v>
      </c>
      <c r="B442" s="94" t="s">
        <v>859</v>
      </c>
      <c r="C442" s="95" t="s">
        <v>74</v>
      </c>
      <c r="D442" s="95" t="s">
        <v>2151</v>
      </c>
      <c r="E442" s="95" t="s">
        <v>2152</v>
      </c>
      <c r="F442" s="96" t="s">
        <v>2153</v>
      </c>
      <c r="G442" s="94" t="s">
        <v>628</v>
      </c>
      <c r="H442" s="94">
        <v>25</v>
      </c>
      <c r="I442" s="44">
        <v>1</v>
      </c>
      <c r="J442" s="44">
        <v>0</v>
      </c>
      <c r="K442" s="94" t="str">
        <f t="shared" si="6"/>
        <v>NÃO INICIADO</v>
      </c>
      <c r="L442" s="94" t="s">
        <v>871</v>
      </c>
      <c r="M442" s="97" t="s">
        <v>871</v>
      </c>
      <c r="N442" s="45">
        <v>46132</v>
      </c>
      <c r="O442" s="45"/>
      <c r="P442" s="45"/>
      <c r="Q442" s="45"/>
      <c r="R442" s="45"/>
      <c r="S442" s="47"/>
      <c r="T442" s="47">
        <v>0</v>
      </c>
      <c r="U442" s="47">
        <v>0</v>
      </c>
      <c r="V442" s="47">
        <v>0</v>
      </c>
      <c r="W442" s="47">
        <v>26.8</v>
      </c>
      <c r="X442" s="47">
        <v>0</v>
      </c>
      <c r="Y442" s="24"/>
      <c r="Z442" s="37"/>
      <c r="AA442" s="37"/>
    </row>
    <row r="443" spans="1:27">
      <c r="A443" s="19">
        <v>436</v>
      </c>
      <c r="B443" s="94" t="s">
        <v>859</v>
      </c>
      <c r="C443" s="95" t="s">
        <v>74</v>
      </c>
      <c r="D443" s="95" t="s">
        <v>2154</v>
      </c>
      <c r="E443" s="95" t="s">
        <v>2155</v>
      </c>
      <c r="F443" s="96" t="s">
        <v>2156</v>
      </c>
      <c r="G443" s="94" t="s">
        <v>628</v>
      </c>
      <c r="H443" s="94">
        <v>0</v>
      </c>
      <c r="I443" s="44">
        <v>0</v>
      </c>
      <c r="J443" s="44"/>
      <c r="K443" s="94" t="str">
        <f t="shared" si="6"/>
        <v>NÃO INICIADO</v>
      </c>
      <c r="L443" s="94" t="s">
        <v>871</v>
      </c>
      <c r="M443" s="97" t="s">
        <v>871</v>
      </c>
      <c r="N443" s="45"/>
      <c r="O443" s="45"/>
      <c r="P443" s="45"/>
      <c r="Q443" s="45"/>
      <c r="R443" s="45"/>
      <c r="S443" s="47"/>
      <c r="T443" s="47">
        <v>0</v>
      </c>
      <c r="U443" s="47">
        <v>0</v>
      </c>
      <c r="V443" s="47">
        <v>0</v>
      </c>
      <c r="W443" s="47">
        <v>106.8</v>
      </c>
      <c r="X443" s="47">
        <v>0</v>
      </c>
      <c r="Y443" s="24"/>
      <c r="Z443" s="37"/>
      <c r="AA443" s="37"/>
    </row>
    <row r="444" spans="1:27">
      <c r="A444" s="19">
        <v>437</v>
      </c>
      <c r="B444" s="94" t="s">
        <v>859</v>
      </c>
      <c r="C444" s="95" t="s">
        <v>74</v>
      </c>
      <c r="D444" s="95" t="s">
        <v>2157</v>
      </c>
      <c r="E444" s="95" t="s">
        <v>2158</v>
      </c>
      <c r="F444" s="96" t="s">
        <v>2159</v>
      </c>
      <c r="G444" s="94" t="s">
        <v>631</v>
      </c>
      <c r="H444" s="94">
        <v>1</v>
      </c>
      <c r="I444" s="44">
        <v>1</v>
      </c>
      <c r="J444" s="44">
        <v>1</v>
      </c>
      <c r="K444" s="94" t="str">
        <f t="shared" si="6"/>
        <v>APROVADO</v>
      </c>
      <c r="L444" s="94" t="s">
        <v>893</v>
      </c>
      <c r="M444" s="97" t="s">
        <v>1342</v>
      </c>
      <c r="N444" s="45">
        <v>46171</v>
      </c>
      <c r="O444" s="45"/>
      <c r="P444" s="45"/>
      <c r="Q444" s="45"/>
      <c r="R444" s="45"/>
      <c r="S444" s="47"/>
      <c r="T444" s="47">
        <v>0</v>
      </c>
      <c r="U444" s="47">
        <v>0</v>
      </c>
      <c r="V444" s="47">
        <v>0</v>
      </c>
      <c r="W444" s="47">
        <v>33</v>
      </c>
      <c r="X444" s="47">
        <v>1.5</v>
      </c>
      <c r="Y444" s="24"/>
      <c r="Z444" s="37"/>
      <c r="AA444" s="37"/>
    </row>
    <row r="445" spans="1:27">
      <c r="A445" s="19">
        <v>438</v>
      </c>
      <c r="B445" s="94" t="s">
        <v>859</v>
      </c>
      <c r="C445" s="95" t="s">
        <v>74</v>
      </c>
      <c r="D445" s="95" t="s">
        <v>2160</v>
      </c>
      <c r="E445" s="95" t="s">
        <v>2161</v>
      </c>
      <c r="F445" s="96" t="s">
        <v>2162</v>
      </c>
      <c r="G445" s="94" t="s">
        <v>628</v>
      </c>
      <c r="H445" s="94">
        <v>20</v>
      </c>
      <c r="I445" s="44">
        <v>1</v>
      </c>
      <c r="J445" s="44">
        <v>1</v>
      </c>
      <c r="K445" s="94" t="str">
        <f t="shared" si="6"/>
        <v>APROVADO</v>
      </c>
      <c r="L445" s="94" t="s">
        <v>893</v>
      </c>
      <c r="M445" s="97" t="s">
        <v>1342</v>
      </c>
      <c r="N445" s="45">
        <v>46171</v>
      </c>
      <c r="O445" s="45"/>
      <c r="P445" s="45"/>
      <c r="Q445" s="45"/>
      <c r="R445" s="45"/>
      <c r="S445" s="47"/>
      <c r="T445" s="47">
        <v>0</v>
      </c>
      <c r="U445" s="47">
        <v>0</v>
      </c>
      <c r="V445" s="47">
        <v>0</v>
      </c>
      <c r="W445" s="47">
        <v>44.6</v>
      </c>
      <c r="X445" s="47">
        <v>0</v>
      </c>
      <c r="Y445" s="24"/>
      <c r="Z445" s="37"/>
      <c r="AA445" s="37"/>
    </row>
    <row r="446" spans="1:27">
      <c r="A446" s="19">
        <v>439</v>
      </c>
      <c r="B446" s="94" t="s">
        <v>859</v>
      </c>
      <c r="C446" s="95" t="s">
        <v>74</v>
      </c>
      <c r="D446" s="95" t="s">
        <v>2163</v>
      </c>
      <c r="E446" s="95" t="s">
        <v>2033</v>
      </c>
      <c r="F446" s="96" t="s">
        <v>2164</v>
      </c>
      <c r="G446" s="94" t="s">
        <v>354</v>
      </c>
      <c r="H446" s="94">
        <v>0</v>
      </c>
      <c r="I446" s="44">
        <v>0</v>
      </c>
      <c r="J446" s="44"/>
      <c r="K446" s="94" t="str">
        <f t="shared" si="6"/>
        <v>NÃO INICIADO</v>
      </c>
      <c r="L446" s="94" t="s">
        <v>871</v>
      </c>
      <c r="M446" s="97" t="s">
        <v>871</v>
      </c>
      <c r="N446" s="45"/>
      <c r="O446" s="45"/>
      <c r="P446" s="45"/>
      <c r="Q446" s="45"/>
      <c r="R446" s="45"/>
      <c r="S446" s="47"/>
      <c r="T446" s="47">
        <v>0</v>
      </c>
      <c r="U446" s="47">
        <v>0</v>
      </c>
      <c r="V446" s="47">
        <v>0</v>
      </c>
      <c r="W446" s="47">
        <v>18</v>
      </c>
      <c r="X446" s="47">
        <v>58.75</v>
      </c>
      <c r="Y446" s="24"/>
      <c r="Z446" s="37"/>
      <c r="AA446" s="37"/>
    </row>
    <row r="447" spans="1:27">
      <c r="A447" s="19">
        <v>440</v>
      </c>
      <c r="B447" s="94" t="s">
        <v>859</v>
      </c>
      <c r="C447" s="95" t="s">
        <v>2165</v>
      </c>
      <c r="D447" s="95" t="s">
        <v>2166</v>
      </c>
      <c r="E447" s="95" t="s">
        <v>2167</v>
      </c>
      <c r="F447" s="96" t="s">
        <v>2168</v>
      </c>
      <c r="G447" s="94" t="s">
        <v>628</v>
      </c>
      <c r="H447" s="94">
        <v>20</v>
      </c>
      <c r="I447" s="44">
        <v>1</v>
      </c>
      <c r="J447" s="44">
        <v>1</v>
      </c>
      <c r="K447" s="94" t="str">
        <f t="shared" si="6"/>
        <v>APROVADO</v>
      </c>
      <c r="L447" s="94" t="s">
        <v>382</v>
      </c>
      <c r="M447" s="97" t="s">
        <v>1342</v>
      </c>
      <c r="N447" s="45">
        <v>46161</v>
      </c>
      <c r="O447" s="45"/>
      <c r="P447" s="45"/>
      <c r="Q447" s="45"/>
      <c r="R447" s="45"/>
      <c r="S447" s="47"/>
      <c r="T447" s="47">
        <v>0</v>
      </c>
      <c r="U447" s="47">
        <v>0</v>
      </c>
      <c r="V447" s="47">
        <v>0</v>
      </c>
      <c r="W447" s="47">
        <v>131</v>
      </c>
      <c r="X447" s="47">
        <v>0</v>
      </c>
      <c r="Y447" s="24"/>
      <c r="Z447" s="37"/>
      <c r="AA447" s="37"/>
    </row>
    <row r="448" spans="1:27">
      <c r="A448" s="19">
        <v>441</v>
      </c>
      <c r="B448" s="94" t="s">
        <v>859</v>
      </c>
      <c r="C448" s="95" t="s">
        <v>2165</v>
      </c>
      <c r="D448" s="95" t="s">
        <v>2169</v>
      </c>
      <c r="E448" s="95" t="s">
        <v>2170</v>
      </c>
      <c r="F448" s="96" t="s">
        <v>2171</v>
      </c>
      <c r="G448" s="94" t="s">
        <v>628</v>
      </c>
      <c r="H448" s="94">
        <v>20</v>
      </c>
      <c r="I448" s="44">
        <v>1</v>
      </c>
      <c r="J448" s="44">
        <v>0</v>
      </c>
      <c r="K448" s="94" t="str">
        <f t="shared" si="6"/>
        <v>NÃO INICIADO</v>
      </c>
      <c r="L448" s="94" t="s">
        <v>871</v>
      </c>
      <c r="M448" s="97" t="s">
        <v>871</v>
      </c>
      <c r="N448" s="45">
        <v>46133</v>
      </c>
      <c r="O448" s="45"/>
      <c r="P448" s="45"/>
      <c r="Q448" s="45"/>
      <c r="R448" s="45"/>
      <c r="S448" s="47"/>
      <c r="T448" s="47">
        <v>0</v>
      </c>
      <c r="U448" s="47">
        <v>0</v>
      </c>
      <c r="V448" s="47">
        <v>0</v>
      </c>
      <c r="W448" s="47">
        <v>140</v>
      </c>
      <c r="X448" s="47">
        <v>0</v>
      </c>
      <c r="Y448" s="24"/>
      <c r="Z448" s="37"/>
      <c r="AA448" s="37"/>
    </row>
    <row r="449" spans="1:27">
      <c r="A449" s="19">
        <v>442</v>
      </c>
      <c r="B449" s="94" t="s">
        <v>859</v>
      </c>
      <c r="C449" s="95" t="s">
        <v>2165</v>
      </c>
      <c r="D449" s="95" t="s">
        <v>2172</v>
      </c>
      <c r="E449" s="95" t="s">
        <v>2173</v>
      </c>
      <c r="F449" s="96" t="s">
        <v>2174</v>
      </c>
      <c r="G449" s="94" t="s">
        <v>628</v>
      </c>
      <c r="H449" s="94">
        <v>15</v>
      </c>
      <c r="I449" s="44">
        <v>1</v>
      </c>
      <c r="J449" s="44">
        <v>1</v>
      </c>
      <c r="K449" s="94" t="str">
        <f t="shared" si="6"/>
        <v>APROVADO</v>
      </c>
      <c r="L449" s="94" t="s">
        <v>893</v>
      </c>
      <c r="M449" s="97" t="s">
        <v>1342</v>
      </c>
      <c r="N449" s="45">
        <v>46163</v>
      </c>
      <c r="O449" s="45"/>
      <c r="P449" s="45"/>
      <c r="Q449" s="45"/>
      <c r="R449" s="45"/>
      <c r="S449" s="47"/>
      <c r="T449" s="47">
        <v>0</v>
      </c>
      <c r="U449" s="47">
        <v>0</v>
      </c>
      <c r="V449" s="47">
        <v>0</v>
      </c>
      <c r="W449" s="47">
        <v>12</v>
      </c>
      <c r="X449" s="47">
        <v>0</v>
      </c>
      <c r="Y449" s="24"/>
      <c r="Z449" s="37"/>
      <c r="AA449" s="37"/>
    </row>
    <row r="450" spans="1:27">
      <c r="A450" s="19">
        <v>443</v>
      </c>
      <c r="B450" s="94" t="s">
        <v>859</v>
      </c>
      <c r="C450" s="95" t="s">
        <v>2165</v>
      </c>
      <c r="D450" s="95" t="s">
        <v>2175</v>
      </c>
      <c r="E450" s="95" t="s">
        <v>2033</v>
      </c>
      <c r="F450" s="96" t="s">
        <v>2176</v>
      </c>
      <c r="G450" s="94" t="s">
        <v>354</v>
      </c>
      <c r="H450" s="94">
        <v>0</v>
      </c>
      <c r="I450" s="44">
        <v>0</v>
      </c>
      <c r="J450" s="44"/>
      <c r="K450" s="94" t="str">
        <f t="shared" si="6"/>
        <v>NÃO INICIADO</v>
      </c>
      <c r="L450" s="94" t="s">
        <v>871</v>
      </c>
      <c r="M450" s="97" t="s">
        <v>871</v>
      </c>
      <c r="N450" s="45"/>
      <c r="O450" s="45"/>
      <c r="P450" s="45"/>
      <c r="Q450" s="45"/>
      <c r="R450" s="45"/>
      <c r="S450" s="47"/>
      <c r="T450" s="47">
        <v>0</v>
      </c>
      <c r="U450" s="47">
        <v>0</v>
      </c>
      <c r="V450" s="47">
        <v>0</v>
      </c>
      <c r="W450" s="47">
        <v>80</v>
      </c>
      <c r="X450" s="47">
        <v>0</v>
      </c>
      <c r="Y450" s="24"/>
      <c r="Z450" s="37"/>
      <c r="AA450" s="37"/>
    </row>
    <row r="451" spans="1:27">
      <c r="A451" s="19">
        <v>444</v>
      </c>
      <c r="B451" s="94" t="s">
        <v>859</v>
      </c>
      <c r="C451" s="95" t="s">
        <v>150</v>
      </c>
      <c r="D451" s="95" t="s">
        <v>2177</v>
      </c>
      <c r="E451" s="95" t="s">
        <v>2033</v>
      </c>
      <c r="F451" s="96" t="s">
        <v>857</v>
      </c>
      <c r="G451" s="94" t="s">
        <v>855</v>
      </c>
      <c r="H451" s="94">
        <v>0</v>
      </c>
      <c r="I451" s="44">
        <v>0</v>
      </c>
      <c r="J451" s="44"/>
      <c r="K451" s="94" t="str">
        <f t="shared" si="6"/>
        <v>NÃO INICIADO</v>
      </c>
      <c r="L451" s="94"/>
      <c r="M451" s="97"/>
      <c r="N451" s="45"/>
      <c r="O451" s="45"/>
      <c r="P451" s="45"/>
      <c r="Q451" s="45"/>
      <c r="R451" s="45"/>
      <c r="S451" s="47"/>
      <c r="T451" s="47">
        <v>0</v>
      </c>
      <c r="U451" s="47">
        <v>0</v>
      </c>
      <c r="V451" s="47">
        <v>0</v>
      </c>
      <c r="W451" s="47">
        <v>30</v>
      </c>
      <c r="X451" s="47">
        <v>37.25</v>
      </c>
      <c r="Y451" s="24"/>
      <c r="Z451" s="37"/>
      <c r="AA451" s="37"/>
    </row>
    <row r="452" spans="1:27">
      <c r="A452" s="19">
        <v>445</v>
      </c>
      <c r="B452" s="94" t="s">
        <v>859</v>
      </c>
      <c r="C452" s="95" t="s">
        <v>1370</v>
      </c>
      <c r="D452" s="95" t="s">
        <v>2178</v>
      </c>
      <c r="E452" s="95" t="s">
        <v>2033</v>
      </c>
      <c r="F452" s="96" t="s">
        <v>857</v>
      </c>
      <c r="G452" s="94" t="s">
        <v>855</v>
      </c>
      <c r="H452" s="94">
        <v>0</v>
      </c>
      <c r="I452" s="44">
        <v>0</v>
      </c>
      <c r="J452" s="44"/>
      <c r="K452" s="94" t="str">
        <f t="shared" si="6"/>
        <v>NÃO INICIADO</v>
      </c>
      <c r="L452" s="94"/>
      <c r="M452" s="97"/>
      <c r="N452" s="45"/>
      <c r="O452" s="45"/>
      <c r="P452" s="45"/>
      <c r="Q452" s="45"/>
      <c r="R452" s="45"/>
      <c r="S452" s="47"/>
      <c r="T452" s="47">
        <v>0</v>
      </c>
      <c r="U452" s="47">
        <v>0</v>
      </c>
      <c r="V452" s="47">
        <v>0</v>
      </c>
      <c r="W452" s="47">
        <v>30</v>
      </c>
      <c r="X452" s="47">
        <v>77.62</v>
      </c>
      <c r="Y452" s="24"/>
      <c r="Z452" s="37"/>
      <c r="AA452" s="37"/>
    </row>
    <row r="453" spans="1:27">
      <c r="A453" s="19">
        <v>446</v>
      </c>
      <c r="B453" s="94" t="s">
        <v>859</v>
      </c>
      <c r="C453" s="95" t="s">
        <v>138</v>
      </c>
      <c r="D453" s="95" t="s">
        <v>2179</v>
      </c>
      <c r="E453" s="95" t="s">
        <v>2033</v>
      </c>
      <c r="F453" s="96" t="s">
        <v>857</v>
      </c>
      <c r="G453" s="94" t="s">
        <v>855</v>
      </c>
      <c r="H453" s="94">
        <v>0</v>
      </c>
      <c r="I453" s="44">
        <v>0</v>
      </c>
      <c r="J453" s="44"/>
      <c r="K453" s="94" t="str">
        <f t="shared" si="6"/>
        <v>NÃO INICIADO</v>
      </c>
      <c r="L453" s="94"/>
      <c r="M453" s="97"/>
      <c r="N453" s="45"/>
      <c r="O453" s="45"/>
      <c r="P453" s="45"/>
      <c r="Q453" s="45"/>
      <c r="R453" s="45"/>
      <c r="S453" s="47"/>
      <c r="T453" s="47">
        <v>0</v>
      </c>
      <c r="U453" s="47">
        <v>0</v>
      </c>
      <c r="V453" s="47">
        <v>0</v>
      </c>
      <c r="W453" s="47">
        <v>70</v>
      </c>
      <c r="X453" s="47">
        <v>48.25</v>
      </c>
      <c r="Y453" s="24"/>
      <c r="Z453" s="37"/>
      <c r="AA453" s="37"/>
    </row>
    <row r="454" spans="1:27">
      <c r="A454" s="19">
        <v>447</v>
      </c>
      <c r="B454" s="94" t="s">
        <v>859</v>
      </c>
      <c r="C454" s="95" t="s">
        <v>135</v>
      </c>
      <c r="D454" s="95" t="s">
        <v>2180</v>
      </c>
      <c r="E454" s="95" t="s">
        <v>2033</v>
      </c>
      <c r="F454" s="96" t="s">
        <v>857</v>
      </c>
      <c r="G454" s="94" t="s">
        <v>855</v>
      </c>
      <c r="H454" s="94">
        <v>0</v>
      </c>
      <c r="I454" s="44">
        <v>0</v>
      </c>
      <c r="J454" s="44"/>
      <c r="K454" s="94" t="str">
        <f t="shared" si="6"/>
        <v>NÃO INICIADO</v>
      </c>
      <c r="L454" s="94"/>
      <c r="M454" s="97"/>
      <c r="N454" s="45"/>
      <c r="O454" s="45"/>
      <c r="P454" s="45"/>
      <c r="Q454" s="45"/>
      <c r="R454" s="45"/>
      <c r="S454" s="47"/>
      <c r="T454" s="47">
        <v>0</v>
      </c>
      <c r="U454" s="47">
        <v>0</v>
      </c>
      <c r="V454" s="47">
        <v>0</v>
      </c>
      <c r="W454" s="47">
        <v>20</v>
      </c>
      <c r="X454" s="47">
        <v>330.25</v>
      </c>
      <c r="Y454" s="24"/>
      <c r="Z454" s="37"/>
      <c r="AA454" s="37"/>
    </row>
    <row r="455" spans="1:27">
      <c r="A455" s="19">
        <v>448</v>
      </c>
      <c r="B455" s="94" t="s">
        <v>859</v>
      </c>
      <c r="C455" s="95" t="s">
        <v>795</v>
      </c>
      <c r="D455" s="95" t="s">
        <v>2181</v>
      </c>
      <c r="E455" s="95" t="s">
        <v>2033</v>
      </c>
      <c r="F455" s="96" t="s">
        <v>857</v>
      </c>
      <c r="G455" s="94" t="s">
        <v>855</v>
      </c>
      <c r="H455" s="94">
        <v>0</v>
      </c>
      <c r="I455" s="44">
        <v>0</v>
      </c>
      <c r="J455" s="44"/>
      <c r="K455" s="94" t="str">
        <f t="shared" si="6"/>
        <v>NÃO INICIADO</v>
      </c>
      <c r="L455" s="94"/>
      <c r="M455" s="97"/>
      <c r="N455" s="45"/>
      <c r="O455" s="45"/>
      <c r="P455" s="45"/>
      <c r="Q455" s="45"/>
      <c r="R455" s="45"/>
      <c r="S455" s="47"/>
      <c r="T455" s="47">
        <v>0</v>
      </c>
      <c r="U455" s="47">
        <v>0</v>
      </c>
      <c r="V455" s="47">
        <v>0</v>
      </c>
      <c r="W455" s="47">
        <v>24</v>
      </c>
      <c r="X455" s="47">
        <v>0</v>
      </c>
      <c r="Y455" s="24"/>
      <c r="Z455" s="37"/>
      <c r="AA455" s="37"/>
    </row>
    <row r="456" spans="1:27">
      <c r="A456" s="19">
        <v>449</v>
      </c>
      <c r="B456" s="94" t="s">
        <v>859</v>
      </c>
      <c r="C456" s="95" t="s">
        <v>141</v>
      </c>
      <c r="D456" s="95" t="s">
        <v>2182</v>
      </c>
      <c r="E456" s="95" t="s">
        <v>2033</v>
      </c>
      <c r="F456" s="96" t="s">
        <v>857</v>
      </c>
      <c r="G456" s="94" t="s">
        <v>855</v>
      </c>
      <c r="H456" s="94">
        <v>0</v>
      </c>
      <c r="I456" s="44">
        <v>0</v>
      </c>
      <c r="J456" s="44"/>
      <c r="K456" s="94" t="str">
        <f t="shared" ref="K456:K519" si="7">IFERROR(IF(IF(J456&gt;1,J456/100,J456)&lt;0.1,"NÃO INICIADO",IF(IF(J456&gt;1,J456/100,J456)&lt;0.3,"INICIADA A ELABORAÇÃO",IF(IF(J456&gt;1,J456/100,J456)&lt;0.7,"ELABORANDO",IF(IF(J456&gt;1,J456/100,J456)&lt;0.8,"PARA VERIFICAÇÃO",IF(IF(J456&gt;1,J456/100,J456)&lt;0.9,"PARA APROVAÇÃO",IF(IF(J456&gt;1,J456/100,J456)&lt;1,"EMISSÃO","APROVADO")))))),"NÃO INICIADO")</f>
        <v>NÃO INICIADO</v>
      </c>
      <c r="L456" s="94"/>
      <c r="M456" s="97"/>
      <c r="N456" s="45"/>
      <c r="O456" s="45"/>
      <c r="P456" s="45"/>
      <c r="Q456" s="45"/>
      <c r="R456" s="45"/>
      <c r="S456" s="47"/>
      <c r="T456" s="47">
        <v>0</v>
      </c>
      <c r="U456" s="47">
        <v>0</v>
      </c>
      <c r="V456" s="47">
        <v>0</v>
      </c>
      <c r="W456" s="47">
        <v>24</v>
      </c>
      <c r="X456" s="47">
        <v>21.82</v>
      </c>
      <c r="Y456" s="24"/>
      <c r="Z456" s="37"/>
      <c r="AA456" s="37"/>
    </row>
    <row r="457" spans="1:27">
      <c r="A457" s="19">
        <v>450</v>
      </c>
      <c r="B457" s="94" t="s">
        <v>859</v>
      </c>
      <c r="C457" s="95" t="s">
        <v>2139</v>
      </c>
      <c r="D457" s="95" t="s">
        <v>2183</v>
      </c>
      <c r="E457" s="95" t="s">
        <v>2033</v>
      </c>
      <c r="F457" s="96" t="s">
        <v>857</v>
      </c>
      <c r="G457" s="94" t="s">
        <v>855</v>
      </c>
      <c r="H457" s="94">
        <v>0</v>
      </c>
      <c r="I457" s="44">
        <v>0</v>
      </c>
      <c r="J457" s="44"/>
      <c r="K457" s="94" t="str">
        <f t="shared" si="7"/>
        <v>NÃO INICIADO</v>
      </c>
      <c r="L457" s="94"/>
      <c r="M457" s="97"/>
      <c r="N457" s="45"/>
      <c r="O457" s="45"/>
      <c r="P457" s="45"/>
      <c r="Q457" s="45"/>
      <c r="R457" s="45"/>
      <c r="S457" s="47"/>
      <c r="T457" s="47">
        <v>0</v>
      </c>
      <c r="U457" s="47">
        <v>0</v>
      </c>
      <c r="V457" s="47">
        <v>0</v>
      </c>
      <c r="W457" s="47">
        <v>440</v>
      </c>
      <c r="X457" s="47">
        <v>71.25</v>
      </c>
      <c r="Y457" s="24"/>
      <c r="Z457" s="37"/>
      <c r="AA457" s="37"/>
    </row>
    <row r="458" spans="1:27">
      <c r="A458" s="19">
        <v>451</v>
      </c>
      <c r="B458" s="94" t="s">
        <v>859</v>
      </c>
      <c r="C458" s="95" t="s">
        <v>74</v>
      </c>
      <c r="D458" s="95" t="s">
        <v>2184</v>
      </c>
      <c r="E458" s="95" t="s">
        <v>2033</v>
      </c>
      <c r="F458" s="96" t="s">
        <v>857</v>
      </c>
      <c r="G458" s="94" t="s">
        <v>855</v>
      </c>
      <c r="H458" s="94">
        <v>0</v>
      </c>
      <c r="I458" s="44">
        <v>0</v>
      </c>
      <c r="J458" s="44"/>
      <c r="K458" s="94" t="str">
        <f t="shared" si="7"/>
        <v>NÃO INICIADO</v>
      </c>
      <c r="L458" s="94"/>
      <c r="M458" s="97"/>
      <c r="N458" s="45"/>
      <c r="O458" s="45"/>
      <c r="P458" s="45"/>
      <c r="Q458" s="45"/>
      <c r="R458" s="45"/>
      <c r="S458" s="47"/>
      <c r="T458" s="47">
        <v>0</v>
      </c>
      <c r="U458" s="47">
        <v>0</v>
      </c>
      <c r="V458" s="47">
        <v>0</v>
      </c>
      <c r="W458" s="47">
        <v>79.2</v>
      </c>
      <c r="X458" s="47">
        <v>446.82</v>
      </c>
      <c r="Y458" s="24"/>
      <c r="Z458" s="37"/>
      <c r="AA458" s="37"/>
    </row>
    <row r="459" spans="1:27">
      <c r="A459" s="19">
        <v>452</v>
      </c>
      <c r="B459" s="94" t="s">
        <v>859</v>
      </c>
      <c r="C459" s="95" t="s">
        <v>2165</v>
      </c>
      <c r="D459" s="95" t="s">
        <v>2185</v>
      </c>
      <c r="E459" s="95" t="s">
        <v>2033</v>
      </c>
      <c r="F459" s="96" t="s">
        <v>857</v>
      </c>
      <c r="G459" s="94" t="s">
        <v>855</v>
      </c>
      <c r="H459" s="94">
        <v>0</v>
      </c>
      <c r="I459" s="44">
        <v>0</v>
      </c>
      <c r="J459" s="44"/>
      <c r="K459" s="94" t="str">
        <f t="shared" si="7"/>
        <v>NÃO INICIADO</v>
      </c>
      <c r="L459" s="94"/>
      <c r="M459" s="97"/>
      <c r="N459" s="45"/>
      <c r="O459" s="45"/>
      <c r="P459" s="45"/>
      <c r="Q459" s="45"/>
      <c r="R459" s="45"/>
      <c r="S459" s="47"/>
      <c r="T459" s="47">
        <v>0</v>
      </c>
      <c r="U459" s="47">
        <v>0</v>
      </c>
      <c r="V459" s="47">
        <v>0</v>
      </c>
      <c r="W459" s="47">
        <v>352</v>
      </c>
      <c r="X459" s="47">
        <v>0</v>
      </c>
      <c r="Y459" s="24"/>
      <c r="Z459" s="37"/>
      <c r="AA459" s="37"/>
    </row>
    <row r="460" spans="1:27">
      <c r="A460" s="19">
        <v>453</v>
      </c>
      <c r="B460" s="94" t="s">
        <v>859</v>
      </c>
      <c r="C460" s="95" t="s">
        <v>2186</v>
      </c>
      <c r="D460" s="95" t="s">
        <v>2187</v>
      </c>
      <c r="E460" s="95" t="s">
        <v>2033</v>
      </c>
      <c r="F460" s="96" t="s">
        <v>2186</v>
      </c>
      <c r="G460" s="94" t="s">
        <v>855</v>
      </c>
      <c r="H460" s="94">
        <v>0</v>
      </c>
      <c r="I460" s="44">
        <v>0</v>
      </c>
      <c r="J460" s="44"/>
      <c r="K460" s="94" t="str">
        <f t="shared" si="7"/>
        <v>NÃO INICIADO</v>
      </c>
      <c r="L460" s="94"/>
      <c r="M460" s="97"/>
      <c r="N460" s="45"/>
      <c r="O460" s="45"/>
      <c r="P460" s="45"/>
      <c r="Q460" s="45"/>
      <c r="R460" s="45"/>
      <c r="S460" s="47"/>
      <c r="T460" s="47">
        <v>0</v>
      </c>
      <c r="U460" s="47">
        <v>0</v>
      </c>
      <c r="V460" s="47">
        <v>0</v>
      </c>
      <c r="W460" s="47">
        <v>266</v>
      </c>
      <c r="X460" s="47">
        <v>0</v>
      </c>
      <c r="Y460" s="24"/>
      <c r="Z460" s="37"/>
      <c r="AA460" s="37"/>
    </row>
    <row r="461" spans="1:27">
      <c r="A461" s="19">
        <v>454</v>
      </c>
      <c r="B461" s="94" t="s">
        <v>859</v>
      </c>
      <c r="C461" s="95" t="s">
        <v>866</v>
      </c>
      <c r="D461" s="95" t="s">
        <v>2188</v>
      </c>
      <c r="E461" s="95" t="s">
        <v>2033</v>
      </c>
      <c r="F461" s="96" t="s">
        <v>2189</v>
      </c>
      <c r="G461" s="94" t="s">
        <v>855</v>
      </c>
      <c r="H461" s="94">
        <v>0</v>
      </c>
      <c r="I461" s="44">
        <v>0</v>
      </c>
      <c r="J461" s="44"/>
      <c r="K461" s="94" t="str">
        <f t="shared" si="7"/>
        <v>NÃO INICIADO</v>
      </c>
      <c r="L461" s="94"/>
      <c r="M461" s="97"/>
      <c r="N461" s="45"/>
      <c r="O461" s="45"/>
      <c r="P461" s="45"/>
      <c r="Q461" s="45"/>
      <c r="R461" s="45"/>
      <c r="S461" s="47"/>
      <c r="T461" s="47">
        <v>0</v>
      </c>
      <c r="U461" s="47">
        <v>0</v>
      </c>
      <c r="V461" s="47">
        <v>0</v>
      </c>
      <c r="W461" s="47">
        <v>56</v>
      </c>
      <c r="X461" s="47">
        <v>231.67</v>
      </c>
      <c r="Y461" s="24"/>
      <c r="Z461" s="37"/>
      <c r="AA461" s="37"/>
    </row>
    <row r="462" spans="1:27">
      <c r="A462" s="19">
        <v>455</v>
      </c>
      <c r="B462" s="94" t="s">
        <v>859</v>
      </c>
      <c r="C462" s="95" t="s">
        <v>877</v>
      </c>
      <c r="D462" s="95" t="s">
        <v>2190</v>
      </c>
      <c r="E462" s="95" t="s">
        <v>2033</v>
      </c>
      <c r="F462" s="96" t="s">
        <v>856</v>
      </c>
      <c r="G462" s="94" t="s">
        <v>855</v>
      </c>
      <c r="H462" s="94">
        <v>0</v>
      </c>
      <c r="I462" s="44">
        <v>0</v>
      </c>
      <c r="J462" s="44"/>
      <c r="K462" s="94" t="str">
        <f t="shared" si="7"/>
        <v>NÃO INICIADO</v>
      </c>
      <c r="L462" s="94"/>
      <c r="M462" s="97"/>
      <c r="N462" s="45"/>
      <c r="O462" s="45"/>
      <c r="P462" s="45"/>
      <c r="Q462" s="45"/>
      <c r="R462" s="45"/>
      <c r="S462" s="47"/>
      <c r="T462" s="47">
        <v>0</v>
      </c>
      <c r="U462" s="47">
        <v>0</v>
      </c>
      <c r="V462" s="47">
        <v>0</v>
      </c>
      <c r="W462" s="47">
        <v>8</v>
      </c>
      <c r="X462" s="47">
        <v>393</v>
      </c>
      <c r="Y462" s="24"/>
      <c r="Z462" s="37"/>
      <c r="AA462" s="37"/>
    </row>
    <row r="463" spans="1:27">
      <c r="A463" s="19">
        <v>456</v>
      </c>
      <c r="B463" s="94" t="s">
        <v>859</v>
      </c>
      <c r="C463" s="95" t="s">
        <v>858</v>
      </c>
      <c r="D463" s="95" t="s">
        <v>2191</v>
      </c>
      <c r="E463" s="95" t="s">
        <v>2033</v>
      </c>
      <c r="F463" s="96" t="s">
        <v>858</v>
      </c>
      <c r="G463" s="94" t="s">
        <v>855</v>
      </c>
      <c r="H463" s="94">
        <v>0</v>
      </c>
      <c r="I463" s="44">
        <v>1</v>
      </c>
      <c r="J463" s="44">
        <v>0.99</v>
      </c>
      <c r="K463" s="94" t="str">
        <f t="shared" si="7"/>
        <v>EMISSÃO</v>
      </c>
      <c r="L463" s="94"/>
      <c r="M463" s="97"/>
      <c r="N463" s="45">
        <v>46169</v>
      </c>
      <c r="O463" s="45"/>
      <c r="P463" s="45"/>
      <c r="Q463" s="45"/>
      <c r="R463" s="45"/>
      <c r="S463" s="47"/>
      <c r="T463" s="47">
        <v>0</v>
      </c>
      <c r="U463" s="47">
        <v>0</v>
      </c>
      <c r="V463" s="47">
        <v>0</v>
      </c>
      <c r="W463" s="47">
        <v>8</v>
      </c>
      <c r="X463" s="47">
        <v>1371.67</v>
      </c>
      <c r="Y463" s="24"/>
      <c r="Z463" s="37"/>
      <c r="AA463" s="37"/>
    </row>
    <row r="464" spans="1:27">
      <c r="A464" s="19">
        <v>457</v>
      </c>
      <c r="B464" s="94" t="s">
        <v>859</v>
      </c>
      <c r="C464" s="95" t="s">
        <v>150</v>
      </c>
      <c r="D464" s="95" t="s">
        <v>2192</v>
      </c>
      <c r="E464" s="95" t="s">
        <v>2033</v>
      </c>
      <c r="F464" s="96" t="s">
        <v>2193</v>
      </c>
      <c r="G464" s="94" t="s">
        <v>855</v>
      </c>
      <c r="H464" s="94">
        <v>0</v>
      </c>
      <c r="I464" s="44">
        <v>0</v>
      </c>
      <c r="J464" s="44"/>
      <c r="K464" s="94" t="str">
        <f t="shared" si="7"/>
        <v>NÃO INICIADO</v>
      </c>
      <c r="L464" s="94"/>
      <c r="M464" s="97"/>
      <c r="N464" s="45"/>
      <c r="O464" s="45"/>
      <c r="P464" s="45"/>
      <c r="Q464" s="45"/>
      <c r="R464" s="45"/>
      <c r="S464" s="47"/>
      <c r="T464" s="47">
        <v>0</v>
      </c>
      <c r="U464" s="47">
        <v>0</v>
      </c>
      <c r="V464" s="47">
        <v>0</v>
      </c>
      <c r="W464" s="47">
        <v>8</v>
      </c>
      <c r="X464" s="47">
        <v>11.5</v>
      </c>
      <c r="Y464" s="24"/>
      <c r="Z464" s="37"/>
      <c r="AA464" s="37"/>
    </row>
    <row r="465" spans="1:27">
      <c r="A465" s="19">
        <v>458</v>
      </c>
      <c r="B465" s="94" t="s">
        <v>859</v>
      </c>
      <c r="C465" s="95" t="s">
        <v>1370</v>
      </c>
      <c r="D465" s="95" t="s">
        <v>2194</v>
      </c>
      <c r="E465" s="95" t="s">
        <v>2033</v>
      </c>
      <c r="F465" s="96" t="s">
        <v>2193</v>
      </c>
      <c r="G465" s="94" t="s">
        <v>855</v>
      </c>
      <c r="H465" s="94">
        <v>0</v>
      </c>
      <c r="I465" s="44">
        <v>0</v>
      </c>
      <c r="J465" s="44"/>
      <c r="K465" s="94" t="str">
        <f t="shared" si="7"/>
        <v>NÃO INICIADO</v>
      </c>
      <c r="L465" s="94"/>
      <c r="M465" s="97"/>
      <c r="N465" s="45"/>
      <c r="O465" s="45"/>
      <c r="P465" s="45"/>
      <c r="Q465" s="45"/>
      <c r="R465" s="45"/>
      <c r="S465" s="47"/>
      <c r="T465" s="47">
        <v>0</v>
      </c>
      <c r="U465" s="47">
        <v>0</v>
      </c>
      <c r="V465" s="47">
        <v>0</v>
      </c>
      <c r="W465" s="47">
        <v>8</v>
      </c>
      <c r="X465" s="47">
        <v>0</v>
      </c>
      <c r="Y465" s="24"/>
      <c r="Z465" s="37"/>
      <c r="AA465" s="37"/>
    </row>
    <row r="466" spans="1:27">
      <c r="A466" s="19">
        <v>459</v>
      </c>
      <c r="B466" s="94" t="s">
        <v>859</v>
      </c>
      <c r="C466" s="95" t="s">
        <v>138</v>
      </c>
      <c r="D466" s="95" t="s">
        <v>2195</v>
      </c>
      <c r="E466" s="95" t="s">
        <v>2033</v>
      </c>
      <c r="F466" s="96" t="s">
        <v>2193</v>
      </c>
      <c r="G466" s="94" t="s">
        <v>855</v>
      </c>
      <c r="H466" s="94">
        <v>0</v>
      </c>
      <c r="I466" s="44">
        <v>0</v>
      </c>
      <c r="J466" s="44"/>
      <c r="K466" s="94" t="str">
        <f t="shared" si="7"/>
        <v>NÃO INICIADO</v>
      </c>
      <c r="L466" s="94"/>
      <c r="M466" s="97"/>
      <c r="N466" s="45"/>
      <c r="O466" s="45"/>
      <c r="P466" s="45"/>
      <c r="Q466" s="45"/>
      <c r="R466" s="45"/>
      <c r="S466" s="47"/>
      <c r="T466" s="47">
        <v>0</v>
      </c>
      <c r="U466" s="47">
        <v>0</v>
      </c>
      <c r="V466" s="47">
        <v>0</v>
      </c>
      <c r="W466" s="47">
        <v>8</v>
      </c>
      <c r="X466" s="47">
        <v>9.17</v>
      </c>
      <c r="Y466" s="24"/>
      <c r="Z466" s="37"/>
      <c r="AA466" s="37"/>
    </row>
    <row r="467" spans="1:27">
      <c r="A467" s="19">
        <v>460</v>
      </c>
      <c r="B467" s="94" t="s">
        <v>859</v>
      </c>
      <c r="C467" s="95" t="s">
        <v>135</v>
      </c>
      <c r="D467" s="95" t="s">
        <v>2196</v>
      </c>
      <c r="E467" s="95" t="s">
        <v>2033</v>
      </c>
      <c r="F467" s="96" t="s">
        <v>2193</v>
      </c>
      <c r="G467" s="94" t="s">
        <v>855</v>
      </c>
      <c r="H467" s="94">
        <v>0</v>
      </c>
      <c r="I467" s="44">
        <v>0</v>
      </c>
      <c r="J467" s="44"/>
      <c r="K467" s="94" t="str">
        <f t="shared" si="7"/>
        <v>NÃO INICIADO</v>
      </c>
      <c r="L467" s="94"/>
      <c r="M467" s="97"/>
      <c r="N467" s="45"/>
      <c r="O467" s="45"/>
      <c r="P467" s="45"/>
      <c r="Q467" s="45"/>
      <c r="R467" s="45"/>
      <c r="S467" s="47"/>
      <c r="T467" s="47">
        <v>0</v>
      </c>
      <c r="U467" s="47">
        <v>0</v>
      </c>
      <c r="V467" s="47">
        <v>0</v>
      </c>
      <c r="W467" s="47">
        <v>8</v>
      </c>
      <c r="X467" s="47">
        <v>0</v>
      </c>
      <c r="Y467" s="24"/>
      <c r="Z467" s="37"/>
      <c r="AA467" s="37"/>
    </row>
    <row r="468" spans="1:27">
      <c r="A468" s="19">
        <v>461</v>
      </c>
      <c r="B468" s="94" t="s">
        <v>859</v>
      </c>
      <c r="C468" s="95" t="s">
        <v>795</v>
      </c>
      <c r="D468" s="95" t="s">
        <v>2197</v>
      </c>
      <c r="E468" s="95" t="s">
        <v>2033</v>
      </c>
      <c r="F468" s="96" t="s">
        <v>2193</v>
      </c>
      <c r="G468" s="94" t="s">
        <v>855</v>
      </c>
      <c r="H468" s="94">
        <v>0</v>
      </c>
      <c r="I468" s="44">
        <v>0</v>
      </c>
      <c r="J468" s="44"/>
      <c r="K468" s="94" t="str">
        <f t="shared" si="7"/>
        <v>NÃO INICIADO</v>
      </c>
      <c r="L468" s="94"/>
      <c r="M468" s="97"/>
      <c r="N468" s="45"/>
      <c r="O468" s="45"/>
      <c r="P468" s="45"/>
      <c r="Q468" s="45"/>
      <c r="R468" s="45"/>
      <c r="S468" s="47"/>
      <c r="T468" s="47">
        <v>0</v>
      </c>
      <c r="U468" s="47">
        <v>0</v>
      </c>
      <c r="V468" s="47">
        <v>0</v>
      </c>
      <c r="W468" s="47">
        <v>8</v>
      </c>
      <c r="X468" s="47">
        <v>0</v>
      </c>
      <c r="Y468" s="24"/>
      <c r="Z468" s="37"/>
      <c r="AA468" s="37"/>
    </row>
    <row r="469" spans="1:27">
      <c r="A469" s="19">
        <v>462</v>
      </c>
      <c r="B469" s="94" t="s">
        <v>859</v>
      </c>
      <c r="C469" s="95" t="s">
        <v>141</v>
      </c>
      <c r="D469" s="95" t="s">
        <v>2198</v>
      </c>
      <c r="E469" s="95" t="s">
        <v>2033</v>
      </c>
      <c r="F469" s="96" t="s">
        <v>2193</v>
      </c>
      <c r="G469" s="94" t="s">
        <v>855</v>
      </c>
      <c r="H469" s="94">
        <v>0</v>
      </c>
      <c r="I469" s="44">
        <v>0</v>
      </c>
      <c r="J469" s="44"/>
      <c r="K469" s="94" t="str">
        <f t="shared" si="7"/>
        <v>NÃO INICIADO</v>
      </c>
      <c r="L469" s="94"/>
      <c r="M469" s="97"/>
      <c r="N469" s="45"/>
      <c r="O469" s="45"/>
      <c r="P469" s="45"/>
      <c r="Q469" s="45"/>
      <c r="R469" s="45"/>
      <c r="S469" s="47"/>
      <c r="T469" s="47">
        <v>0</v>
      </c>
      <c r="U469" s="47">
        <v>0</v>
      </c>
      <c r="V469" s="47">
        <v>0</v>
      </c>
      <c r="W469" s="47">
        <v>8</v>
      </c>
      <c r="X469" s="47">
        <v>0</v>
      </c>
      <c r="Y469" s="24"/>
      <c r="Z469" s="37"/>
      <c r="AA469" s="37"/>
    </row>
    <row r="470" spans="1:27">
      <c r="A470" s="19">
        <v>463</v>
      </c>
      <c r="B470" s="94" t="s">
        <v>859</v>
      </c>
      <c r="C470" s="95" t="s">
        <v>2139</v>
      </c>
      <c r="D470" s="95" t="s">
        <v>2199</v>
      </c>
      <c r="E470" s="95" t="s">
        <v>2033</v>
      </c>
      <c r="F470" s="96" t="s">
        <v>2193</v>
      </c>
      <c r="G470" s="94" t="s">
        <v>855</v>
      </c>
      <c r="H470" s="94">
        <v>0</v>
      </c>
      <c r="I470" s="44">
        <v>0</v>
      </c>
      <c r="J470" s="44"/>
      <c r="K470" s="94" t="str">
        <f t="shared" si="7"/>
        <v>NÃO INICIADO</v>
      </c>
      <c r="L470" s="94"/>
      <c r="M470" s="97"/>
      <c r="N470" s="45"/>
      <c r="O470" s="45"/>
      <c r="P470" s="45"/>
      <c r="Q470" s="45"/>
      <c r="R470" s="45"/>
      <c r="S470" s="47"/>
      <c r="T470" s="47">
        <v>0</v>
      </c>
      <c r="U470" s="47">
        <v>0</v>
      </c>
      <c r="V470" s="47">
        <v>0</v>
      </c>
      <c r="W470" s="47">
        <v>3</v>
      </c>
      <c r="X470" s="47">
        <v>0.5</v>
      </c>
      <c r="Y470" s="24"/>
      <c r="Z470" s="37"/>
      <c r="AA470" s="37"/>
    </row>
    <row r="471" spans="1:27">
      <c r="A471" s="19">
        <v>464</v>
      </c>
      <c r="B471" s="94" t="s">
        <v>859</v>
      </c>
      <c r="C471" s="95" t="s">
        <v>74</v>
      </c>
      <c r="D471" s="95" t="s">
        <v>2200</v>
      </c>
      <c r="E471" s="95" t="s">
        <v>2033</v>
      </c>
      <c r="F471" s="96" t="s">
        <v>2193</v>
      </c>
      <c r="G471" s="94" t="s">
        <v>855</v>
      </c>
      <c r="H471" s="94">
        <v>0</v>
      </c>
      <c r="I471" s="44">
        <v>0</v>
      </c>
      <c r="J471" s="44"/>
      <c r="K471" s="94" t="str">
        <f t="shared" si="7"/>
        <v>NÃO INICIADO</v>
      </c>
      <c r="L471" s="94"/>
      <c r="M471" s="97"/>
      <c r="N471" s="45"/>
      <c r="O471" s="45"/>
      <c r="P471" s="45"/>
      <c r="Q471" s="45"/>
      <c r="R471" s="45"/>
      <c r="S471" s="47"/>
      <c r="T471" s="47">
        <v>0</v>
      </c>
      <c r="U471" s="47">
        <v>0</v>
      </c>
      <c r="V471" s="47">
        <v>0</v>
      </c>
      <c r="W471" s="47">
        <v>30</v>
      </c>
      <c r="X471" s="47">
        <v>0</v>
      </c>
      <c r="Y471" s="24"/>
      <c r="Z471" s="37"/>
      <c r="AA471" s="37"/>
    </row>
    <row r="472" spans="1:27">
      <c r="A472" s="19">
        <v>465</v>
      </c>
      <c r="B472" s="94" t="s">
        <v>859</v>
      </c>
      <c r="C472" s="95" t="s">
        <v>2165</v>
      </c>
      <c r="D472" s="95" t="s">
        <v>2201</v>
      </c>
      <c r="E472" s="95" t="s">
        <v>2033</v>
      </c>
      <c r="F472" s="96" t="s">
        <v>2193</v>
      </c>
      <c r="G472" s="94" t="s">
        <v>855</v>
      </c>
      <c r="H472" s="94">
        <v>0</v>
      </c>
      <c r="I472" s="44">
        <v>0</v>
      </c>
      <c r="J472" s="44"/>
      <c r="K472" s="94" t="str">
        <f t="shared" si="7"/>
        <v>NÃO INICIADO</v>
      </c>
      <c r="L472" s="94"/>
      <c r="M472" s="97"/>
      <c r="N472" s="45"/>
      <c r="O472" s="45"/>
      <c r="P472" s="45"/>
      <c r="Q472" s="45"/>
      <c r="R472" s="45"/>
      <c r="S472" s="47"/>
      <c r="T472" s="47">
        <v>0</v>
      </c>
      <c r="U472" s="47">
        <v>0</v>
      </c>
      <c r="V472" s="47">
        <v>0</v>
      </c>
      <c r="W472" s="47">
        <v>56</v>
      </c>
      <c r="X472" s="47">
        <v>0</v>
      </c>
      <c r="Y472" s="24"/>
      <c r="Z472" s="37"/>
      <c r="AA472" s="37"/>
    </row>
    <row r="473" spans="1:27">
      <c r="A473" s="19">
        <v>466</v>
      </c>
      <c r="B473" s="94" t="s">
        <v>859</v>
      </c>
      <c r="C473" s="95" t="s">
        <v>877</v>
      </c>
      <c r="D473" s="95" t="s">
        <v>2202</v>
      </c>
      <c r="E473" s="95" t="s">
        <v>2033</v>
      </c>
      <c r="F473" s="96" t="s">
        <v>2193</v>
      </c>
      <c r="G473" s="94" t="s">
        <v>855</v>
      </c>
      <c r="H473" s="94">
        <v>0</v>
      </c>
      <c r="I473" s="44">
        <v>0</v>
      </c>
      <c r="J473" s="44"/>
      <c r="K473" s="94" t="str">
        <f t="shared" si="7"/>
        <v>NÃO INICIADO</v>
      </c>
      <c r="L473" s="94"/>
      <c r="M473" s="97"/>
      <c r="N473" s="45"/>
      <c r="O473" s="45"/>
      <c r="P473" s="45"/>
      <c r="Q473" s="45"/>
      <c r="R473" s="45"/>
      <c r="S473" s="47"/>
      <c r="T473" s="47">
        <v>0</v>
      </c>
      <c r="U473" s="47">
        <v>0</v>
      </c>
      <c r="V473" s="47">
        <v>0</v>
      </c>
      <c r="W473" s="47">
        <v>8</v>
      </c>
      <c r="X473" s="47">
        <v>0</v>
      </c>
      <c r="Y473" s="24"/>
      <c r="Z473" s="37"/>
      <c r="AA473" s="37"/>
    </row>
    <row r="474" spans="1:27">
      <c r="A474" s="19">
        <v>467</v>
      </c>
      <c r="B474" s="94" t="s">
        <v>859</v>
      </c>
      <c r="C474" s="95" t="s">
        <v>858</v>
      </c>
      <c r="D474" s="95" t="s">
        <v>2203</v>
      </c>
      <c r="E474" s="95" t="s">
        <v>2033</v>
      </c>
      <c r="F474" s="96" t="s">
        <v>2193</v>
      </c>
      <c r="G474" s="94" t="s">
        <v>855</v>
      </c>
      <c r="H474" s="94">
        <v>0</v>
      </c>
      <c r="I474" s="44">
        <v>0</v>
      </c>
      <c r="J474" s="44"/>
      <c r="K474" s="94" t="str">
        <f t="shared" si="7"/>
        <v>NÃO INICIADO</v>
      </c>
      <c r="L474" s="94"/>
      <c r="M474" s="97"/>
      <c r="N474" s="45"/>
      <c r="O474" s="45"/>
      <c r="P474" s="45"/>
      <c r="Q474" s="45"/>
      <c r="R474" s="45"/>
      <c r="S474" s="47"/>
      <c r="T474" s="47">
        <v>0</v>
      </c>
      <c r="U474" s="47">
        <v>0</v>
      </c>
      <c r="V474" s="47">
        <v>0</v>
      </c>
      <c r="W474" s="47">
        <v>51</v>
      </c>
      <c r="X474" s="47">
        <v>0</v>
      </c>
      <c r="Y474" s="24"/>
      <c r="Z474" s="37"/>
      <c r="AA474" s="37"/>
    </row>
    <row r="475" spans="1:27">
      <c r="A475" s="19">
        <v>468</v>
      </c>
      <c r="B475" s="94" t="s">
        <v>859</v>
      </c>
      <c r="C475" s="95" t="s">
        <v>150</v>
      </c>
      <c r="D475" s="95" t="s">
        <v>2204</v>
      </c>
      <c r="E475" s="95" t="s">
        <v>2033</v>
      </c>
      <c r="F475" s="96" t="s">
        <v>2205</v>
      </c>
      <c r="G475" s="94" t="s">
        <v>855</v>
      </c>
      <c r="H475" s="94">
        <v>0</v>
      </c>
      <c r="I475" s="44">
        <v>0</v>
      </c>
      <c r="J475" s="44"/>
      <c r="K475" s="94" t="str">
        <f t="shared" si="7"/>
        <v>NÃO INICIADO</v>
      </c>
      <c r="L475" s="94"/>
      <c r="M475" s="97"/>
      <c r="N475" s="45"/>
      <c r="O475" s="45"/>
      <c r="P475" s="45"/>
      <c r="Q475" s="45"/>
      <c r="R475" s="45"/>
      <c r="S475" s="47"/>
      <c r="T475" s="47">
        <v>0</v>
      </c>
      <c r="U475" s="47">
        <v>0</v>
      </c>
      <c r="V475" s="47">
        <v>0</v>
      </c>
      <c r="W475" s="47">
        <v>8</v>
      </c>
      <c r="X475" s="47">
        <v>31.5</v>
      </c>
      <c r="Y475" s="24"/>
      <c r="Z475" s="37"/>
      <c r="AA475" s="37"/>
    </row>
    <row r="476" spans="1:27">
      <c r="A476" s="19">
        <v>469</v>
      </c>
      <c r="B476" s="94" t="s">
        <v>859</v>
      </c>
      <c r="C476" s="95" t="s">
        <v>1370</v>
      </c>
      <c r="D476" s="95" t="s">
        <v>2206</v>
      </c>
      <c r="E476" s="95" t="s">
        <v>2033</v>
      </c>
      <c r="F476" s="96" t="s">
        <v>2205</v>
      </c>
      <c r="G476" s="94" t="s">
        <v>855</v>
      </c>
      <c r="H476" s="94">
        <v>0</v>
      </c>
      <c r="I476" s="44">
        <v>0</v>
      </c>
      <c r="J476" s="44"/>
      <c r="K476" s="94" t="str">
        <f t="shared" si="7"/>
        <v>NÃO INICIADO</v>
      </c>
      <c r="L476" s="94"/>
      <c r="M476" s="97"/>
      <c r="N476" s="45"/>
      <c r="O476" s="45"/>
      <c r="P476" s="45"/>
      <c r="Q476" s="45"/>
      <c r="R476" s="45"/>
      <c r="S476" s="47"/>
      <c r="T476" s="47">
        <v>0</v>
      </c>
      <c r="U476" s="47">
        <v>0</v>
      </c>
      <c r="V476" s="47">
        <v>0</v>
      </c>
      <c r="W476" s="47">
        <v>8</v>
      </c>
      <c r="X476" s="47">
        <v>0</v>
      </c>
      <c r="Y476" s="24"/>
      <c r="Z476" s="37"/>
      <c r="AA476" s="37"/>
    </row>
    <row r="477" spans="1:27">
      <c r="A477" s="19">
        <v>470</v>
      </c>
      <c r="B477" s="94" t="s">
        <v>859</v>
      </c>
      <c r="C477" s="95" t="s">
        <v>138</v>
      </c>
      <c r="D477" s="95" t="s">
        <v>2207</v>
      </c>
      <c r="E477" s="95" t="s">
        <v>2033</v>
      </c>
      <c r="F477" s="96" t="s">
        <v>2205</v>
      </c>
      <c r="G477" s="94" t="s">
        <v>855</v>
      </c>
      <c r="H477" s="94">
        <v>0</v>
      </c>
      <c r="I477" s="44">
        <v>0</v>
      </c>
      <c r="J477" s="44"/>
      <c r="K477" s="94" t="str">
        <f t="shared" si="7"/>
        <v>NÃO INICIADO</v>
      </c>
      <c r="L477" s="94"/>
      <c r="M477" s="97"/>
      <c r="N477" s="45"/>
      <c r="O477" s="45"/>
      <c r="P477" s="45"/>
      <c r="Q477" s="45"/>
      <c r="R477" s="45"/>
      <c r="S477" s="47"/>
      <c r="T477" s="47">
        <v>0</v>
      </c>
      <c r="U477" s="47">
        <v>0</v>
      </c>
      <c r="V477" s="47">
        <v>0</v>
      </c>
      <c r="W477" s="47">
        <v>8</v>
      </c>
      <c r="X477" s="47">
        <v>25.92</v>
      </c>
      <c r="Y477" s="24"/>
      <c r="Z477" s="37"/>
      <c r="AA477" s="37"/>
    </row>
    <row r="478" spans="1:27">
      <c r="A478" s="19">
        <v>471</v>
      </c>
      <c r="B478" s="94" t="s">
        <v>859</v>
      </c>
      <c r="C478" s="95" t="s">
        <v>135</v>
      </c>
      <c r="D478" s="95" t="s">
        <v>2208</v>
      </c>
      <c r="E478" s="95" t="s">
        <v>2033</v>
      </c>
      <c r="F478" s="96" t="s">
        <v>2205</v>
      </c>
      <c r="G478" s="94" t="s">
        <v>855</v>
      </c>
      <c r="H478" s="94">
        <v>0</v>
      </c>
      <c r="I478" s="44">
        <v>0</v>
      </c>
      <c r="J478" s="44"/>
      <c r="K478" s="94" t="str">
        <f t="shared" si="7"/>
        <v>NÃO INICIADO</v>
      </c>
      <c r="L478" s="94"/>
      <c r="M478" s="97"/>
      <c r="N478" s="45"/>
      <c r="O478" s="45"/>
      <c r="P478" s="45"/>
      <c r="Q478" s="45"/>
      <c r="R478" s="45"/>
      <c r="S478" s="47"/>
      <c r="T478" s="47">
        <v>0</v>
      </c>
      <c r="U478" s="47">
        <v>0</v>
      </c>
      <c r="V478" s="47">
        <v>0</v>
      </c>
      <c r="W478" s="47">
        <v>8</v>
      </c>
      <c r="X478" s="47">
        <v>7.83</v>
      </c>
      <c r="Y478" s="24"/>
      <c r="Z478" s="37"/>
      <c r="AA478" s="37"/>
    </row>
    <row r="479" spans="1:27">
      <c r="A479" s="19">
        <v>472</v>
      </c>
      <c r="B479" s="94" t="s">
        <v>859</v>
      </c>
      <c r="C479" s="95" t="s">
        <v>795</v>
      </c>
      <c r="D479" s="95" t="s">
        <v>2209</v>
      </c>
      <c r="E479" s="95" t="s">
        <v>2033</v>
      </c>
      <c r="F479" s="96" t="s">
        <v>2205</v>
      </c>
      <c r="G479" s="94" t="s">
        <v>855</v>
      </c>
      <c r="H479" s="94">
        <v>0</v>
      </c>
      <c r="I479" s="44">
        <v>0</v>
      </c>
      <c r="J479" s="44"/>
      <c r="K479" s="94" t="str">
        <f t="shared" si="7"/>
        <v>NÃO INICIADO</v>
      </c>
      <c r="L479" s="94"/>
      <c r="M479" s="97"/>
      <c r="N479" s="45"/>
      <c r="O479" s="45"/>
      <c r="P479" s="45"/>
      <c r="Q479" s="45"/>
      <c r="R479" s="45"/>
      <c r="S479" s="47"/>
      <c r="T479" s="47">
        <v>0</v>
      </c>
      <c r="U479" s="47">
        <v>0</v>
      </c>
      <c r="V479" s="47">
        <v>0</v>
      </c>
      <c r="W479" s="47">
        <v>8</v>
      </c>
      <c r="X479" s="47">
        <v>0</v>
      </c>
      <c r="Y479" s="24"/>
      <c r="Z479" s="37"/>
      <c r="AA479" s="37"/>
    </row>
    <row r="480" spans="1:27">
      <c r="A480" s="19">
        <v>473</v>
      </c>
      <c r="B480" s="94" t="s">
        <v>859</v>
      </c>
      <c r="C480" s="95" t="s">
        <v>141</v>
      </c>
      <c r="D480" s="95" t="s">
        <v>2210</v>
      </c>
      <c r="E480" s="95" t="s">
        <v>2033</v>
      </c>
      <c r="F480" s="96" t="s">
        <v>2205</v>
      </c>
      <c r="G480" s="94" t="s">
        <v>855</v>
      </c>
      <c r="H480" s="94">
        <v>0</v>
      </c>
      <c r="I480" s="44">
        <v>0</v>
      </c>
      <c r="J480" s="44"/>
      <c r="K480" s="94" t="str">
        <f t="shared" si="7"/>
        <v>NÃO INICIADO</v>
      </c>
      <c r="L480" s="94"/>
      <c r="M480" s="97"/>
      <c r="N480" s="45"/>
      <c r="O480" s="45"/>
      <c r="P480" s="45"/>
      <c r="Q480" s="45"/>
      <c r="R480" s="45"/>
      <c r="S480" s="47"/>
      <c r="T480" s="47">
        <v>0</v>
      </c>
      <c r="U480" s="47">
        <v>0</v>
      </c>
      <c r="V480" s="47">
        <v>0</v>
      </c>
      <c r="W480" s="47">
        <v>8</v>
      </c>
      <c r="X480" s="47">
        <v>4.6900000000000004</v>
      </c>
      <c r="Y480" s="24"/>
      <c r="Z480" s="37"/>
      <c r="AA480" s="37"/>
    </row>
    <row r="481" spans="1:27">
      <c r="A481" s="19">
        <v>474</v>
      </c>
      <c r="B481" s="94" t="s">
        <v>859</v>
      </c>
      <c r="C481" s="95" t="s">
        <v>2139</v>
      </c>
      <c r="D481" s="95" t="s">
        <v>2211</v>
      </c>
      <c r="E481" s="95" t="s">
        <v>2033</v>
      </c>
      <c r="F481" s="96" t="s">
        <v>2205</v>
      </c>
      <c r="G481" s="94" t="s">
        <v>855</v>
      </c>
      <c r="H481" s="94">
        <v>0</v>
      </c>
      <c r="I481" s="44">
        <v>0</v>
      </c>
      <c r="J481" s="44"/>
      <c r="K481" s="94" t="str">
        <f t="shared" si="7"/>
        <v>NÃO INICIADO</v>
      </c>
      <c r="L481" s="94"/>
      <c r="M481" s="97"/>
      <c r="N481" s="45"/>
      <c r="O481" s="45"/>
      <c r="P481" s="45"/>
      <c r="Q481" s="45"/>
      <c r="R481" s="45"/>
      <c r="S481" s="47"/>
      <c r="T481" s="47">
        <v>0</v>
      </c>
      <c r="U481" s="47">
        <v>0</v>
      </c>
      <c r="V481" s="47">
        <v>0</v>
      </c>
      <c r="W481" s="47">
        <v>3</v>
      </c>
      <c r="X481" s="47">
        <v>0.5</v>
      </c>
      <c r="Y481" s="24"/>
      <c r="Z481" s="37"/>
      <c r="AA481" s="37"/>
    </row>
    <row r="482" spans="1:27">
      <c r="A482" s="19">
        <v>475</v>
      </c>
      <c r="B482" s="94" t="s">
        <v>859</v>
      </c>
      <c r="C482" s="95" t="s">
        <v>74</v>
      </c>
      <c r="D482" s="95" t="s">
        <v>2212</v>
      </c>
      <c r="E482" s="95" t="s">
        <v>2033</v>
      </c>
      <c r="F482" s="96" t="s">
        <v>2205</v>
      </c>
      <c r="G482" s="94" t="s">
        <v>855</v>
      </c>
      <c r="H482" s="94">
        <v>0</v>
      </c>
      <c r="I482" s="44">
        <v>0</v>
      </c>
      <c r="J482" s="44"/>
      <c r="K482" s="94" t="str">
        <f t="shared" si="7"/>
        <v>NÃO INICIADO</v>
      </c>
      <c r="L482" s="94"/>
      <c r="M482" s="97"/>
      <c r="N482" s="45"/>
      <c r="O482" s="45"/>
      <c r="P482" s="45"/>
      <c r="Q482" s="45"/>
      <c r="R482" s="45"/>
      <c r="S482" s="47"/>
      <c r="T482" s="47">
        <v>0</v>
      </c>
      <c r="U482" s="47">
        <v>0</v>
      </c>
      <c r="V482" s="47">
        <v>0</v>
      </c>
      <c r="W482" s="47">
        <v>38</v>
      </c>
      <c r="X482" s="47">
        <v>5.99</v>
      </c>
      <c r="Y482" s="24"/>
      <c r="Z482" s="37"/>
      <c r="AA482" s="37"/>
    </row>
    <row r="483" spans="1:27">
      <c r="A483" s="19">
        <v>476</v>
      </c>
      <c r="B483" s="94" t="s">
        <v>859</v>
      </c>
      <c r="C483" s="95" t="s">
        <v>2165</v>
      </c>
      <c r="D483" s="95" t="s">
        <v>2213</v>
      </c>
      <c r="E483" s="95" t="s">
        <v>2033</v>
      </c>
      <c r="F483" s="96" t="s">
        <v>2205</v>
      </c>
      <c r="G483" s="94" t="s">
        <v>855</v>
      </c>
      <c r="H483" s="94">
        <v>0</v>
      </c>
      <c r="I483" s="44">
        <v>0</v>
      </c>
      <c r="J483" s="44"/>
      <c r="K483" s="94" t="str">
        <f t="shared" si="7"/>
        <v>NÃO INICIADO</v>
      </c>
      <c r="L483" s="94"/>
      <c r="M483" s="97"/>
      <c r="N483" s="45"/>
      <c r="O483" s="45"/>
      <c r="P483" s="45"/>
      <c r="Q483" s="45"/>
      <c r="R483" s="45"/>
      <c r="S483" s="47"/>
      <c r="T483" s="47">
        <v>0</v>
      </c>
      <c r="U483" s="47">
        <v>0</v>
      </c>
      <c r="V483" s="47">
        <v>0</v>
      </c>
      <c r="W483" s="47">
        <v>30</v>
      </c>
      <c r="X483" s="47">
        <v>0</v>
      </c>
      <c r="Y483" s="24"/>
      <c r="Z483" s="37"/>
      <c r="AA483" s="37"/>
    </row>
    <row r="484" spans="1:27">
      <c r="A484" s="19">
        <v>477</v>
      </c>
      <c r="B484" s="94" t="s">
        <v>859</v>
      </c>
      <c r="C484" s="95" t="s">
        <v>877</v>
      </c>
      <c r="D484" s="95" t="s">
        <v>2214</v>
      </c>
      <c r="E484" s="95" t="s">
        <v>2033</v>
      </c>
      <c r="F484" s="96" t="s">
        <v>2205</v>
      </c>
      <c r="G484" s="94" t="s">
        <v>855</v>
      </c>
      <c r="H484" s="94">
        <v>0</v>
      </c>
      <c r="I484" s="44">
        <v>0</v>
      </c>
      <c r="J484" s="44"/>
      <c r="K484" s="94" t="str">
        <f t="shared" si="7"/>
        <v>NÃO INICIADO</v>
      </c>
      <c r="L484" s="94"/>
      <c r="M484" s="97"/>
      <c r="N484" s="45"/>
      <c r="O484" s="45"/>
      <c r="P484" s="45"/>
      <c r="Q484" s="45"/>
      <c r="R484" s="45"/>
      <c r="S484" s="47"/>
      <c r="T484" s="47">
        <v>0</v>
      </c>
      <c r="U484" s="47">
        <v>0</v>
      </c>
      <c r="V484" s="47">
        <v>0</v>
      </c>
      <c r="W484" s="47">
        <v>20</v>
      </c>
      <c r="X484" s="47">
        <v>7.5</v>
      </c>
      <c r="Y484" s="24"/>
      <c r="Z484" s="37"/>
      <c r="AA484" s="37"/>
    </row>
    <row r="485" spans="1:27">
      <c r="A485" s="19">
        <v>478</v>
      </c>
      <c r="B485" s="94" t="s">
        <v>859</v>
      </c>
      <c r="C485" s="95" t="s">
        <v>877</v>
      </c>
      <c r="D485" s="95" t="s">
        <v>2215</v>
      </c>
      <c r="E485" s="95" t="s">
        <v>2216</v>
      </c>
      <c r="F485" s="96" t="s">
        <v>2217</v>
      </c>
      <c r="G485" s="94" t="s">
        <v>628</v>
      </c>
      <c r="H485" s="94">
        <v>0</v>
      </c>
      <c r="I485" s="44">
        <v>1</v>
      </c>
      <c r="J485" s="44">
        <v>0.6</v>
      </c>
      <c r="K485" s="94" t="str">
        <f t="shared" si="7"/>
        <v>ELABORANDO</v>
      </c>
      <c r="L485" s="94" t="s">
        <v>893</v>
      </c>
      <c r="M485" s="97" t="s">
        <v>1342</v>
      </c>
      <c r="N485" s="45">
        <v>46161</v>
      </c>
      <c r="O485" s="45"/>
      <c r="P485" s="45"/>
      <c r="Q485" s="45"/>
      <c r="R485" s="45"/>
      <c r="S485" s="47"/>
      <c r="T485" s="47">
        <v>0</v>
      </c>
      <c r="U485" s="47">
        <v>0</v>
      </c>
      <c r="V485" s="47">
        <v>0</v>
      </c>
      <c r="W485" s="47">
        <v>20</v>
      </c>
      <c r="X485" s="47">
        <v>0</v>
      </c>
      <c r="Y485" s="24"/>
      <c r="Z485" s="37"/>
      <c r="AA485" s="37"/>
    </row>
    <row r="486" spans="1:27" s="24" customFormat="1" ht="60" customHeight="1">
      <c r="A486" s="19">
        <v>479</v>
      </c>
      <c r="B486" s="94" t="s">
        <v>859</v>
      </c>
      <c r="C486" s="95" t="s">
        <v>858</v>
      </c>
      <c r="D486" s="95" t="s">
        <v>2218</v>
      </c>
      <c r="E486" s="95" t="s">
        <v>2033</v>
      </c>
      <c r="F486" s="96" t="s">
        <v>2205</v>
      </c>
      <c r="G486" s="94" t="s">
        <v>855</v>
      </c>
      <c r="H486" s="94">
        <v>0</v>
      </c>
      <c r="I486" s="44">
        <v>0</v>
      </c>
      <c r="J486" s="44"/>
      <c r="K486" s="94" t="str">
        <f t="shared" si="7"/>
        <v>NÃO INICIADO</v>
      </c>
      <c r="L486" s="94"/>
      <c r="M486" s="97"/>
      <c r="N486" s="45"/>
      <c r="O486" s="45"/>
      <c r="P486" s="45"/>
      <c r="Q486" s="45"/>
      <c r="R486" s="45"/>
      <c r="S486" s="47"/>
      <c r="T486" s="47">
        <v>0</v>
      </c>
      <c r="U486" s="47">
        <v>0</v>
      </c>
      <c r="V486" s="47">
        <v>0</v>
      </c>
      <c r="W486" s="47">
        <v>30</v>
      </c>
      <c r="X486" s="47">
        <v>0</v>
      </c>
      <c r="Z486" s="37"/>
      <c r="AA486" s="48"/>
    </row>
    <row r="487" spans="1:27">
      <c r="A487" s="19">
        <v>480</v>
      </c>
      <c r="B487" s="94" t="s">
        <v>859</v>
      </c>
      <c r="C487" s="95" t="s">
        <v>858</v>
      </c>
      <c r="D487" s="95" t="s">
        <v>2219</v>
      </c>
      <c r="E487" s="95" t="s">
        <v>2220</v>
      </c>
      <c r="F487" s="96" t="s">
        <v>2221</v>
      </c>
      <c r="G487" s="94" t="s">
        <v>628</v>
      </c>
      <c r="H487" s="94">
        <v>0</v>
      </c>
      <c r="I487" s="44">
        <v>1</v>
      </c>
      <c r="J487" s="44">
        <v>1</v>
      </c>
      <c r="K487" s="94" t="str">
        <f t="shared" si="7"/>
        <v>APROVADO</v>
      </c>
      <c r="L487" s="94" t="s">
        <v>874</v>
      </c>
      <c r="M487" s="97" t="s">
        <v>870</v>
      </c>
      <c r="N487" s="45">
        <v>46062</v>
      </c>
      <c r="O487" s="45"/>
      <c r="P487" s="45"/>
      <c r="Q487" s="45"/>
      <c r="R487" s="45"/>
      <c r="S487" s="47"/>
      <c r="T487" s="47">
        <v>0</v>
      </c>
      <c r="U487" s="47">
        <v>0</v>
      </c>
      <c r="V487" s="47">
        <v>0</v>
      </c>
      <c r="W487" s="47">
        <v>0</v>
      </c>
      <c r="X487" s="47">
        <v>22.75</v>
      </c>
      <c r="Y487" s="24"/>
      <c r="Z487" s="37"/>
      <c r="AA487" s="37"/>
    </row>
    <row r="488" spans="1:27">
      <c r="A488" s="19">
        <v>481</v>
      </c>
      <c r="B488" s="94" t="s">
        <v>859</v>
      </c>
      <c r="C488" s="95" t="s">
        <v>858</v>
      </c>
      <c r="D488" s="95" t="s">
        <v>2222</v>
      </c>
      <c r="E488" s="95" t="s">
        <v>2223</v>
      </c>
      <c r="F488" s="96" t="s">
        <v>875</v>
      </c>
      <c r="G488" s="94" t="s">
        <v>628</v>
      </c>
      <c r="H488" s="94">
        <v>0</v>
      </c>
      <c r="I488" s="44">
        <v>1</v>
      </c>
      <c r="J488" s="44">
        <v>1</v>
      </c>
      <c r="K488" s="94" t="str">
        <f t="shared" si="7"/>
        <v>APROVADO</v>
      </c>
      <c r="L488" s="94" t="s">
        <v>874</v>
      </c>
      <c r="M488" s="97" t="s">
        <v>870</v>
      </c>
      <c r="N488" s="45">
        <v>46062</v>
      </c>
      <c r="O488" s="45"/>
      <c r="P488" s="45"/>
      <c r="Q488" s="45"/>
      <c r="R488" s="45"/>
      <c r="S488" s="47"/>
      <c r="T488" s="47">
        <v>0</v>
      </c>
      <c r="U488" s="47">
        <v>0</v>
      </c>
      <c r="V488" s="47">
        <v>0</v>
      </c>
      <c r="W488" s="47">
        <v>0</v>
      </c>
      <c r="X488" s="47">
        <v>41.83</v>
      </c>
      <c r="Y488" s="24"/>
      <c r="Z488" s="37"/>
      <c r="AA488" s="37"/>
    </row>
    <row r="489" spans="1:27">
      <c r="A489" s="19">
        <v>482</v>
      </c>
      <c r="B489" s="94" t="s">
        <v>859</v>
      </c>
      <c r="C489" s="95" t="s">
        <v>858</v>
      </c>
      <c r="D489" s="95" t="s">
        <v>2224</v>
      </c>
      <c r="E489" s="95" t="s">
        <v>2225</v>
      </c>
      <c r="F489" s="96" t="s">
        <v>2226</v>
      </c>
      <c r="G489" s="94" t="s">
        <v>628</v>
      </c>
      <c r="H489" s="94">
        <v>0</v>
      </c>
      <c r="I489" s="44">
        <v>1</v>
      </c>
      <c r="J489" s="44">
        <v>1</v>
      </c>
      <c r="K489" s="94" t="str">
        <f t="shared" si="7"/>
        <v>APROVADO</v>
      </c>
      <c r="L489" s="94" t="s">
        <v>876</v>
      </c>
      <c r="M489" s="97" t="s">
        <v>870</v>
      </c>
      <c r="N489" s="45">
        <v>46073</v>
      </c>
      <c r="O489" s="45"/>
      <c r="P489" s="45"/>
      <c r="Q489" s="45"/>
      <c r="R489" s="45"/>
      <c r="S489" s="47"/>
      <c r="T489" s="47">
        <v>0</v>
      </c>
      <c r="U489" s="47">
        <v>0</v>
      </c>
      <c r="V489" s="47">
        <v>0</v>
      </c>
      <c r="W489" s="47">
        <v>0</v>
      </c>
      <c r="X489" s="47">
        <v>50.75</v>
      </c>
      <c r="Y489" s="24"/>
      <c r="Z489" s="37"/>
      <c r="AA489" s="37"/>
    </row>
    <row r="490" spans="1:27">
      <c r="A490" s="19">
        <v>483</v>
      </c>
      <c r="B490" s="94" t="s">
        <v>859</v>
      </c>
      <c r="C490" s="95" t="s">
        <v>858</v>
      </c>
      <c r="D490" s="95" t="s">
        <v>2227</v>
      </c>
      <c r="E490" s="95" t="s">
        <v>2228</v>
      </c>
      <c r="F490" s="96" t="s">
        <v>2229</v>
      </c>
      <c r="G490" s="94" t="s">
        <v>628</v>
      </c>
      <c r="H490" s="94">
        <v>0</v>
      </c>
      <c r="I490" s="44">
        <v>1</v>
      </c>
      <c r="J490" s="44">
        <v>1</v>
      </c>
      <c r="K490" s="94" t="str">
        <f t="shared" si="7"/>
        <v>APROVADO</v>
      </c>
      <c r="L490" s="94" t="s">
        <v>876</v>
      </c>
      <c r="M490" s="97" t="s">
        <v>870</v>
      </c>
      <c r="N490" s="45">
        <v>46143</v>
      </c>
      <c r="O490" s="45"/>
      <c r="P490" s="45"/>
      <c r="Q490" s="45"/>
      <c r="R490" s="45"/>
      <c r="S490" s="47"/>
      <c r="T490" s="47">
        <v>0</v>
      </c>
      <c r="U490" s="47">
        <v>0</v>
      </c>
      <c r="V490" s="47">
        <v>0</v>
      </c>
      <c r="W490" s="47">
        <v>0</v>
      </c>
      <c r="X490" s="47">
        <v>0</v>
      </c>
      <c r="Y490" s="24"/>
      <c r="Z490" s="37"/>
      <c r="AA490" s="37"/>
    </row>
    <row r="491" spans="1:27">
      <c r="A491" s="19">
        <v>484</v>
      </c>
      <c r="B491" s="94" t="s">
        <v>859</v>
      </c>
      <c r="C491" s="95" t="s">
        <v>858</v>
      </c>
      <c r="D491" s="95" t="s">
        <v>2230</v>
      </c>
      <c r="E491" s="95" t="s">
        <v>2231</v>
      </c>
      <c r="F491" s="96" t="s">
        <v>2232</v>
      </c>
      <c r="G491" s="94" t="s">
        <v>628</v>
      </c>
      <c r="H491" s="94">
        <v>0</v>
      </c>
      <c r="I491" s="44">
        <v>1</v>
      </c>
      <c r="J491" s="44">
        <v>1</v>
      </c>
      <c r="K491" s="94" t="str">
        <f t="shared" si="7"/>
        <v>APROVADO</v>
      </c>
      <c r="L491" s="94" t="s">
        <v>876</v>
      </c>
      <c r="M491" s="97" t="s">
        <v>870</v>
      </c>
      <c r="N491" s="45">
        <v>46143</v>
      </c>
      <c r="O491" s="45"/>
      <c r="P491" s="45"/>
      <c r="Q491" s="45"/>
      <c r="R491" s="45"/>
      <c r="S491" s="47"/>
      <c r="T491" s="47">
        <v>0</v>
      </c>
      <c r="U491" s="47">
        <v>0</v>
      </c>
      <c r="V491" s="47">
        <v>0</v>
      </c>
      <c r="W491" s="47">
        <v>0</v>
      </c>
      <c r="X491" s="47">
        <v>0</v>
      </c>
      <c r="Y491" s="24"/>
      <c r="Z491" s="37"/>
      <c r="AA491" s="37"/>
    </row>
    <row r="492" spans="1:27">
      <c r="A492" s="19">
        <v>485</v>
      </c>
      <c r="B492" s="94" t="s">
        <v>859</v>
      </c>
      <c r="C492" s="95" t="s">
        <v>858</v>
      </c>
      <c r="D492" s="95" t="s">
        <v>2233</v>
      </c>
      <c r="E492" s="95" t="s">
        <v>2234</v>
      </c>
      <c r="F492" s="96" t="s">
        <v>2235</v>
      </c>
      <c r="G492" s="94" t="s">
        <v>628</v>
      </c>
      <c r="H492" s="94">
        <v>0</v>
      </c>
      <c r="I492" s="44">
        <v>1</v>
      </c>
      <c r="J492" s="44">
        <v>1</v>
      </c>
      <c r="K492" s="94" t="str">
        <f t="shared" si="7"/>
        <v>APROVADO</v>
      </c>
      <c r="L492" s="94" t="s">
        <v>876</v>
      </c>
      <c r="M492" s="97" t="s">
        <v>870</v>
      </c>
      <c r="N492" s="45">
        <v>46143</v>
      </c>
      <c r="O492" s="45"/>
      <c r="P492" s="45"/>
      <c r="Q492" s="45"/>
      <c r="R492" s="45"/>
      <c r="S492" s="47"/>
      <c r="T492" s="47">
        <v>0</v>
      </c>
      <c r="U492" s="47">
        <v>0</v>
      </c>
      <c r="V492" s="47">
        <v>0</v>
      </c>
      <c r="W492" s="47">
        <v>0</v>
      </c>
      <c r="X492" s="47">
        <v>0</v>
      </c>
      <c r="Y492" s="24"/>
      <c r="Z492" s="37"/>
      <c r="AA492" s="37"/>
    </row>
    <row r="493" spans="1:27">
      <c r="A493" s="19">
        <v>486</v>
      </c>
      <c r="B493" s="94" t="s">
        <v>859</v>
      </c>
      <c r="C493" s="95" t="s">
        <v>858</v>
      </c>
      <c r="D493" s="95" t="s">
        <v>2236</v>
      </c>
      <c r="E493" s="95" t="s">
        <v>2237</v>
      </c>
      <c r="F493" s="96" t="s">
        <v>2238</v>
      </c>
      <c r="G493" s="94" t="s">
        <v>628</v>
      </c>
      <c r="H493" s="94">
        <v>0</v>
      </c>
      <c r="I493" s="44">
        <v>1</v>
      </c>
      <c r="J493" s="44">
        <v>1</v>
      </c>
      <c r="K493" s="94" t="str">
        <f t="shared" si="7"/>
        <v>APROVADO</v>
      </c>
      <c r="L493" s="94" t="s">
        <v>876</v>
      </c>
      <c r="M493" s="97" t="s">
        <v>870</v>
      </c>
      <c r="N493" s="45">
        <v>46143</v>
      </c>
      <c r="O493" s="45"/>
      <c r="P493" s="45"/>
      <c r="Q493" s="45"/>
      <c r="R493" s="45"/>
      <c r="S493" s="47"/>
      <c r="T493" s="47">
        <v>0</v>
      </c>
      <c r="U493" s="47">
        <v>0</v>
      </c>
      <c r="V493" s="47">
        <v>0</v>
      </c>
      <c r="W493" s="47">
        <v>0</v>
      </c>
      <c r="X493" s="47">
        <v>0</v>
      </c>
      <c r="Y493" s="24"/>
      <c r="Z493" s="37"/>
      <c r="AA493" s="37"/>
    </row>
    <row r="494" spans="1:27">
      <c r="A494" s="19">
        <v>487</v>
      </c>
      <c r="B494" s="94" t="s">
        <v>859</v>
      </c>
      <c r="C494" s="95" t="s">
        <v>858</v>
      </c>
      <c r="D494" s="95" t="s">
        <v>2239</v>
      </c>
      <c r="E494" s="95" t="s">
        <v>2240</v>
      </c>
      <c r="F494" s="96" t="s">
        <v>2241</v>
      </c>
      <c r="G494" s="94" t="s">
        <v>628</v>
      </c>
      <c r="H494" s="94">
        <v>0</v>
      </c>
      <c r="I494" s="44">
        <v>1</v>
      </c>
      <c r="J494" s="44">
        <v>1</v>
      </c>
      <c r="K494" s="94" t="str">
        <f t="shared" si="7"/>
        <v>APROVADO</v>
      </c>
      <c r="L494" s="94" t="s">
        <v>876</v>
      </c>
      <c r="M494" s="97" t="s">
        <v>870</v>
      </c>
      <c r="N494" s="45">
        <v>46143</v>
      </c>
      <c r="O494" s="45"/>
      <c r="P494" s="45"/>
      <c r="Q494" s="45"/>
      <c r="R494" s="45"/>
      <c r="S494" s="47"/>
      <c r="T494" s="47">
        <v>0</v>
      </c>
      <c r="U494" s="47">
        <v>0</v>
      </c>
      <c r="V494" s="47">
        <v>0</v>
      </c>
      <c r="W494" s="47">
        <v>0</v>
      </c>
      <c r="X494" s="47">
        <v>0</v>
      </c>
      <c r="Y494" s="24"/>
      <c r="Z494" s="37"/>
      <c r="AA494" s="37"/>
    </row>
    <row r="495" spans="1:27">
      <c r="A495" s="19">
        <v>488</v>
      </c>
      <c r="B495" s="94" t="s">
        <v>859</v>
      </c>
      <c r="C495" s="95" t="s">
        <v>858</v>
      </c>
      <c r="D495" s="95" t="s">
        <v>2242</v>
      </c>
      <c r="E495" s="95" t="s">
        <v>2243</v>
      </c>
      <c r="F495" s="96" t="s">
        <v>2244</v>
      </c>
      <c r="G495" s="94" t="s">
        <v>628</v>
      </c>
      <c r="H495" s="94">
        <v>0</v>
      </c>
      <c r="I495" s="44">
        <v>0</v>
      </c>
      <c r="J495" s="44"/>
      <c r="K495" s="94" t="str">
        <f t="shared" si="7"/>
        <v>NÃO INICIADO</v>
      </c>
      <c r="L495" s="94" t="s">
        <v>876</v>
      </c>
      <c r="M495" s="97" t="s">
        <v>870</v>
      </c>
      <c r="N495" s="45">
        <v>46143</v>
      </c>
      <c r="O495" s="45"/>
      <c r="P495" s="45"/>
      <c r="Q495" s="45"/>
      <c r="R495" s="45"/>
      <c r="S495" s="47"/>
      <c r="T495" s="47">
        <v>0</v>
      </c>
      <c r="U495" s="47">
        <v>0</v>
      </c>
      <c r="V495" s="47">
        <v>0</v>
      </c>
      <c r="W495" s="47">
        <v>0</v>
      </c>
      <c r="X495" s="47">
        <v>0</v>
      </c>
      <c r="Y495" s="24"/>
      <c r="Z495" s="37"/>
      <c r="AA495" s="37"/>
    </row>
    <row r="496" spans="1:27">
      <c r="A496" s="19">
        <v>489</v>
      </c>
      <c r="B496" s="94" t="s">
        <v>859</v>
      </c>
      <c r="C496" s="95" t="s">
        <v>858</v>
      </c>
      <c r="D496" s="95" t="s">
        <v>2245</v>
      </c>
      <c r="E496" s="95" t="s">
        <v>2246</v>
      </c>
      <c r="F496" s="96" t="s">
        <v>2247</v>
      </c>
      <c r="G496" s="94" t="s">
        <v>628</v>
      </c>
      <c r="H496" s="94">
        <v>0</v>
      </c>
      <c r="I496" s="44">
        <v>1</v>
      </c>
      <c r="J496" s="44">
        <v>1</v>
      </c>
      <c r="K496" s="94" t="str">
        <f t="shared" si="7"/>
        <v>APROVADO</v>
      </c>
      <c r="L496" s="94" t="s">
        <v>876</v>
      </c>
      <c r="M496" s="97" t="s">
        <v>870</v>
      </c>
      <c r="N496" s="45">
        <v>46143</v>
      </c>
      <c r="O496" s="45"/>
      <c r="P496" s="45"/>
      <c r="Q496" s="45"/>
      <c r="R496" s="45"/>
      <c r="S496" s="47"/>
      <c r="T496" s="47">
        <v>0</v>
      </c>
      <c r="U496" s="47">
        <v>0</v>
      </c>
      <c r="V496" s="47">
        <v>0</v>
      </c>
      <c r="W496" s="47">
        <v>0</v>
      </c>
      <c r="X496" s="47">
        <v>0</v>
      </c>
      <c r="Y496" s="24"/>
      <c r="Z496" s="37"/>
      <c r="AA496" s="37"/>
    </row>
    <row r="497" spans="1:27">
      <c r="A497" s="19">
        <v>490</v>
      </c>
      <c r="B497" s="94" t="s">
        <v>859</v>
      </c>
      <c r="C497" s="95" t="s">
        <v>858</v>
      </c>
      <c r="D497" s="95" t="s">
        <v>2248</v>
      </c>
      <c r="E497" s="95" t="s">
        <v>2249</v>
      </c>
      <c r="F497" s="96" t="s">
        <v>2250</v>
      </c>
      <c r="G497" s="94" t="s">
        <v>628</v>
      </c>
      <c r="H497" s="94">
        <v>0</v>
      </c>
      <c r="I497" s="44">
        <v>0</v>
      </c>
      <c r="J497" s="44"/>
      <c r="K497" s="94" t="str">
        <f t="shared" si="7"/>
        <v>NÃO INICIADO</v>
      </c>
      <c r="L497" s="94" t="s">
        <v>876</v>
      </c>
      <c r="M497" s="97" t="s">
        <v>870</v>
      </c>
      <c r="N497" s="45">
        <v>46143</v>
      </c>
      <c r="O497" s="45"/>
      <c r="P497" s="45"/>
      <c r="Q497" s="45"/>
      <c r="R497" s="45"/>
      <c r="S497" s="47"/>
      <c r="T497" s="47">
        <v>0</v>
      </c>
      <c r="U497" s="47">
        <v>0</v>
      </c>
      <c r="V497" s="47">
        <v>0</v>
      </c>
      <c r="W497" s="47">
        <v>0</v>
      </c>
      <c r="X497" s="47">
        <v>0</v>
      </c>
      <c r="Y497" s="24"/>
      <c r="Z497" s="37"/>
      <c r="AA497" s="37"/>
    </row>
    <row r="498" spans="1:27">
      <c r="A498" s="19">
        <v>491</v>
      </c>
      <c r="B498" s="94" t="s">
        <v>859</v>
      </c>
      <c r="C498" s="95" t="s">
        <v>858</v>
      </c>
      <c r="D498" s="95" t="s">
        <v>2251</v>
      </c>
      <c r="E498" s="95" t="s">
        <v>2252</v>
      </c>
      <c r="F498" s="96" t="s">
        <v>2253</v>
      </c>
      <c r="G498" s="94" t="s">
        <v>628</v>
      </c>
      <c r="H498" s="94">
        <v>0</v>
      </c>
      <c r="I498" s="44">
        <v>0</v>
      </c>
      <c r="J498" s="44"/>
      <c r="K498" s="94" t="str">
        <f t="shared" si="7"/>
        <v>NÃO INICIADO</v>
      </c>
      <c r="L498" s="94" t="s">
        <v>876</v>
      </c>
      <c r="M498" s="97" t="s">
        <v>870</v>
      </c>
      <c r="N498" s="45">
        <v>46143</v>
      </c>
      <c r="O498" s="45"/>
      <c r="P498" s="45"/>
      <c r="Q498" s="45"/>
      <c r="R498" s="45"/>
      <c r="S498" s="47"/>
      <c r="T498" s="47">
        <v>0</v>
      </c>
      <c r="U498" s="47">
        <v>0</v>
      </c>
      <c r="V498" s="47">
        <v>0</v>
      </c>
      <c r="W498" s="47">
        <v>0</v>
      </c>
      <c r="X498" s="47">
        <v>0</v>
      </c>
      <c r="Y498" s="24"/>
      <c r="Z498" s="37"/>
      <c r="AA498" s="37"/>
    </row>
    <row r="499" spans="1:27">
      <c r="A499" s="19">
        <v>492</v>
      </c>
      <c r="B499" s="94" t="s">
        <v>859</v>
      </c>
      <c r="C499" s="95" t="s">
        <v>858</v>
      </c>
      <c r="D499" s="95" t="s">
        <v>2254</v>
      </c>
      <c r="E499" s="95" t="s">
        <v>2255</v>
      </c>
      <c r="F499" s="96" t="s">
        <v>2256</v>
      </c>
      <c r="G499" s="94" t="s">
        <v>628</v>
      </c>
      <c r="H499" s="94">
        <v>0</v>
      </c>
      <c r="I499" s="44">
        <v>0</v>
      </c>
      <c r="J499" s="44"/>
      <c r="K499" s="94" t="str">
        <f t="shared" si="7"/>
        <v>NÃO INICIADO</v>
      </c>
      <c r="L499" s="94" t="s">
        <v>876</v>
      </c>
      <c r="M499" s="97" t="s">
        <v>870</v>
      </c>
      <c r="N499" s="45">
        <v>46143</v>
      </c>
      <c r="O499" s="45"/>
      <c r="P499" s="45"/>
      <c r="Q499" s="45"/>
      <c r="R499" s="45"/>
      <c r="S499" s="47"/>
      <c r="T499" s="47">
        <v>0</v>
      </c>
      <c r="U499" s="47">
        <v>0</v>
      </c>
      <c r="V499" s="47">
        <v>0</v>
      </c>
      <c r="W499" s="47">
        <v>0</v>
      </c>
      <c r="X499" s="47">
        <v>0</v>
      </c>
      <c r="Y499" s="24"/>
      <c r="Z499" s="37"/>
      <c r="AA499" s="37"/>
    </row>
    <row r="500" spans="1:27">
      <c r="A500" s="19">
        <v>493</v>
      </c>
      <c r="B500" s="94" t="s">
        <v>859</v>
      </c>
      <c r="C500" s="95" t="s">
        <v>858</v>
      </c>
      <c r="D500" s="95" t="s">
        <v>2257</v>
      </c>
      <c r="E500" s="95" t="s">
        <v>2258</v>
      </c>
      <c r="F500" s="96" t="s">
        <v>2259</v>
      </c>
      <c r="G500" s="94" t="s">
        <v>628</v>
      </c>
      <c r="H500" s="94">
        <v>0</v>
      </c>
      <c r="I500" s="44">
        <v>0</v>
      </c>
      <c r="J500" s="44"/>
      <c r="K500" s="94" t="str">
        <f t="shared" si="7"/>
        <v>NÃO INICIADO</v>
      </c>
      <c r="L500" s="94" t="s">
        <v>876</v>
      </c>
      <c r="M500" s="97" t="s">
        <v>870</v>
      </c>
      <c r="N500" s="45">
        <v>46143</v>
      </c>
      <c r="O500" s="45"/>
      <c r="P500" s="45"/>
      <c r="Q500" s="45"/>
      <c r="R500" s="45"/>
      <c r="S500" s="47"/>
      <c r="T500" s="47">
        <v>0</v>
      </c>
      <c r="U500" s="47">
        <v>0</v>
      </c>
      <c r="V500" s="47">
        <v>0</v>
      </c>
      <c r="W500" s="47">
        <v>0</v>
      </c>
      <c r="X500" s="47">
        <v>0</v>
      </c>
      <c r="Y500" s="24"/>
      <c r="Z500" s="37"/>
      <c r="AA500" s="37"/>
    </row>
    <row r="501" spans="1:27">
      <c r="A501" s="19">
        <v>494</v>
      </c>
      <c r="B501" s="94" t="s">
        <v>859</v>
      </c>
      <c r="C501" s="95" t="s">
        <v>858</v>
      </c>
      <c r="D501" s="95" t="s">
        <v>2260</v>
      </c>
      <c r="E501" s="95" t="s">
        <v>2261</v>
      </c>
      <c r="F501" s="96" t="s">
        <v>2262</v>
      </c>
      <c r="G501" s="94" t="s">
        <v>628</v>
      </c>
      <c r="H501" s="94">
        <v>0</v>
      </c>
      <c r="I501" s="44">
        <v>1</v>
      </c>
      <c r="J501" s="44">
        <v>1</v>
      </c>
      <c r="K501" s="94" t="str">
        <f t="shared" si="7"/>
        <v>APROVADO</v>
      </c>
      <c r="L501" s="94" t="s">
        <v>871</v>
      </c>
      <c r="M501" s="97" t="s">
        <v>871</v>
      </c>
      <c r="N501" s="45">
        <v>46143</v>
      </c>
      <c r="O501" s="45"/>
      <c r="P501" s="45"/>
      <c r="Q501" s="45"/>
      <c r="R501" s="45"/>
      <c r="S501" s="47"/>
      <c r="T501" s="47">
        <v>0</v>
      </c>
      <c r="U501" s="47">
        <v>0</v>
      </c>
      <c r="V501" s="47">
        <v>0</v>
      </c>
      <c r="W501" s="47">
        <v>0</v>
      </c>
      <c r="X501" s="47">
        <v>0</v>
      </c>
      <c r="Y501" s="24"/>
      <c r="Z501" s="37"/>
      <c r="AA501" s="37"/>
    </row>
    <row r="502" spans="1:27">
      <c r="A502" s="19">
        <v>495</v>
      </c>
      <c r="B502" s="94" t="s">
        <v>859</v>
      </c>
      <c r="C502" s="95" t="s">
        <v>858</v>
      </c>
      <c r="D502" s="95" t="s">
        <v>2263</v>
      </c>
      <c r="E502" s="95" t="s">
        <v>2264</v>
      </c>
      <c r="F502" s="96" t="s">
        <v>2265</v>
      </c>
      <c r="G502" s="94" t="s">
        <v>628</v>
      </c>
      <c r="H502" s="94">
        <v>0</v>
      </c>
      <c r="I502" s="44">
        <v>0</v>
      </c>
      <c r="J502" s="44"/>
      <c r="K502" s="94" t="str">
        <f t="shared" si="7"/>
        <v>NÃO INICIADO</v>
      </c>
      <c r="L502" s="94" t="s">
        <v>871</v>
      </c>
      <c r="M502" s="97" t="s">
        <v>871</v>
      </c>
      <c r="N502" s="45"/>
      <c r="O502" s="45"/>
      <c r="P502" s="45"/>
      <c r="Q502" s="45"/>
      <c r="R502" s="45"/>
      <c r="S502" s="47"/>
      <c r="T502" s="47">
        <v>0</v>
      </c>
      <c r="U502" s="47">
        <v>0</v>
      </c>
      <c r="V502" s="47">
        <v>0</v>
      </c>
      <c r="W502" s="47">
        <v>0</v>
      </c>
      <c r="X502" s="47">
        <v>0</v>
      </c>
      <c r="Y502" s="24"/>
      <c r="Z502" s="37"/>
      <c r="AA502" s="37"/>
    </row>
    <row r="503" spans="1:27">
      <c r="A503" s="19">
        <v>496</v>
      </c>
      <c r="B503" s="94" t="s">
        <v>859</v>
      </c>
      <c r="C503" s="95" t="s">
        <v>858</v>
      </c>
      <c r="D503" s="95" t="s">
        <v>2266</v>
      </c>
      <c r="E503" s="95" t="s">
        <v>2267</v>
      </c>
      <c r="F503" s="96" t="s">
        <v>2268</v>
      </c>
      <c r="G503" s="94" t="s">
        <v>628</v>
      </c>
      <c r="H503" s="94">
        <v>0</v>
      </c>
      <c r="I503" s="44">
        <v>1</v>
      </c>
      <c r="J503" s="44">
        <v>1</v>
      </c>
      <c r="K503" s="94" t="str">
        <f t="shared" si="7"/>
        <v>APROVADO</v>
      </c>
      <c r="L503" s="94" t="s">
        <v>871</v>
      </c>
      <c r="M503" s="97" t="s">
        <v>871</v>
      </c>
      <c r="N503" s="45">
        <v>46143</v>
      </c>
      <c r="O503" s="45"/>
      <c r="P503" s="45"/>
      <c r="Q503" s="45"/>
      <c r="R503" s="45"/>
      <c r="S503" s="47"/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24"/>
      <c r="Z503" s="37"/>
      <c r="AA503" s="37"/>
    </row>
    <row r="504" spans="1:27">
      <c r="A504" s="19">
        <v>497</v>
      </c>
      <c r="B504" s="94" t="s">
        <v>859</v>
      </c>
      <c r="C504" s="95" t="s">
        <v>858</v>
      </c>
      <c r="D504" s="95" t="s">
        <v>2269</v>
      </c>
      <c r="E504" s="95" t="s">
        <v>2270</v>
      </c>
      <c r="F504" s="96" t="s">
        <v>2271</v>
      </c>
      <c r="G504" s="94" t="s">
        <v>628</v>
      </c>
      <c r="H504" s="94">
        <v>0</v>
      </c>
      <c r="I504" s="44">
        <v>1</v>
      </c>
      <c r="J504" s="44">
        <v>1</v>
      </c>
      <c r="K504" s="94" t="str">
        <f t="shared" si="7"/>
        <v>APROVADO</v>
      </c>
      <c r="L504" s="94" t="s">
        <v>871</v>
      </c>
      <c r="M504" s="97" t="s">
        <v>871</v>
      </c>
      <c r="N504" s="45">
        <v>46143</v>
      </c>
      <c r="O504" s="45"/>
      <c r="P504" s="45"/>
      <c r="Q504" s="45"/>
      <c r="R504" s="45"/>
      <c r="S504" s="47"/>
      <c r="T504" s="47">
        <v>0</v>
      </c>
      <c r="U504" s="47">
        <v>0</v>
      </c>
      <c r="V504" s="47">
        <v>0</v>
      </c>
      <c r="W504" s="47">
        <v>0</v>
      </c>
      <c r="X504" s="47">
        <v>0</v>
      </c>
      <c r="Y504" s="24"/>
      <c r="Z504" s="37"/>
      <c r="AA504" s="37"/>
    </row>
    <row r="505" spans="1:27">
      <c r="A505" s="19">
        <v>498</v>
      </c>
      <c r="B505" s="94" t="s">
        <v>859</v>
      </c>
      <c r="C505" s="95" t="s">
        <v>858</v>
      </c>
      <c r="D505" s="95" t="s">
        <v>2272</v>
      </c>
      <c r="E505" s="95" t="s">
        <v>2273</v>
      </c>
      <c r="F505" s="96" t="s">
        <v>2221</v>
      </c>
      <c r="G505" s="94" t="s">
        <v>628</v>
      </c>
      <c r="H505" s="94">
        <v>0</v>
      </c>
      <c r="I505" s="44">
        <v>1</v>
      </c>
      <c r="J505" s="44">
        <v>1</v>
      </c>
      <c r="K505" s="94" t="str">
        <f t="shared" si="7"/>
        <v>APROVADO</v>
      </c>
      <c r="L505" s="94" t="s">
        <v>876</v>
      </c>
      <c r="M505" s="97" t="s">
        <v>870</v>
      </c>
      <c r="N505" s="45">
        <v>46062</v>
      </c>
      <c r="O505" s="45"/>
      <c r="P505" s="45"/>
      <c r="Q505" s="45"/>
      <c r="R505" s="45"/>
      <c r="S505" s="47"/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24"/>
      <c r="Z505" s="37"/>
      <c r="AA505" s="37"/>
    </row>
    <row r="506" spans="1:27">
      <c r="A506" s="19">
        <v>499</v>
      </c>
      <c r="B506" s="94" t="s">
        <v>859</v>
      </c>
      <c r="C506" s="95" t="s">
        <v>858</v>
      </c>
      <c r="D506" s="95" t="s">
        <v>2274</v>
      </c>
      <c r="E506" s="95" t="s">
        <v>2275</v>
      </c>
      <c r="F506" s="96" t="s">
        <v>2276</v>
      </c>
      <c r="G506" s="94" t="s">
        <v>628</v>
      </c>
      <c r="H506" s="94">
        <v>0</v>
      </c>
      <c r="I506" s="44">
        <v>0</v>
      </c>
      <c r="J506" s="44"/>
      <c r="K506" s="94" t="str">
        <f t="shared" si="7"/>
        <v>NÃO INICIADO</v>
      </c>
      <c r="L506" s="94" t="s">
        <v>874</v>
      </c>
      <c r="M506" s="97"/>
      <c r="N506" s="45"/>
      <c r="O506" s="45"/>
      <c r="P506" s="45"/>
      <c r="Q506" s="45"/>
      <c r="R506" s="45"/>
      <c r="S506" s="47"/>
      <c r="T506" s="47">
        <v>0</v>
      </c>
      <c r="U506" s="47">
        <v>0</v>
      </c>
      <c r="V506" s="47">
        <v>0</v>
      </c>
      <c r="W506" s="47">
        <v>0</v>
      </c>
      <c r="X506" s="47">
        <v>0</v>
      </c>
      <c r="Y506" s="24"/>
      <c r="Z506" s="37"/>
      <c r="AA506" s="37"/>
    </row>
    <row r="507" spans="1:27" s="24" customFormat="1" ht="60" customHeight="1">
      <c r="A507"/>
      <c r="B507"/>
      <c r="C507"/>
      <c r="D507"/>
      <c r="E507" s="19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 s="48"/>
    </row>
    <row r="508" spans="1:27">
      <c r="B508"/>
      <c r="H508"/>
      <c r="I508"/>
      <c r="AA508" s="37"/>
    </row>
    <row r="509" spans="1:27">
      <c r="B509"/>
      <c r="H509"/>
      <c r="I509"/>
      <c r="AA509" s="37"/>
    </row>
    <row r="510" spans="1:27" s="24" customFormat="1" ht="60" customHeight="1">
      <c r="A510"/>
      <c r="B510"/>
      <c r="C510"/>
      <c r="D510"/>
      <c r="E510" s="19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 s="48"/>
    </row>
    <row r="511" spans="1:27">
      <c r="B511"/>
      <c r="H511"/>
      <c r="I511"/>
      <c r="AA511" s="37"/>
    </row>
    <row r="512" spans="1:27">
      <c r="B512"/>
      <c r="H512"/>
      <c r="I512"/>
      <c r="AA512" s="37"/>
    </row>
    <row r="513" spans="1:27" s="24" customFormat="1">
      <c r="A513"/>
      <c r="B513"/>
      <c r="C513"/>
      <c r="D513"/>
      <c r="E513" s="19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 s="48"/>
    </row>
    <row r="514" spans="1:27">
      <c r="B514"/>
      <c r="H514"/>
      <c r="I514"/>
      <c r="AA514" s="37"/>
    </row>
    <row r="515" spans="1:27">
      <c r="B515"/>
      <c r="H515"/>
      <c r="I515"/>
      <c r="AA515" s="37"/>
    </row>
    <row r="516" spans="1:27" s="24" customFormat="1">
      <c r="A516"/>
      <c r="B516"/>
      <c r="C516"/>
      <c r="D516"/>
      <c r="E516" s="19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 s="48"/>
    </row>
    <row r="517" spans="1:27">
      <c r="B517"/>
      <c r="H517"/>
      <c r="I517"/>
      <c r="AA517" s="37"/>
    </row>
    <row r="518" spans="1:27">
      <c r="B518"/>
      <c r="H518"/>
      <c r="I518"/>
      <c r="AA518" s="37"/>
    </row>
    <row r="519" spans="1:27">
      <c r="B519"/>
      <c r="H519"/>
      <c r="I519"/>
      <c r="AA519" s="37"/>
    </row>
    <row r="520" spans="1:27">
      <c r="B520"/>
      <c r="H520"/>
      <c r="I520"/>
      <c r="AA520" s="37"/>
    </row>
    <row r="521" spans="1:27">
      <c r="B521"/>
      <c r="H521"/>
      <c r="I521"/>
      <c r="AA521" s="37"/>
    </row>
    <row r="522" spans="1:27" s="24" customFormat="1">
      <c r="A522"/>
      <c r="B522"/>
      <c r="C522"/>
      <c r="D522"/>
      <c r="E522" s="19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 s="48"/>
    </row>
    <row r="523" spans="1:27">
      <c r="B523"/>
      <c r="H523"/>
      <c r="I523"/>
      <c r="AA523" s="37"/>
    </row>
    <row r="524" spans="1:27">
      <c r="B524"/>
      <c r="H524"/>
      <c r="I524"/>
      <c r="AA524" s="37"/>
    </row>
    <row r="525" spans="1:27">
      <c r="B525"/>
      <c r="H525"/>
      <c r="I525"/>
      <c r="AA525" s="37"/>
    </row>
    <row r="526" spans="1:27">
      <c r="B526"/>
      <c r="H526"/>
      <c r="I526"/>
      <c r="AA526" s="37"/>
    </row>
    <row r="527" spans="1:27">
      <c r="B527"/>
      <c r="H527"/>
      <c r="I527"/>
      <c r="AA527" s="37"/>
    </row>
    <row r="528" spans="1:27">
      <c r="B528"/>
      <c r="H528"/>
      <c r="I528"/>
      <c r="AA528" s="37"/>
    </row>
    <row r="529" spans="1:27">
      <c r="B529"/>
      <c r="H529"/>
      <c r="I529"/>
      <c r="AA529" s="37"/>
    </row>
    <row r="530" spans="1:27">
      <c r="B530"/>
      <c r="H530"/>
      <c r="I530"/>
      <c r="AA530" s="37"/>
    </row>
    <row r="531" spans="1:27" ht="60" customHeight="1">
      <c r="B531"/>
      <c r="H531"/>
      <c r="I531"/>
      <c r="AA531" s="37"/>
    </row>
    <row r="532" spans="1:27">
      <c r="B532"/>
      <c r="H532"/>
      <c r="I532"/>
      <c r="AA532" s="37"/>
    </row>
    <row r="533" spans="1:27">
      <c r="B533"/>
      <c r="H533"/>
      <c r="I533"/>
      <c r="AA533" s="37"/>
    </row>
    <row r="534" spans="1:27">
      <c r="B534"/>
      <c r="H534"/>
      <c r="I534"/>
      <c r="AA534" s="37"/>
    </row>
    <row r="535" spans="1:27">
      <c r="B535"/>
      <c r="H535"/>
      <c r="I535"/>
      <c r="AA535" s="37"/>
    </row>
    <row r="536" spans="1:27">
      <c r="B536"/>
      <c r="H536"/>
      <c r="I536"/>
      <c r="AA536" s="37"/>
    </row>
    <row r="537" spans="1:27">
      <c r="B537"/>
      <c r="H537"/>
      <c r="I537"/>
      <c r="AA537" s="37"/>
    </row>
    <row r="538" spans="1:27">
      <c r="B538"/>
      <c r="H538"/>
      <c r="I538"/>
      <c r="AA538" s="37"/>
    </row>
    <row r="539" spans="1:27">
      <c r="B539"/>
      <c r="H539"/>
      <c r="I539"/>
      <c r="AA539" s="37"/>
    </row>
    <row r="540" spans="1:27">
      <c r="B540"/>
      <c r="H540"/>
      <c r="I540"/>
      <c r="AA540" s="37"/>
    </row>
    <row r="541" spans="1:27">
      <c r="B541"/>
      <c r="H541"/>
      <c r="I541"/>
      <c r="AA541" s="37"/>
    </row>
    <row r="542" spans="1:27" s="24" customFormat="1">
      <c r="A542"/>
      <c r="B542"/>
      <c r="C542"/>
      <c r="D542"/>
      <c r="E542" s="19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 s="48"/>
    </row>
    <row r="543" spans="1:27">
      <c r="B543"/>
      <c r="H543"/>
      <c r="I543"/>
      <c r="AA543" s="37"/>
    </row>
    <row r="544" spans="1:27">
      <c r="B544"/>
      <c r="H544"/>
      <c r="I544"/>
      <c r="AA544" s="37"/>
    </row>
    <row r="545" spans="2:27">
      <c r="B545"/>
      <c r="H545"/>
      <c r="I545"/>
      <c r="AA545" s="37"/>
    </row>
    <row r="546" spans="2:27">
      <c r="B546"/>
      <c r="H546"/>
      <c r="I546"/>
      <c r="AA546" s="37"/>
    </row>
    <row r="547" spans="2:27">
      <c r="B547"/>
      <c r="H547"/>
      <c r="I547"/>
      <c r="AA547" s="37"/>
    </row>
    <row r="548" spans="2:27">
      <c r="B548"/>
      <c r="H548"/>
      <c r="I548"/>
      <c r="AA548" s="37"/>
    </row>
    <row r="549" spans="2:27">
      <c r="B549"/>
      <c r="H549"/>
      <c r="I549"/>
      <c r="AA549" s="37"/>
    </row>
    <row r="550" spans="2:27">
      <c r="B550"/>
      <c r="H550"/>
      <c r="I550"/>
      <c r="AA550" s="37"/>
    </row>
    <row r="551" spans="2:27">
      <c r="B551"/>
      <c r="H551"/>
      <c r="I551"/>
      <c r="AA551" s="37"/>
    </row>
    <row r="552" spans="2:27">
      <c r="B552"/>
      <c r="H552"/>
      <c r="I552"/>
      <c r="AA552" s="37"/>
    </row>
    <row r="553" spans="2:27">
      <c r="B553"/>
      <c r="H553"/>
      <c r="I553"/>
      <c r="AA553" s="37"/>
    </row>
    <row r="554" spans="2:27">
      <c r="B554"/>
      <c r="H554"/>
      <c r="I554"/>
      <c r="AA554" s="37"/>
    </row>
    <row r="555" spans="2:27">
      <c r="B555"/>
      <c r="H555"/>
      <c r="I555"/>
      <c r="AA555" s="37"/>
    </row>
    <row r="556" spans="2:27">
      <c r="B556"/>
      <c r="H556"/>
      <c r="I556"/>
      <c r="AA556" s="37"/>
    </row>
    <row r="557" spans="2:27">
      <c r="B557"/>
      <c r="H557"/>
      <c r="I557"/>
      <c r="AA557" s="37"/>
    </row>
    <row r="558" spans="2:27">
      <c r="B558"/>
      <c r="H558"/>
      <c r="I558"/>
      <c r="AA558" s="37"/>
    </row>
    <row r="559" spans="2:27">
      <c r="B559"/>
      <c r="H559"/>
      <c r="I559"/>
      <c r="AA559" s="37"/>
    </row>
    <row r="560" spans="2:27">
      <c r="B560"/>
      <c r="H560"/>
      <c r="I560"/>
      <c r="AA560" s="37"/>
    </row>
    <row r="561" spans="2:27">
      <c r="B561"/>
      <c r="H561"/>
      <c r="I561"/>
      <c r="AA561" s="37"/>
    </row>
    <row r="562" spans="2:27">
      <c r="B562"/>
      <c r="H562"/>
      <c r="I562"/>
      <c r="AA562" s="37"/>
    </row>
    <row r="563" spans="2:27">
      <c r="B563"/>
      <c r="H563"/>
      <c r="I563"/>
      <c r="AA563" s="37"/>
    </row>
    <row r="564" spans="2:27">
      <c r="B564"/>
      <c r="H564"/>
      <c r="I564"/>
      <c r="AA564" s="37"/>
    </row>
    <row r="565" spans="2:27">
      <c r="B565"/>
      <c r="H565"/>
      <c r="I565"/>
      <c r="AA565" s="37"/>
    </row>
    <row r="566" spans="2:27">
      <c r="B566"/>
      <c r="H566"/>
      <c r="I566"/>
      <c r="AA566" s="37"/>
    </row>
    <row r="567" spans="2:27">
      <c r="B567"/>
      <c r="H567"/>
      <c r="I567"/>
      <c r="AA567" s="37"/>
    </row>
    <row r="568" spans="2:27">
      <c r="B568"/>
      <c r="H568"/>
      <c r="I568"/>
      <c r="AA568" s="37"/>
    </row>
    <row r="569" spans="2:27">
      <c r="B569"/>
      <c r="H569"/>
      <c r="I569"/>
      <c r="AA569" s="37"/>
    </row>
    <row r="570" spans="2:27">
      <c r="B570"/>
      <c r="H570"/>
      <c r="I570"/>
      <c r="AA570" s="37"/>
    </row>
    <row r="571" spans="2:27">
      <c r="B571"/>
      <c r="H571"/>
      <c r="I571"/>
      <c r="AA571" s="37"/>
    </row>
    <row r="572" spans="2:27">
      <c r="B572"/>
      <c r="H572"/>
      <c r="I572"/>
      <c r="AA572" s="37"/>
    </row>
    <row r="573" spans="2:27">
      <c r="B573"/>
      <c r="H573"/>
      <c r="I573"/>
      <c r="AA573" s="37"/>
    </row>
    <row r="574" spans="2:27">
      <c r="B574"/>
      <c r="H574"/>
      <c r="I574"/>
      <c r="AA574" s="37"/>
    </row>
    <row r="575" spans="2:27">
      <c r="B575"/>
      <c r="H575"/>
      <c r="I575"/>
      <c r="AA575" s="37"/>
    </row>
    <row r="576" spans="2:27">
      <c r="B576"/>
      <c r="H576"/>
      <c r="I576"/>
      <c r="AA576" s="37"/>
    </row>
    <row r="577" spans="1:27" s="24" customFormat="1" ht="60" customHeight="1">
      <c r="A577"/>
      <c r="B577"/>
      <c r="C577"/>
      <c r="D577"/>
      <c r="E577" s="19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 s="48"/>
    </row>
    <row r="578" spans="1:27">
      <c r="B578"/>
      <c r="H578"/>
      <c r="I578"/>
      <c r="AA578" s="37"/>
    </row>
    <row r="579" spans="1:27">
      <c r="B579"/>
      <c r="H579"/>
      <c r="I579"/>
      <c r="AA579" s="37"/>
    </row>
    <row r="580" spans="1:27" s="24" customFormat="1" ht="60" customHeight="1">
      <c r="A580"/>
      <c r="B580"/>
      <c r="C580"/>
      <c r="D580"/>
      <c r="E580" s="19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 s="48"/>
    </row>
    <row r="581" spans="1:27">
      <c r="B581"/>
      <c r="H581"/>
      <c r="I581"/>
      <c r="AA581" s="37"/>
    </row>
    <row r="582" spans="1:27">
      <c r="B582"/>
      <c r="H582"/>
      <c r="I582"/>
      <c r="AA582" s="37"/>
    </row>
    <row r="583" spans="1:27">
      <c r="B583"/>
      <c r="H583"/>
      <c r="I583"/>
      <c r="AA583" s="37"/>
    </row>
    <row r="584" spans="1:27">
      <c r="B584"/>
      <c r="H584"/>
      <c r="I584"/>
      <c r="AA584" s="37"/>
    </row>
    <row r="585" spans="1:27" s="24" customFormat="1">
      <c r="A585"/>
      <c r="B585"/>
      <c r="C585"/>
      <c r="D585"/>
      <c r="E585" s="19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 s="48"/>
    </row>
    <row r="586" spans="1:27">
      <c r="B586"/>
      <c r="H586"/>
      <c r="I586"/>
      <c r="AA586" s="37"/>
    </row>
    <row r="587" spans="1:27">
      <c r="B587"/>
      <c r="H587"/>
      <c r="I587"/>
      <c r="AA587" s="37"/>
    </row>
    <row r="588" spans="1:27">
      <c r="B588"/>
      <c r="H588"/>
      <c r="I588"/>
      <c r="AA588" s="37"/>
    </row>
    <row r="589" spans="1:27">
      <c r="B589"/>
      <c r="H589"/>
      <c r="I589"/>
      <c r="AA589" s="37"/>
    </row>
    <row r="590" spans="1:27">
      <c r="B590"/>
      <c r="H590"/>
      <c r="I590"/>
      <c r="AA590" s="37"/>
    </row>
    <row r="591" spans="1:27">
      <c r="B591"/>
      <c r="H591"/>
      <c r="I591"/>
      <c r="AA591" s="37"/>
    </row>
    <row r="592" spans="1:27">
      <c r="B592"/>
      <c r="H592"/>
      <c r="I592"/>
      <c r="AA592" s="37"/>
    </row>
    <row r="593" spans="1:27">
      <c r="B593"/>
      <c r="H593"/>
      <c r="I593"/>
      <c r="AA593" s="37"/>
    </row>
    <row r="594" spans="1:27">
      <c r="B594"/>
      <c r="H594"/>
      <c r="I594"/>
      <c r="AA594" s="37"/>
    </row>
    <row r="595" spans="1:27">
      <c r="B595"/>
      <c r="H595"/>
      <c r="I595"/>
      <c r="AA595" s="37"/>
    </row>
    <row r="596" spans="1:27">
      <c r="B596"/>
      <c r="H596"/>
      <c r="I596"/>
      <c r="AA596" s="37"/>
    </row>
    <row r="597" spans="1:27">
      <c r="B597"/>
      <c r="H597"/>
      <c r="I597"/>
      <c r="AA597" s="37"/>
    </row>
    <row r="598" spans="1:27" s="24" customFormat="1">
      <c r="A598"/>
      <c r="B598"/>
      <c r="C598"/>
      <c r="D598"/>
      <c r="E598" s="19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 s="48"/>
    </row>
    <row r="599" spans="1:27">
      <c r="B599"/>
      <c r="H599"/>
      <c r="I599"/>
      <c r="AA599" s="37"/>
    </row>
    <row r="600" spans="1:27">
      <c r="B600"/>
      <c r="H600"/>
      <c r="I600"/>
      <c r="AA600" s="37"/>
    </row>
    <row r="601" spans="1:27" s="24" customFormat="1" ht="60" customHeight="1">
      <c r="A601"/>
      <c r="B601"/>
      <c r="C601"/>
      <c r="D601"/>
      <c r="E601" s="19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 s="48"/>
    </row>
    <row r="602" spans="1:27" ht="60" customHeight="1">
      <c r="B602"/>
      <c r="H602"/>
      <c r="I602"/>
      <c r="AA602" s="37"/>
    </row>
    <row r="603" spans="1:27">
      <c r="B603"/>
      <c r="H603"/>
      <c r="I603"/>
      <c r="AA603" s="37"/>
    </row>
    <row r="604" spans="1:27" ht="60" customHeight="1">
      <c r="B604"/>
      <c r="H604"/>
      <c r="I604"/>
      <c r="AA604" s="37"/>
    </row>
    <row r="605" spans="1:27" ht="60" customHeight="1">
      <c r="B605"/>
      <c r="H605"/>
      <c r="I605"/>
      <c r="AA605" s="37"/>
    </row>
    <row r="606" spans="1:27">
      <c r="B606"/>
      <c r="H606"/>
      <c r="I606"/>
      <c r="AA606" s="37"/>
    </row>
    <row r="607" spans="1:27">
      <c r="B607"/>
      <c r="H607"/>
      <c r="I607"/>
      <c r="AA607" s="37"/>
    </row>
    <row r="608" spans="1:27">
      <c r="B608"/>
      <c r="H608"/>
      <c r="I608"/>
      <c r="AA608" s="37"/>
    </row>
    <row r="609" spans="1:27">
      <c r="B609"/>
      <c r="H609"/>
      <c r="I609"/>
      <c r="AA609" s="37"/>
    </row>
    <row r="610" spans="1:27">
      <c r="B610"/>
      <c r="H610"/>
      <c r="I610"/>
      <c r="AA610" s="37"/>
    </row>
    <row r="611" spans="1:27">
      <c r="B611"/>
      <c r="H611"/>
      <c r="I611"/>
      <c r="AA611" s="37"/>
    </row>
    <row r="612" spans="1:27">
      <c r="B612"/>
      <c r="H612"/>
      <c r="I612"/>
      <c r="AA612" s="37"/>
    </row>
    <row r="613" spans="1:27" s="24" customFormat="1">
      <c r="A613"/>
      <c r="B613"/>
      <c r="C613"/>
      <c r="D613"/>
      <c r="E613" s="19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 s="48"/>
    </row>
    <row r="614" spans="1:27">
      <c r="B614"/>
      <c r="H614"/>
      <c r="I614"/>
      <c r="AA614" s="37"/>
    </row>
    <row r="615" spans="1:27">
      <c r="B615"/>
      <c r="H615"/>
      <c r="I615"/>
      <c r="AA615" s="37"/>
    </row>
    <row r="616" spans="1:27">
      <c r="B616"/>
      <c r="H616"/>
      <c r="I616"/>
      <c r="AA616" s="37"/>
    </row>
    <row r="617" spans="1:27">
      <c r="B617"/>
      <c r="H617"/>
      <c r="I617"/>
      <c r="AA617" s="37"/>
    </row>
    <row r="618" spans="1:27">
      <c r="B618"/>
      <c r="H618"/>
      <c r="I618"/>
      <c r="AA618" s="37"/>
    </row>
    <row r="619" spans="1:27">
      <c r="B619"/>
      <c r="H619"/>
      <c r="I619"/>
      <c r="AA619" s="37"/>
    </row>
    <row r="620" spans="1:27">
      <c r="B620"/>
      <c r="H620"/>
      <c r="I620"/>
      <c r="AA620" s="37"/>
    </row>
    <row r="621" spans="1:27">
      <c r="B621"/>
      <c r="H621"/>
      <c r="I621"/>
      <c r="AA621" s="37"/>
    </row>
    <row r="622" spans="1:27">
      <c r="B622"/>
      <c r="H622"/>
      <c r="I622"/>
      <c r="AA622" s="37"/>
    </row>
    <row r="623" spans="1:27">
      <c r="B623"/>
      <c r="H623"/>
      <c r="I623"/>
      <c r="AA623" s="37"/>
    </row>
    <row r="624" spans="1:27">
      <c r="B624"/>
      <c r="H624"/>
      <c r="I624"/>
      <c r="AA624" s="37"/>
    </row>
    <row r="625" spans="2:27">
      <c r="B625"/>
      <c r="H625"/>
      <c r="I625"/>
      <c r="AA625" s="37"/>
    </row>
    <row r="626" spans="2:27">
      <c r="B626"/>
      <c r="H626"/>
      <c r="I626"/>
      <c r="AA626" s="37"/>
    </row>
    <row r="627" spans="2:27">
      <c r="B627"/>
      <c r="H627"/>
      <c r="I627"/>
      <c r="AA627" s="37"/>
    </row>
    <row r="628" spans="2:27">
      <c r="B628"/>
      <c r="H628"/>
      <c r="I628"/>
      <c r="AA628" s="37"/>
    </row>
    <row r="629" spans="2:27">
      <c r="B629"/>
      <c r="H629"/>
      <c r="I629"/>
      <c r="AA629" s="37"/>
    </row>
    <row r="630" spans="2:27">
      <c r="B630"/>
      <c r="H630"/>
      <c r="I630"/>
      <c r="AA630" s="37"/>
    </row>
    <row r="631" spans="2:27">
      <c r="B631"/>
      <c r="H631"/>
      <c r="I631"/>
    </row>
    <row r="632" spans="2:27">
      <c r="B632"/>
      <c r="H632"/>
      <c r="I632"/>
    </row>
    <row r="633" spans="2:27">
      <c r="B633"/>
      <c r="H633"/>
      <c r="I633"/>
    </row>
    <row r="634" spans="2:27">
      <c r="B634"/>
      <c r="H634"/>
      <c r="I634"/>
    </row>
    <row r="635" spans="2:27">
      <c r="B635"/>
      <c r="H635"/>
      <c r="I635"/>
    </row>
    <row r="636" spans="2:27">
      <c r="B636"/>
      <c r="H636"/>
      <c r="I636"/>
    </row>
    <row r="637" spans="2:27">
      <c r="B637"/>
      <c r="H637"/>
      <c r="I637"/>
    </row>
    <row r="638" spans="2:27">
      <c r="B638"/>
      <c r="H638"/>
      <c r="I638"/>
    </row>
    <row r="639" spans="2:27">
      <c r="B639"/>
      <c r="H639"/>
      <c r="I639"/>
    </row>
    <row r="640" spans="2:27">
      <c r="B640"/>
      <c r="H640"/>
      <c r="I640"/>
    </row>
    <row r="641" spans="5:5" customFormat="1">
      <c r="E641" s="19"/>
    </row>
    <row r="642" spans="5:5" customFormat="1">
      <c r="E642" s="19"/>
    </row>
    <row r="643" spans="5:5" customFormat="1">
      <c r="E643" s="19"/>
    </row>
    <row r="644" spans="5:5" customFormat="1">
      <c r="E644" s="19"/>
    </row>
    <row r="645" spans="5:5" customFormat="1">
      <c r="E645" s="19"/>
    </row>
    <row r="646" spans="5:5" customFormat="1">
      <c r="E646" s="19"/>
    </row>
    <row r="647" spans="5:5" customFormat="1">
      <c r="E647" s="19"/>
    </row>
    <row r="648" spans="5:5" customFormat="1">
      <c r="E648" s="19"/>
    </row>
    <row r="649" spans="5:5" customFormat="1">
      <c r="E649" s="19"/>
    </row>
    <row r="650" spans="5:5" customFormat="1">
      <c r="E650" s="19"/>
    </row>
    <row r="651" spans="5:5" customFormat="1">
      <c r="E651" s="19"/>
    </row>
    <row r="652" spans="5:5" customFormat="1">
      <c r="E652" s="19"/>
    </row>
    <row r="653" spans="5:5" customFormat="1">
      <c r="E653" s="19"/>
    </row>
    <row r="654" spans="5:5" customFormat="1">
      <c r="E654" s="19"/>
    </row>
    <row r="655" spans="5:5" customFormat="1">
      <c r="E655" s="19"/>
    </row>
    <row r="656" spans="5:5" customFormat="1">
      <c r="E656" s="19"/>
    </row>
    <row r="657" spans="5:5" customFormat="1">
      <c r="E657" s="19"/>
    </row>
    <row r="658" spans="5:5" customFormat="1">
      <c r="E658" s="19"/>
    </row>
    <row r="659" spans="5:5" customFormat="1">
      <c r="E659" s="19"/>
    </row>
    <row r="660" spans="5:5" customFormat="1">
      <c r="E660" s="19"/>
    </row>
    <row r="661" spans="5:5" customFormat="1">
      <c r="E661" s="19"/>
    </row>
    <row r="662" spans="5:5" customFormat="1">
      <c r="E662" s="19"/>
    </row>
    <row r="663" spans="5:5" customFormat="1">
      <c r="E663" s="19"/>
    </row>
    <row r="664" spans="5:5" customFormat="1">
      <c r="E664" s="19"/>
    </row>
    <row r="665" spans="5:5" customFormat="1">
      <c r="E665" s="19"/>
    </row>
    <row r="666" spans="5:5" customFormat="1">
      <c r="E666" s="19"/>
    </row>
    <row r="667" spans="5:5" customFormat="1">
      <c r="E667" s="19"/>
    </row>
    <row r="668" spans="5:5" customFormat="1">
      <c r="E668" s="19"/>
    </row>
    <row r="669" spans="5:5" customFormat="1">
      <c r="E669" s="19"/>
    </row>
    <row r="670" spans="5:5" customFormat="1">
      <c r="E670" s="19"/>
    </row>
    <row r="671" spans="5:5" customFormat="1">
      <c r="E671" s="19"/>
    </row>
    <row r="672" spans="5:5" customFormat="1">
      <c r="E672" s="19"/>
    </row>
    <row r="673" spans="5:5" customFormat="1">
      <c r="E673" s="19"/>
    </row>
    <row r="674" spans="5:5" customFormat="1">
      <c r="E674" s="19"/>
    </row>
    <row r="675" spans="5:5" customFormat="1">
      <c r="E675" s="19"/>
    </row>
    <row r="676" spans="5:5" customFormat="1">
      <c r="E676" s="19"/>
    </row>
    <row r="677" spans="5:5" customFormat="1">
      <c r="E677" s="19"/>
    </row>
    <row r="678" spans="5:5" customFormat="1">
      <c r="E678" s="19"/>
    </row>
    <row r="679" spans="5:5" customFormat="1">
      <c r="E679" s="19"/>
    </row>
    <row r="680" spans="5:5" customFormat="1">
      <c r="E680" s="19"/>
    </row>
    <row r="681" spans="5:5" customFormat="1">
      <c r="E681" s="19"/>
    </row>
    <row r="682" spans="5:5" customFormat="1">
      <c r="E682" s="19"/>
    </row>
    <row r="683" spans="5:5" customFormat="1">
      <c r="E683" s="19"/>
    </row>
    <row r="684" spans="5:5" customFormat="1">
      <c r="E684" s="19"/>
    </row>
    <row r="685" spans="5:5" customFormat="1">
      <c r="E685" s="19"/>
    </row>
    <row r="686" spans="5:5" customFormat="1">
      <c r="E686" s="19"/>
    </row>
    <row r="687" spans="5:5" customFormat="1">
      <c r="E687" s="19"/>
    </row>
    <row r="688" spans="5:5" customFormat="1">
      <c r="E688" s="19"/>
    </row>
    <row r="689" spans="5:5" customFormat="1">
      <c r="E689" s="19"/>
    </row>
    <row r="690" spans="5:5" customFormat="1">
      <c r="E690" s="19"/>
    </row>
    <row r="691" spans="5:5" customFormat="1">
      <c r="E691" s="19"/>
    </row>
    <row r="692" spans="5:5" customFormat="1">
      <c r="E692" s="19"/>
    </row>
    <row r="693" spans="5:5" customFormat="1">
      <c r="E693" s="19"/>
    </row>
    <row r="694" spans="5:5" customFormat="1">
      <c r="E694" s="19"/>
    </row>
    <row r="695" spans="5:5" customFormat="1">
      <c r="E695" s="19"/>
    </row>
    <row r="696" spans="5:5" customFormat="1">
      <c r="E696" s="19"/>
    </row>
    <row r="697" spans="5:5" customFormat="1">
      <c r="E697" s="19"/>
    </row>
    <row r="698" spans="5:5" customFormat="1">
      <c r="E698" s="19"/>
    </row>
    <row r="699" spans="5:5" customFormat="1">
      <c r="E699" s="19"/>
    </row>
    <row r="700" spans="5:5" customFormat="1">
      <c r="E700" s="19"/>
    </row>
    <row r="701" spans="5:5" customFormat="1">
      <c r="E701" s="19"/>
    </row>
    <row r="702" spans="5:5" customFormat="1">
      <c r="E702" s="19"/>
    </row>
    <row r="703" spans="5:5" customFormat="1">
      <c r="E703" s="19"/>
    </row>
    <row r="704" spans="5:5" customFormat="1">
      <c r="E704" s="19"/>
    </row>
    <row r="705" spans="5:5" customFormat="1">
      <c r="E705" s="19"/>
    </row>
    <row r="706" spans="5:5" customFormat="1">
      <c r="E706" s="19"/>
    </row>
    <row r="707" spans="5:5" customFormat="1">
      <c r="E707" s="19"/>
    </row>
    <row r="708" spans="5:5" customFormat="1">
      <c r="E708" s="19"/>
    </row>
    <row r="709" spans="5:5" customFormat="1">
      <c r="E709" s="19"/>
    </row>
    <row r="710" spans="5:5" customFormat="1">
      <c r="E710" s="19"/>
    </row>
    <row r="711" spans="5:5" customFormat="1">
      <c r="E711" s="19"/>
    </row>
    <row r="712" spans="5:5" customFormat="1">
      <c r="E712" s="19"/>
    </row>
    <row r="713" spans="5:5" customFormat="1">
      <c r="E713" s="19"/>
    </row>
    <row r="714" spans="5:5" customFormat="1">
      <c r="E714" s="19"/>
    </row>
    <row r="715" spans="5:5" customFormat="1">
      <c r="E715" s="19"/>
    </row>
    <row r="716" spans="5:5" customFormat="1">
      <c r="E716" s="19"/>
    </row>
    <row r="717" spans="5:5" customFormat="1">
      <c r="E717" s="19"/>
    </row>
    <row r="718" spans="5:5" customFormat="1">
      <c r="E718" s="19"/>
    </row>
    <row r="719" spans="5:5" customFormat="1">
      <c r="E719" s="19"/>
    </row>
    <row r="720" spans="5:5" customFormat="1">
      <c r="E720" s="19"/>
    </row>
    <row r="721" spans="5:5" customFormat="1">
      <c r="E721" s="19"/>
    </row>
    <row r="722" spans="5:5" customFormat="1">
      <c r="E722" s="19"/>
    </row>
    <row r="723" spans="5:5" customFormat="1">
      <c r="E723" s="19"/>
    </row>
    <row r="724" spans="5:5" customFormat="1">
      <c r="E724" s="19"/>
    </row>
    <row r="725" spans="5:5" customFormat="1">
      <c r="E725" s="19"/>
    </row>
    <row r="726" spans="5:5" customFormat="1">
      <c r="E726" s="19"/>
    </row>
    <row r="727" spans="5:5" customFormat="1">
      <c r="E727" s="19"/>
    </row>
    <row r="728" spans="5:5" customFormat="1">
      <c r="E728" s="19"/>
    </row>
    <row r="729" spans="5:5" customFormat="1">
      <c r="E729" s="19"/>
    </row>
    <row r="730" spans="5:5" customFormat="1">
      <c r="E730" s="19"/>
    </row>
    <row r="731" spans="5:5" customFormat="1">
      <c r="E731" s="19"/>
    </row>
    <row r="732" spans="5:5" customFormat="1">
      <c r="E732" s="19"/>
    </row>
    <row r="733" spans="5:5" customFormat="1">
      <c r="E733" s="19"/>
    </row>
    <row r="734" spans="5:5" customFormat="1">
      <c r="E734" s="19"/>
    </row>
    <row r="735" spans="5:5" customFormat="1">
      <c r="E735" s="19"/>
    </row>
    <row r="736" spans="5:5" customFormat="1">
      <c r="E736" s="19"/>
    </row>
    <row r="737" spans="5:5" customFormat="1">
      <c r="E737" s="19"/>
    </row>
    <row r="738" spans="5:5" customFormat="1">
      <c r="E738" s="19"/>
    </row>
    <row r="739" spans="5:5" customFormat="1">
      <c r="E739" s="19"/>
    </row>
    <row r="740" spans="5:5" customFormat="1">
      <c r="E740" s="19"/>
    </row>
    <row r="741" spans="5:5" customFormat="1">
      <c r="E741" s="19"/>
    </row>
    <row r="742" spans="5:5" customFormat="1">
      <c r="E742" s="19"/>
    </row>
    <row r="743" spans="5:5" customFormat="1">
      <c r="E743" s="19"/>
    </row>
    <row r="744" spans="5:5" customFormat="1">
      <c r="E744" s="19"/>
    </row>
    <row r="745" spans="5:5" customFormat="1">
      <c r="E745" s="19"/>
    </row>
    <row r="746" spans="5:5" customFormat="1">
      <c r="E746" s="19"/>
    </row>
    <row r="747" spans="5:5" customFormat="1">
      <c r="E747" s="19"/>
    </row>
    <row r="748" spans="5:5" customFormat="1">
      <c r="E748" s="19"/>
    </row>
    <row r="749" spans="5:5" customFormat="1">
      <c r="E749" s="19"/>
    </row>
    <row r="750" spans="5:5" customFormat="1">
      <c r="E750" s="19"/>
    </row>
    <row r="751" spans="5:5" customFormat="1">
      <c r="E751" s="19"/>
    </row>
    <row r="752" spans="5:5" customFormat="1">
      <c r="E752" s="19"/>
    </row>
    <row r="753" spans="5:5" customFormat="1">
      <c r="E753" s="19"/>
    </row>
    <row r="754" spans="5:5" customFormat="1">
      <c r="E754" s="19"/>
    </row>
    <row r="755" spans="5:5" customFormat="1">
      <c r="E755" s="19"/>
    </row>
    <row r="756" spans="5:5" customFormat="1">
      <c r="E756" s="19"/>
    </row>
    <row r="757" spans="5:5" customFormat="1">
      <c r="E757" s="19"/>
    </row>
    <row r="758" spans="5:5" customFormat="1">
      <c r="E758" s="19"/>
    </row>
    <row r="759" spans="5:5" customFormat="1">
      <c r="E759" s="19"/>
    </row>
    <row r="760" spans="5:5" customFormat="1">
      <c r="E760" s="19"/>
    </row>
    <row r="761" spans="5:5" customFormat="1">
      <c r="E761" s="19"/>
    </row>
    <row r="762" spans="5:5" customFormat="1">
      <c r="E762" s="19"/>
    </row>
    <row r="763" spans="5:5" customFormat="1">
      <c r="E763" s="19"/>
    </row>
    <row r="764" spans="5:5" customFormat="1">
      <c r="E764" s="19"/>
    </row>
    <row r="765" spans="5:5" customFormat="1">
      <c r="E765" s="19"/>
    </row>
    <row r="766" spans="5:5" customFormat="1">
      <c r="E766" s="19"/>
    </row>
    <row r="767" spans="5:5" customFormat="1">
      <c r="E767" s="19"/>
    </row>
    <row r="768" spans="5:5" customFormat="1">
      <c r="E768" s="19"/>
    </row>
    <row r="769" spans="5:5" customFormat="1">
      <c r="E769" s="19"/>
    </row>
    <row r="770" spans="5:5" customFormat="1">
      <c r="E770" s="19"/>
    </row>
    <row r="771" spans="5:5" customFormat="1">
      <c r="E771" s="19"/>
    </row>
    <row r="772" spans="5:5" customFormat="1">
      <c r="E772" s="19"/>
    </row>
    <row r="773" spans="5:5" customFormat="1">
      <c r="E773" s="19"/>
    </row>
    <row r="774" spans="5:5" customFormat="1">
      <c r="E774" s="19"/>
    </row>
    <row r="775" spans="5:5" customFormat="1">
      <c r="E775" s="19"/>
    </row>
    <row r="776" spans="5:5" customFormat="1">
      <c r="E776" s="19"/>
    </row>
  </sheetData>
  <mergeCells count="10">
    <mergeCell ref="I4:S4"/>
    <mergeCell ref="I5:S5"/>
    <mergeCell ref="A6:T6"/>
    <mergeCell ref="A1:B5"/>
    <mergeCell ref="C4:E4"/>
    <mergeCell ref="F4:H4"/>
    <mergeCell ref="C5:E5"/>
    <mergeCell ref="F5:H5"/>
    <mergeCell ref="C1:S3"/>
    <mergeCell ref="T1:T5"/>
  </mergeCells>
  <phoneticPr fontId="19" type="noConversion"/>
  <conditionalFormatting sqref="C1 C4:C5">
    <cfRule type="duplicateValues" dxfId="56" priority="14"/>
  </conditionalFormatting>
  <conditionalFormatting sqref="C4:C5">
    <cfRule type="duplicateValues" dxfId="55" priority="13"/>
  </conditionalFormatting>
  <conditionalFormatting sqref="F4">
    <cfRule type="duplicateValues" dxfId="54" priority="1"/>
    <cfRule type="duplicateValues" dxfId="53" priority="2"/>
  </conditionalFormatting>
  <conditionalFormatting sqref="F5">
    <cfRule type="duplicateValues" dxfId="52" priority="8"/>
    <cfRule type="duplicateValues" dxfId="51" priority="9"/>
    <cfRule type="duplicateValues" dxfId="50" priority="10"/>
    <cfRule type="duplicateValues" dxfId="49" priority="11"/>
    <cfRule type="duplicateValues" dxfId="48" priority="12"/>
  </conditionalFormatting>
  <conditionalFormatting sqref="I4:I5">
    <cfRule type="duplicateValues" dxfId="47" priority="3"/>
    <cfRule type="duplicateValues" dxfId="46" priority="4"/>
    <cfRule type="duplicateValues" dxfId="45" priority="5"/>
    <cfRule type="duplicateValues" dxfId="44" priority="6"/>
    <cfRule type="duplicateValues" dxfId="43" priority="7"/>
  </conditionalFormatting>
  <dataValidations count="2">
    <dataValidation type="list" allowBlank="1" showInputMessage="1" showErrorMessage="1" errorTitle="Opção inválida" error="Selecione somente Sim ou Não." promptTitle="Liberado para execução" prompt="Selecione Sim ou Não." sqref="U8:U506 AA8:AA630" xr:uid="{16388DA3-F8E8-40BD-9258-DF2D8BFBE9D8}">
      <formula1>ListaLiberadoExecucao</formula1>
    </dataValidation>
    <dataValidation type="list" allowBlank="1" showInputMessage="1" showErrorMessage="1" errorTitle="Opção inválida" error="Selecione somente Sim ou Não." promptTitle="Liberado para execução" prompt="Selecione Sim ou Não." sqref="Y8:Y506" xr:uid="{701CC14B-1F90-40DE-A266-1A9D20206507}">
      <formula1>ListaLiberadoExecucao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/>
  <dimension ref="A1:L18"/>
  <sheetViews>
    <sheetView topLeftCell="A14" workbookViewId="0">
      <selection sqref="A1:L1"/>
    </sheetView>
  </sheetViews>
  <sheetFormatPr defaultRowHeight="13.8"/>
  <cols>
    <col min="1" max="1" width="14.59765625" bestFit="1" customWidth="1"/>
    <col min="2" max="2" width="8.69921875" bestFit="1" customWidth="1"/>
    <col min="4" max="4" width="15.3984375" bestFit="1" customWidth="1"/>
    <col min="5" max="5" width="9.8984375" bestFit="1" customWidth="1"/>
  </cols>
  <sheetData>
    <row r="1" spans="1:12" ht="24" customHeight="1">
      <c r="A1" s="87" t="s">
        <v>157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2" spans="1:12">
      <c r="A2" s="88" t="e">
        <f>"Data de corte: "&amp;TEXT(CONFIGURAÇÃO!#REF!,"dd/mm/aaaa")&amp;" | Semana: "&amp;TEXT(CONFIGURAÇÃO!#REF!,"dd/mm")&amp;" a "&amp;TEXT(CONFIGURAÇÃO!#REF!,"dd/mm/aaaa")</f>
        <v>#REF!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</row>
    <row r="4" spans="1:12">
      <c r="A4" s="89" t="s">
        <v>158</v>
      </c>
      <c r="B4" s="89"/>
      <c r="C4" s="89"/>
      <c r="D4" s="89" t="s">
        <v>17</v>
      </c>
      <c r="E4" s="89"/>
      <c r="F4" s="89"/>
      <c r="G4" s="89" t="s">
        <v>18</v>
      </c>
      <c r="H4" s="89"/>
      <c r="I4" s="89"/>
      <c r="J4" s="89" t="s">
        <v>19</v>
      </c>
      <c r="K4" s="89"/>
      <c r="L4" s="89"/>
    </row>
    <row r="5" spans="1:12">
      <c r="A5" s="90" t="e">
        <f>COUNTIF(#REF!,"Atividade")</f>
        <v>#REF!</v>
      </c>
      <c r="B5" s="90"/>
      <c r="C5" s="90"/>
      <c r="D5" s="90" t="e">
        <f>COUNTIF(#REF!,"Concluída")+COUNTIF(#REF!,"Marco Concluído")</f>
        <v>#REF!</v>
      </c>
      <c r="E5" s="90"/>
      <c r="F5" s="90"/>
      <c r="G5" s="90" t="e">
        <f>COUNTIF(#REF!,"Em andamento")</f>
        <v>#REF!</v>
      </c>
      <c r="H5" s="90"/>
      <c r="I5" s="90"/>
      <c r="J5" s="90" t="e">
        <f>COUNTIF(#REF!,"Atrasada")+COUNTIF(#REF!,"Marco Atrasado")</f>
        <v>#REF!</v>
      </c>
      <c r="K5" s="90"/>
      <c r="L5" s="90"/>
    </row>
    <row r="6" spans="1:12">
      <c r="A6" s="90"/>
      <c r="B6" s="90"/>
      <c r="C6" s="90"/>
      <c r="D6" s="90"/>
      <c r="E6" s="90"/>
      <c r="F6" s="90"/>
      <c r="G6" s="90"/>
      <c r="H6" s="90"/>
      <c r="I6" s="90"/>
      <c r="J6" s="90"/>
      <c r="K6" s="90"/>
      <c r="L6" s="90"/>
    </row>
    <row r="7" spans="1:12">
      <c r="A7" s="90"/>
      <c r="B7" s="90"/>
      <c r="C7" s="90"/>
      <c r="D7" s="90"/>
      <c r="E7" s="90"/>
      <c r="F7" s="90"/>
      <c r="G7" s="90"/>
      <c r="H7" s="90"/>
      <c r="I7" s="90"/>
      <c r="J7" s="90"/>
      <c r="K7" s="90"/>
      <c r="L7" s="90"/>
    </row>
    <row r="10" spans="1:12" ht="27.6">
      <c r="A10" s="3" t="s">
        <v>8</v>
      </c>
      <c r="B10" s="3" t="s">
        <v>20</v>
      </c>
      <c r="D10" s="3" t="s">
        <v>34</v>
      </c>
      <c r="E10" s="3" t="s">
        <v>35</v>
      </c>
    </row>
    <row r="11" spans="1:12">
      <c r="A11" t="s">
        <v>22</v>
      </c>
      <c r="B11" t="e">
        <f>COUNTIF(#REF!,A11)</f>
        <v>#REF!</v>
      </c>
      <c r="D11" t="s">
        <v>9</v>
      </c>
      <c r="E11" s="15" t="e">
        <f>SUM(#REF!)</f>
        <v>#REF!</v>
      </c>
    </row>
    <row r="12" spans="1:12">
      <c r="A12" t="s">
        <v>159</v>
      </c>
      <c r="B12" t="e">
        <f>COUNTIF(#REF!,A12)</f>
        <v>#REF!</v>
      </c>
      <c r="D12" t="s">
        <v>160</v>
      </c>
      <c r="E12" s="15" t="e">
        <f>SUM(#REF!)</f>
        <v>#REF!</v>
      </c>
    </row>
    <row r="13" spans="1:12">
      <c r="A13" t="s">
        <v>24</v>
      </c>
      <c r="B13" t="e">
        <f>COUNTIF(#REF!,A13)</f>
        <v>#REF!</v>
      </c>
      <c r="D13" t="s">
        <v>155</v>
      </c>
      <c r="E13" s="15" t="e">
        <f>SUM(#REF!)</f>
        <v>#REF!</v>
      </c>
    </row>
    <row r="14" spans="1:12">
      <c r="A14" t="s">
        <v>30</v>
      </c>
      <c r="B14" t="e">
        <f>COUNTIF(#REF!,A14)</f>
        <v>#REF!</v>
      </c>
      <c r="D14" t="s">
        <v>10</v>
      </c>
      <c r="E14" s="15" t="e">
        <f>SUM(#REF!)</f>
        <v>#REF!</v>
      </c>
    </row>
    <row r="15" spans="1:12">
      <c r="A15" t="s">
        <v>28</v>
      </c>
      <c r="B15" t="e">
        <f>COUNTIF(#REF!,A15)</f>
        <v>#REF!</v>
      </c>
      <c r="D15" t="s">
        <v>161</v>
      </c>
      <c r="E15" s="13">
        <f>IFERROR(AVERAGEIF(#REF!,"Atividade",#REF!),0)</f>
        <v>0</v>
      </c>
    </row>
    <row r="16" spans="1:12">
      <c r="A16" t="s">
        <v>162</v>
      </c>
      <c r="B16" t="e">
        <f>COUNTIF(#REF!,A16)</f>
        <v>#REF!</v>
      </c>
      <c r="D16" t="s">
        <v>163</v>
      </c>
      <c r="E16" s="16">
        <f>IFERROR(AVERAGEIF(#REF!,"&lt;&gt;",#REF!),0)</f>
        <v>0</v>
      </c>
    </row>
    <row r="17" spans="1:2">
      <c r="A17" t="s">
        <v>26</v>
      </c>
      <c r="B17" t="e">
        <f>COUNTIF(#REF!,A17)</f>
        <v>#REF!</v>
      </c>
    </row>
    <row r="18" spans="1:2">
      <c r="A18" t="s">
        <v>164</v>
      </c>
      <c r="B18" t="e">
        <f>COUNTIF(#REF!,A18)</f>
        <v>#REF!</v>
      </c>
    </row>
  </sheetData>
  <mergeCells count="10">
    <mergeCell ref="A1:L1"/>
    <mergeCell ref="A2:L2"/>
    <mergeCell ref="A4:C4"/>
    <mergeCell ref="A5:C7"/>
    <mergeCell ref="D4:F4"/>
    <mergeCell ref="D5:F7"/>
    <mergeCell ref="G4:I4"/>
    <mergeCell ref="G5:I7"/>
    <mergeCell ref="J4:L4"/>
    <mergeCell ref="J5:L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6"/>
  <dimension ref="A1:H30"/>
  <sheetViews>
    <sheetView workbookViewId="0">
      <selection sqref="A1:H1"/>
    </sheetView>
  </sheetViews>
  <sheetFormatPr defaultRowHeight="13.8"/>
  <cols>
    <col min="2" max="2" width="9.8984375" bestFit="1" customWidth="1"/>
  </cols>
  <sheetData>
    <row r="1" spans="1:8" ht="24" customHeight="1">
      <c r="A1" s="87" t="s">
        <v>174</v>
      </c>
      <c r="B1" s="87"/>
      <c r="C1" s="87"/>
      <c r="D1" s="87"/>
      <c r="E1" s="87"/>
      <c r="F1" s="87"/>
      <c r="G1" s="87"/>
      <c r="H1" s="87"/>
    </row>
    <row r="3" spans="1:8" ht="27.6">
      <c r="A3" s="3" t="s">
        <v>175</v>
      </c>
      <c r="B3" s="3" t="s">
        <v>176</v>
      </c>
      <c r="C3" s="3" t="s">
        <v>177</v>
      </c>
      <c r="D3" s="3" t="s">
        <v>178</v>
      </c>
      <c r="E3" s="3" t="s">
        <v>6</v>
      </c>
    </row>
    <row r="4" spans="1:8">
      <c r="A4">
        <v>1</v>
      </c>
      <c r="B4" s="14" t="e">
        <f>CONFIGURAÇÃO!#REF!+(A4-1)*7</f>
        <v>#REF!</v>
      </c>
      <c r="C4" s="17">
        <f>IFERROR(SUMPRODUCT((#REF!="Atividade")*(#REF!&lt;=B4)*#REF!)/SUMIFS(#REF!,#REF!,"Atividade"),0)</f>
        <v>0</v>
      </c>
      <c r="D4" s="17">
        <f>IFERROR(SUMPRODUCT((#REF!="Atividade")*(#REF!&lt;=B4)*#REF!*#REF!)/SUMIFS(#REF!,#REF!,"Atividade"),0)</f>
        <v>0</v>
      </c>
      <c r="E4" s="17">
        <f t="shared" ref="E4:E30" si="0">D4-C4</f>
        <v>0</v>
      </c>
    </row>
    <row r="5" spans="1:8">
      <c r="A5">
        <v>2</v>
      </c>
      <c r="B5" s="14" t="e">
        <f>CONFIGURAÇÃO!#REF!+(A5-1)*7</f>
        <v>#REF!</v>
      </c>
      <c r="C5" s="17">
        <f>IFERROR(SUMPRODUCT((#REF!="Atividade")*(#REF!&lt;=B5)*#REF!)/SUMIFS(#REF!,#REF!,"Atividade"),0)</f>
        <v>0</v>
      </c>
      <c r="D5" s="17">
        <f>IFERROR(SUMPRODUCT((#REF!="Atividade")*(#REF!&lt;=B5)*#REF!*#REF!)/SUMIFS(#REF!,#REF!,"Atividade"),0)</f>
        <v>0</v>
      </c>
      <c r="E5" s="17">
        <f t="shared" si="0"/>
        <v>0</v>
      </c>
    </row>
    <row r="6" spans="1:8">
      <c r="A6">
        <v>3</v>
      </c>
      <c r="B6" s="14" t="e">
        <f>CONFIGURAÇÃO!#REF!+(A6-1)*7</f>
        <v>#REF!</v>
      </c>
      <c r="C6" s="17">
        <f>IFERROR(SUMPRODUCT((#REF!="Atividade")*(#REF!&lt;=B6)*#REF!)/SUMIFS(#REF!,#REF!,"Atividade"),0)</f>
        <v>0</v>
      </c>
      <c r="D6" s="17">
        <f>IFERROR(SUMPRODUCT((#REF!="Atividade")*(#REF!&lt;=B6)*#REF!*#REF!)/SUMIFS(#REF!,#REF!,"Atividade"),0)</f>
        <v>0</v>
      </c>
      <c r="E6" s="17">
        <f t="shared" si="0"/>
        <v>0</v>
      </c>
    </row>
    <row r="7" spans="1:8">
      <c r="A7">
        <v>4</v>
      </c>
      <c r="B7" s="14" t="e">
        <f>CONFIGURAÇÃO!#REF!+(A7-1)*7</f>
        <v>#REF!</v>
      </c>
      <c r="C7" s="17">
        <f>IFERROR(SUMPRODUCT((#REF!="Atividade")*(#REF!&lt;=B7)*#REF!)/SUMIFS(#REF!,#REF!,"Atividade"),0)</f>
        <v>0</v>
      </c>
      <c r="D7" s="17">
        <f>IFERROR(SUMPRODUCT((#REF!="Atividade")*(#REF!&lt;=B7)*#REF!*#REF!)/SUMIFS(#REF!,#REF!,"Atividade"),0)</f>
        <v>0</v>
      </c>
      <c r="E7" s="17">
        <f t="shared" si="0"/>
        <v>0</v>
      </c>
    </row>
    <row r="8" spans="1:8">
      <c r="A8">
        <v>5</v>
      </c>
      <c r="B8" s="14" t="e">
        <f>CONFIGURAÇÃO!#REF!+(A8-1)*7</f>
        <v>#REF!</v>
      </c>
      <c r="C8" s="17">
        <f>IFERROR(SUMPRODUCT((#REF!="Atividade")*(#REF!&lt;=B8)*#REF!)/SUMIFS(#REF!,#REF!,"Atividade"),0)</f>
        <v>0</v>
      </c>
      <c r="D8" s="17">
        <f>IFERROR(SUMPRODUCT((#REF!="Atividade")*(#REF!&lt;=B8)*#REF!*#REF!)/SUMIFS(#REF!,#REF!,"Atividade"),0)</f>
        <v>0</v>
      </c>
      <c r="E8" s="17">
        <f t="shared" si="0"/>
        <v>0</v>
      </c>
    </row>
    <row r="9" spans="1:8">
      <c r="A9">
        <v>6</v>
      </c>
      <c r="B9" s="14" t="e">
        <f>CONFIGURAÇÃO!#REF!+(A9-1)*7</f>
        <v>#REF!</v>
      </c>
      <c r="C9" s="17">
        <f>IFERROR(SUMPRODUCT((#REF!="Atividade")*(#REF!&lt;=B9)*#REF!)/SUMIFS(#REF!,#REF!,"Atividade"),0)</f>
        <v>0</v>
      </c>
      <c r="D9" s="17">
        <f>IFERROR(SUMPRODUCT((#REF!="Atividade")*(#REF!&lt;=B9)*#REF!*#REF!)/SUMIFS(#REF!,#REF!,"Atividade"),0)</f>
        <v>0</v>
      </c>
      <c r="E9" s="17">
        <f t="shared" si="0"/>
        <v>0</v>
      </c>
    </row>
    <row r="10" spans="1:8">
      <c r="A10">
        <v>7</v>
      </c>
      <c r="B10" s="14" t="e">
        <f>CONFIGURAÇÃO!#REF!+(A10-1)*7</f>
        <v>#REF!</v>
      </c>
      <c r="C10" s="17">
        <f>IFERROR(SUMPRODUCT((#REF!="Atividade")*(#REF!&lt;=B10)*#REF!)/SUMIFS(#REF!,#REF!,"Atividade"),0)</f>
        <v>0</v>
      </c>
      <c r="D10" s="17">
        <f>IFERROR(SUMPRODUCT((#REF!="Atividade")*(#REF!&lt;=B10)*#REF!*#REF!)/SUMIFS(#REF!,#REF!,"Atividade"),0)</f>
        <v>0</v>
      </c>
      <c r="E10" s="17">
        <f t="shared" si="0"/>
        <v>0</v>
      </c>
    </row>
    <row r="11" spans="1:8">
      <c r="A11">
        <v>8</v>
      </c>
      <c r="B11" s="14" t="e">
        <f>CONFIGURAÇÃO!#REF!+(A11-1)*7</f>
        <v>#REF!</v>
      </c>
      <c r="C11" s="17">
        <f>IFERROR(SUMPRODUCT((#REF!="Atividade")*(#REF!&lt;=B11)*#REF!)/SUMIFS(#REF!,#REF!,"Atividade"),0)</f>
        <v>0</v>
      </c>
      <c r="D11" s="17">
        <f>IFERROR(SUMPRODUCT((#REF!="Atividade")*(#REF!&lt;=B11)*#REF!*#REF!)/SUMIFS(#REF!,#REF!,"Atividade"),0)</f>
        <v>0</v>
      </c>
      <c r="E11" s="17">
        <f t="shared" si="0"/>
        <v>0</v>
      </c>
    </row>
    <row r="12" spans="1:8">
      <c r="A12">
        <v>9</v>
      </c>
      <c r="B12" s="14" t="e">
        <f>CONFIGURAÇÃO!#REF!+(A12-1)*7</f>
        <v>#REF!</v>
      </c>
      <c r="C12" s="17">
        <f>IFERROR(SUMPRODUCT((#REF!="Atividade")*(#REF!&lt;=B12)*#REF!)/SUMIFS(#REF!,#REF!,"Atividade"),0)</f>
        <v>0</v>
      </c>
      <c r="D12" s="17">
        <f>IFERROR(SUMPRODUCT((#REF!="Atividade")*(#REF!&lt;=B12)*#REF!*#REF!)/SUMIFS(#REF!,#REF!,"Atividade"),0)</f>
        <v>0</v>
      </c>
      <c r="E12" s="17">
        <f t="shared" si="0"/>
        <v>0</v>
      </c>
    </row>
    <row r="13" spans="1:8">
      <c r="A13">
        <v>10</v>
      </c>
      <c r="B13" s="14" t="e">
        <f>CONFIGURAÇÃO!#REF!+(A13-1)*7</f>
        <v>#REF!</v>
      </c>
      <c r="C13" s="17">
        <f>IFERROR(SUMPRODUCT((#REF!="Atividade")*(#REF!&lt;=B13)*#REF!)/SUMIFS(#REF!,#REF!,"Atividade"),0)</f>
        <v>0</v>
      </c>
      <c r="D13" s="17">
        <f>IFERROR(SUMPRODUCT((#REF!="Atividade")*(#REF!&lt;=B13)*#REF!*#REF!)/SUMIFS(#REF!,#REF!,"Atividade"),0)</f>
        <v>0</v>
      </c>
      <c r="E13" s="17">
        <f t="shared" si="0"/>
        <v>0</v>
      </c>
    </row>
    <row r="14" spans="1:8">
      <c r="A14">
        <v>11</v>
      </c>
      <c r="B14" s="14" t="e">
        <f>CONFIGURAÇÃO!#REF!+(A14-1)*7</f>
        <v>#REF!</v>
      </c>
      <c r="C14" s="17">
        <f>IFERROR(SUMPRODUCT((#REF!="Atividade")*(#REF!&lt;=B14)*#REF!)/SUMIFS(#REF!,#REF!,"Atividade"),0)</f>
        <v>0</v>
      </c>
      <c r="D14" s="17">
        <f>IFERROR(SUMPRODUCT((#REF!="Atividade")*(#REF!&lt;=B14)*#REF!*#REF!)/SUMIFS(#REF!,#REF!,"Atividade"),0)</f>
        <v>0</v>
      </c>
      <c r="E14" s="17">
        <f t="shared" si="0"/>
        <v>0</v>
      </c>
    </row>
    <row r="15" spans="1:8">
      <c r="A15">
        <v>12</v>
      </c>
      <c r="B15" s="14" t="e">
        <f>CONFIGURAÇÃO!#REF!+(A15-1)*7</f>
        <v>#REF!</v>
      </c>
      <c r="C15" s="17">
        <f>IFERROR(SUMPRODUCT((#REF!="Atividade")*(#REF!&lt;=B15)*#REF!)/SUMIFS(#REF!,#REF!,"Atividade"),0)</f>
        <v>0</v>
      </c>
      <c r="D15" s="17">
        <f>IFERROR(SUMPRODUCT((#REF!="Atividade")*(#REF!&lt;=B15)*#REF!*#REF!)/SUMIFS(#REF!,#REF!,"Atividade"),0)</f>
        <v>0</v>
      </c>
      <c r="E15" s="17">
        <f t="shared" si="0"/>
        <v>0</v>
      </c>
    </row>
    <row r="16" spans="1:8">
      <c r="A16">
        <v>13</v>
      </c>
      <c r="B16" s="14" t="e">
        <f>CONFIGURAÇÃO!#REF!+(A16-1)*7</f>
        <v>#REF!</v>
      </c>
      <c r="C16" s="17">
        <f>IFERROR(SUMPRODUCT((#REF!="Atividade")*(#REF!&lt;=B16)*#REF!)/SUMIFS(#REF!,#REF!,"Atividade"),0)</f>
        <v>0</v>
      </c>
      <c r="D16" s="17">
        <f>IFERROR(SUMPRODUCT((#REF!="Atividade")*(#REF!&lt;=B16)*#REF!*#REF!)/SUMIFS(#REF!,#REF!,"Atividade"),0)</f>
        <v>0</v>
      </c>
      <c r="E16" s="17">
        <f t="shared" si="0"/>
        <v>0</v>
      </c>
    </row>
    <row r="17" spans="1:5">
      <c r="A17">
        <v>14</v>
      </c>
      <c r="B17" s="14" t="e">
        <f>CONFIGURAÇÃO!#REF!+(A17-1)*7</f>
        <v>#REF!</v>
      </c>
      <c r="C17" s="17">
        <f>IFERROR(SUMPRODUCT((#REF!="Atividade")*(#REF!&lt;=B17)*#REF!)/SUMIFS(#REF!,#REF!,"Atividade"),0)</f>
        <v>0</v>
      </c>
      <c r="D17" s="17">
        <f>IFERROR(SUMPRODUCT((#REF!="Atividade")*(#REF!&lt;=B17)*#REF!*#REF!)/SUMIFS(#REF!,#REF!,"Atividade"),0)</f>
        <v>0</v>
      </c>
      <c r="E17" s="17">
        <f t="shared" si="0"/>
        <v>0</v>
      </c>
    </row>
    <row r="18" spans="1:5">
      <c r="A18">
        <v>15</v>
      </c>
      <c r="B18" s="14" t="e">
        <f>CONFIGURAÇÃO!#REF!+(A18-1)*7</f>
        <v>#REF!</v>
      </c>
      <c r="C18" s="17">
        <f>IFERROR(SUMPRODUCT((#REF!="Atividade")*(#REF!&lt;=B18)*#REF!)/SUMIFS(#REF!,#REF!,"Atividade"),0)</f>
        <v>0</v>
      </c>
      <c r="D18" s="17">
        <f>IFERROR(SUMPRODUCT((#REF!="Atividade")*(#REF!&lt;=B18)*#REF!*#REF!)/SUMIFS(#REF!,#REF!,"Atividade"),0)</f>
        <v>0</v>
      </c>
      <c r="E18" s="17">
        <f t="shared" si="0"/>
        <v>0</v>
      </c>
    </row>
    <row r="19" spans="1:5">
      <c r="A19">
        <v>16</v>
      </c>
      <c r="B19" s="14" t="e">
        <f>CONFIGURAÇÃO!#REF!+(A19-1)*7</f>
        <v>#REF!</v>
      </c>
      <c r="C19" s="17">
        <f>IFERROR(SUMPRODUCT((#REF!="Atividade")*(#REF!&lt;=B19)*#REF!)/SUMIFS(#REF!,#REF!,"Atividade"),0)</f>
        <v>0</v>
      </c>
      <c r="D19" s="17">
        <f>IFERROR(SUMPRODUCT((#REF!="Atividade")*(#REF!&lt;=B19)*#REF!*#REF!)/SUMIFS(#REF!,#REF!,"Atividade"),0)</f>
        <v>0</v>
      </c>
      <c r="E19" s="17">
        <f t="shared" si="0"/>
        <v>0</v>
      </c>
    </row>
    <row r="20" spans="1:5">
      <c r="A20">
        <v>17</v>
      </c>
      <c r="B20" s="14" t="e">
        <f>CONFIGURAÇÃO!#REF!+(A20-1)*7</f>
        <v>#REF!</v>
      </c>
      <c r="C20" s="17">
        <f>IFERROR(SUMPRODUCT((#REF!="Atividade")*(#REF!&lt;=B20)*#REF!)/SUMIFS(#REF!,#REF!,"Atividade"),0)</f>
        <v>0</v>
      </c>
      <c r="D20" s="17">
        <f>IFERROR(SUMPRODUCT((#REF!="Atividade")*(#REF!&lt;=B20)*#REF!*#REF!)/SUMIFS(#REF!,#REF!,"Atividade"),0)</f>
        <v>0</v>
      </c>
      <c r="E20" s="17">
        <f t="shared" si="0"/>
        <v>0</v>
      </c>
    </row>
    <row r="21" spans="1:5">
      <c r="A21">
        <v>18</v>
      </c>
      <c r="B21" s="14" t="e">
        <f>CONFIGURAÇÃO!#REF!+(A21-1)*7</f>
        <v>#REF!</v>
      </c>
      <c r="C21" s="17">
        <f>IFERROR(SUMPRODUCT((#REF!="Atividade")*(#REF!&lt;=B21)*#REF!)/SUMIFS(#REF!,#REF!,"Atividade"),0)</f>
        <v>0</v>
      </c>
      <c r="D21" s="17">
        <f>IFERROR(SUMPRODUCT((#REF!="Atividade")*(#REF!&lt;=B21)*#REF!*#REF!)/SUMIFS(#REF!,#REF!,"Atividade"),0)</f>
        <v>0</v>
      </c>
      <c r="E21" s="17">
        <f t="shared" si="0"/>
        <v>0</v>
      </c>
    </row>
    <row r="22" spans="1:5">
      <c r="A22">
        <v>19</v>
      </c>
      <c r="B22" s="14" t="e">
        <f>CONFIGURAÇÃO!#REF!+(A22-1)*7</f>
        <v>#REF!</v>
      </c>
      <c r="C22" s="17">
        <f>IFERROR(SUMPRODUCT((#REF!="Atividade")*(#REF!&lt;=B22)*#REF!)/SUMIFS(#REF!,#REF!,"Atividade"),0)</f>
        <v>0</v>
      </c>
      <c r="D22" s="17">
        <f>IFERROR(SUMPRODUCT((#REF!="Atividade")*(#REF!&lt;=B22)*#REF!*#REF!)/SUMIFS(#REF!,#REF!,"Atividade"),0)</f>
        <v>0</v>
      </c>
      <c r="E22" s="17">
        <f t="shared" si="0"/>
        <v>0</v>
      </c>
    </row>
    <row r="23" spans="1:5">
      <c r="A23">
        <v>20</v>
      </c>
      <c r="B23" s="14" t="e">
        <f>CONFIGURAÇÃO!#REF!+(A23-1)*7</f>
        <v>#REF!</v>
      </c>
      <c r="C23" s="17">
        <f>IFERROR(SUMPRODUCT((#REF!="Atividade")*(#REF!&lt;=B23)*#REF!)/SUMIFS(#REF!,#REF!,"Atividade"),0)</f>
        <v>0</v>
      </c>
      <c r="D23" s="17">
        <f>IFERROR(SUMPRODUCT((#REF!="Atividade")*(#REF!&lt;=B23)*#REF!*#REF!)/SUMIFS(#REF!,#REF!,"Atividade"),0)</f>
        <v>0</v>
      </c>
      <c r="E23" s="17">
        <f t="shared" si="0"/>
        <v>0</v>
      </c>
    </row>
    <row r="24" spans="1:5">
      <c r="A24">
        <v>21</v>
      </c>
      <c r="B24" s="14" t="e">
        <f>CONFIGURAÇÃO!#REF!+(A24-1)*7</f>
        <v>#REF!</v>
      </c>
      <c r="C24" s="17">
        <f>IFERROR(SUMPRODUCT((#REF!="Atividade")*(#REF!&lt;=B24)*#REF!)/SUMIFS(#REF!,#REF!,"Atividade"),0)</f>
        <v>0</v>
      </c>
      <c r="D24" s="17">
        <f>IFERROR(SUMPRODUCT((#REF!="Atividade")*(#REF!&lt;=B24)*#REF!*#REF!)/SUMIFS(#REF!,#REF!,"Atividade"),0)</f>
        <v>0</v>
      </c>
      <c r="E24" s="17">
        <f t="shared" si="0"/>
        <v>0</v>
      </c>
    </row>
    <row r="25" spans="1:5">
      <c r="A25">
        <v>22</v>
      </c>
      <c r="B25" s="14" t="e">
        <f>CONFIGURAÇÃO!#REF!+(A25-1)*7</f>
        <v>#REF!</v>
      </c>
      <c r="C25" s="17">
        <f>IFERROR(SUMPRODUCT((#REF!="Atividade")*(#REF!&lt;=B25)*#REF!)/SUMIFS(#REF!,#REF!,"Atividade"),0)</f>
        <v>0</v>
      </c>
      <c r="D25" s="17">
        <f>IFERROR(SUMPRODUCT((#REF!="Atividade")*(#REF!&lt;=B25)*#REF!*#REF!)/SUMIFS(#REF!,#REF!,"Atividade"),0)</f>
        <v>0</v>
      </c>
      <c r="E25" s="17">
        <f t="shared" si="0"/>
        <v>0</v>
      </c>
    </row>
    <row r="26" spans="1:5">
      <c r="A26">
        <v>23</v>
      </c>
      <c r="B26" s="14" t="e">
        <f>CONFIGURAÇÃO!#REF!+(A26-1)*7</f>
        <v>#REF!</v>
      </c>
      <c r="C26" s="17">
        <f>IFERROR(SUMPRODUCT((#REF!="Atividade")*(#REF!&lt;=B26)*#REF!)/SUMIFS(#REF!,#REF!,"Atividade"),0)</f>
        <v>0</v>
      </c>
      <c r="D26" s="17">
        <f>IFERROR(SUMPRODUCT((#REF!="Atividade")*(#REF!&lt;=B26)*#REF!*#REF!)/SUMIFS(#REF!,#REF!,"Atividade"),0)</f>
        <v>0</v>
      </c>
      <c r="E26" s="17">
        <f t="shared" si="0"/>
        <v>0</v>
      </c>
    </row>
    <row r="27" spans="1:5">
      <c r="A27">
        <v>24</v>
      </c>
      <c r="B27" s="14" t="e">
        <f>CONFIGURAÇÃO!#REF!+(A27-1)*7</f>
        <v>#REF!</v>
      </c>
      <c r="C27" s="17">
        <f>IFERROR(SUMPRODUCT((#REF!="Atividade")*(#REF!&lt;=B27)*#REF!)/SUMIFS(#REF!,#REF!,"Atividade"),0)</f>
        <v>0</v>
      </c>
      <c r="D27" s="17">
        <f>IFERROR(SUMPRODUCT((#REF!="Atividade")*(#REF!&lt;=B27)*#REF!*#REF!)/SUMIFS(#REF!,#REF!,"Atividade"),0)</f>
        <v>0</v>
      </c>
      <c r="E27" s="17">
        <f t="shared" si="0"/>
        <v>0</v>
      </c>
    </row>
    <row r="28" spans="1:5">
      <c r="A28">
        <v>25</v>
      </c>
      <c r="B28" s="14" t="e">
        <f>CONFIGURAÇÃO!#REF!+(A28-1)*7</f>
        <v>#REF!</v>
      </c>
      <c r="C28" s="17">
        <f>IFERROR(SUMPRODUCT((#REF!="Atividade")*(#REF!&lt;=B28)*#REF!)/SUMIFS(#REF!,#REF!,"Atividade"),0)</f>
        <v>0</v>
      </c>
      <c r="D28" s="17">
        <f>IFERROR(SUMPRODUCT((#REF!="Atividade")*(#REF!&lt;=B28)*#REF!*#REF!)/SUMIFS(#REF!,#REF!,"Atividade"),0)</f>
        <v>0</v>
      </c>
      <c r="E28" s="17">
        <f t="shared" si="0"/>
        <v>0</v>
      </c>
    </row>
    <row r="29" spans="1:5">
      <c r="A29">
        <v>26</v>
      </c>
      <c r="B29" s="14" t="e">
        <f>CONFIGURAÇÃO!#REF!+(A29-1)*7</f>
        <v>#REF!</v>
      </c>
      <c r="C29" s="17">
        <f>IFERROR(SUMPRODUCT((#REF!="Atividade")*(#REF!&lt;=B29)*#REF!)/SUMIFS(#REF!,#REF!,"Atividade"),0)</f>
        <v>0</v>
      </c>
      <c r="D29" s="17">
        <f>IFERROR(SUMPRODUCT((#REF!="Atividade")*(#REF!&lt;=B29)*#REF!*#REF!)/SUMIFS(#REF!,#REF!,"Atividade"),0)</f>
        <v>0</v>
      </c>
      <c r="E29" s="17">
        <f t="shared" si="0"/>
        <v>0</v>
      </c>
    </row>
    <row r="30" spans="1:5">
      <c r="A30">
        <v>27</v>
      </c>
      <c r="B30" s="14" t="e">
        <f>CONFIGURAÇÃO!#REF!+(A30-1)*7</f>
        <v>#REF!</v>
      </c>
      <c r="C30" s="17">
        <f>IFERROR(SUMPRODUCT((#REF!="Atividade")*(#REF!&lt;=B30)*#REF!)/SUMIFS(#REF!,#REF!,"Atividade"),0)</f>
        <v>0</v>
      </c>
      <c r="D30" s="17">
        <f>IFERROR(SUMPRODUCT((#REF!="Atividade")*(#REF!&lt;=B30)*#REF!*#REF!)/SUMIFS(#REF!,#REF!,"Atividade"),0)</f>
        <v>0</v>
      </c>
      <c r="E30" s="17">
        <f t="shared" si="0"/>
        <v>0</v>
      </c>
    </row>
  </sheetData>
  <mergeCells count="1">
    <mergeCell ref="A1:H1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DC9AB-C9EA-4EE0-B5FF-9FEC526F38FB}">
  <sheetPr codeName="Planilha22"/>
  <dimension ref="A1:I500"/>
  <sheetViews>
    <sheetView workbookViewId="0">
      <selection activeCell="A7" sqref="A7"/>
    </sheetView>
  </sheetViews>
  <sheetFormatPr defaultRowHeight="13.8"/>
  <cols>
    <col min="1" max="1" width="26.3984375" bestFit="1" customWidth="1"/>
    <col min="2" max="2" width="80.796875" bestFit="1" customWidth="1"/>
    <col min="3" max="5" width="17.8984375" bestFit="1" customWidth="1"/>
    <col min="6" max="6" width="13.59765625" bestFit="1" customWidth="1"/>
    <col min="7" max="7" width="15" bestFit="1" customWidth="1"/>
    <col min="8" max="8" width="13.8984375" bestFit="1" customWidth="1"/>
    <col min="9" max="9" width="15.19921875" style="34" bestFit="1" customWidth="1"/>
  </cols>
  <sheetData>
    <row r="1" spans="1:9">
      <c r="A1" t="s">
        <v>365</v>
      </c>
      <c r="B1" t="s">
        <v>833</v>
      </c>
      <c r="C1" t="s">
        <v>798</v>
      </c>
      <c r="D1" t="s">
        <v>799</v>
      </c>
      <c r="E1" t="s">
        <v>800</v>
      </c>
      <c r="F1" t="s">
        <v>652</v>
      </c>
      <c r="G1" t="s">
        <v>653</v>
      </c>
      <c r="H1" t="s">
        <v>834</v>
      </c>
      <c r="I1" s="34" t="s">
        <v>835</v>
      </c>
    </row>
    <row r="2" spans="1:9">
      <c r="A2" s="93" t="s">
        <v>2190</v>
      </c>
      <c r="B2" s="93" t="s">
        <v>856</v>
      </c>
      <c r="C2">
        <v>0</v>
      </c>
      <c r="D2">
        <v>0</v>
      </c>
      <c r="E2">
        <v>0</v>
      </c>
      <c r="F2">
        <v>8</v>
      </c>
      <c r="G2">
        <v>393</v>
      </c>
      <c r="H2">
        <v>-385</v>
      </c>
      <c r="I2" s="34">
        <v>49.125</v>
      </c>
    </row>
    <row r="3" spans="1:9">
      <c r="A3" s="93" t="s">
        <v>2202</v>
      </c>
      <c r="B3" s="93" t="s">
        <v>2193</v>
      </c>
      <c r="C3">
        <v>0</v>
      </c>
      <c r="D3">
        <v>0</v>
      </c>
      <c r="E3">
        <v>0</v>
      </c>
      <c r="F3">
        <v>8</v>
      </c>
      <c r="G3">
        <v>0</v>
      </c>
      <c r="H3">
        <v>8</v>
      </c>
      <c r="I3" s="34">
        <v>0</v>
      </c>
    </row>
    <row r="4" spans="1:9">
      <c r="A4" s="93" t="s">
        <v>2214</v>
      </c>
      <c r="B4" s="93" t="s">
        <v>2205</v>
      </c>
      <c r="C4">
        <v>0</v>
      </c>
      <c r="D4">
        <v>0</v>
      </c>
      <c r="E4">
        <v>0</v>
      </c>
      <c r="F4">
        <v>20</v>
      </c>
      <c r="G4">
        <v>7.5</v>
      </c>
      <c r="H4">
        <v>12.5</v>
      </c>
      <c r="I4" s="34">
        <v>0.375</v>
      </c>
    </row>
    <row r="5" spans="1:9">
      <c r="A5" s="93" t="s">
        <v>2215</v>
      </c>
      <c r="B5" s="93" t="s">
        <v>2217</v>
      </c>
      <c r="C5">
        <v>0</v>
      </c>
      <c r="D5">
        <v>0</v>
      </c>
      <c r="E5">
        <v>0</v>
      </c>
      <c r="F5">
        <v>20</v>
      </c>
      <c r="G5">
        <v>0</v>
      </c>
      <c r="H5">
        <v>20</v>
      </c>
      <c r="I5" s="34">
        <v>0</v>
      </c>
    </row>
    <row r="6" spans="1:9">
      <c r="A6" s="93" t="s">
        <v>2137</v>
      </c>
      <c r="B6" s="93" t="s">
        <v>2138</v>
      </c>
      <c r="C6">
        <v>0</v>
      </c>
      <c r="D6">
        <v>0</v>
      </c>
      <c r="E6">
        <v>0</v>
      </c>
      <c r="F6">
        <v>26.8</v>
      </c>
      <c r="G6">
        <v>251.75</v>
      </c>
      <c r="H6">
        <v>-224.95</v>
      </c>
      <c r="I6" s="34">
        <v>9.3936567164179099</v>
      </c>
    </row>
    <row r="7" spans="1:9">
      <c r="A7" s="93" t="s">
        <v>2184</v>
      </c>
      <c r="B7" s="93" t="s">
        <v>857</v>
      </c>
      <c r="C7">
        <v>0</v>
      </c>
      <c r="D7">
        <v>0</v>
      </c>
      <c r="E7">
        <v>0</v>
      </c>
      <c r="F7">
        <v>79.2</v>
      </c>
      <c r="G7">
        <v>446.82</v>
      </c>
      <c r="H7">
        <v>-367.62</v>
      </c>
      <c r="I7" s="34">
        <v>5.6416666666666702</v>
      </c>
    </row>
    <row r="8" spans="1:9">
      <c r="A8" s="93" t="s">
        <v>2200</v>
      </c>
      <c r="B8" s="93" t="s">
        <v>2193</v>
      </c>
      <c r="C8">
        <v>0</v>
      </c>
      <c r="D8">
        <v>0</v>
      </c>
      <c r="E8">
        <v>0</v>
      </c>
      <c r="F8">
        <v>30</v>
      </c>
      <c r="G8">
        <v>0</v>
      </c>
      <c r="H8">
        <v>30</v>
      </c>
      <c r="I8" s="34">
        <v>0</v>
      </c>
    </row>
    <row r="9" spans="1:9">
      <c r="A9" s="93" t="s">
        <v>2212</v>
      </c>
      <c r="B9" s="93" t="s">
        <v>2205</v>
      </c>
      <c r="C9">
        <v>0</v>
      </c>
      <c r="D9">
        <v>0</v>
      </c>
      <c r="E9">
        <v>0</v>
      </c>
      <c r="F9">
        <v>38</v>
      </c>
      <c r="G9">
        <v>5.99</v>
      </c>
      <c r="H9">
        <v>32.01</v>
      </c>
      <c r="I9" s="34">
        <v>0.15763157894736801</v>
      </c>
    </row>
    <row r="10" spans="1:9">
      <c r="A10" s="93" t="s">
        <v>2151</v>
      </c>
      <c r="B10" s="93" t="s">
        <v>2153</v>
      </c>
      <c r="C10">
        <v>0</v>
      </c>
      <c r="D10">
        <v>0</v>
      </c>
      <c r="E10">
        <v>0</v>
      </c>
      <c r="F10">
        <v>26.8</v>
      </c>
      <c r="G10">
        <v>0</v>
      </c>
      <c r="H10">
        <v>26.8</v>
      </c>
      <c r="I10" s="34">
        <v>0</v>
      </c>
    </row>
    <row r="11" spans="1:9">
      <c r="A11" s="93" t="s">
        <v>2148</v>
      </c>
      <c r="B11" s="93" t="s">
        <v>2150</v>
      </c>
      <c r="C11">
        <v>0</v>
      </c>
      <c r="D11">
        <v>0</v>
      </c>
      <c r="E11">
        <v>0</v>
      </c>
      <c r="F11">
        <v>89</v>
      </c>
      <c r="G11">
        <v>15.84</v>
      </c>
      <c r="H11">
        <v>73.16</v>
      </c>
      <c r="I11" s="34">
        <v>0.17797752808988801</v>
      </c>
    </row>
    <row r="12" spans="1:9">
      <c r="A12" s="93" t="s">
        <v>2157</v>
      </c>
      <c r="B12" s="93" t="s">
        <v>2159</v>
      </c>
      <c r="C12">
        <v>0</v>
      </c>
      <c r="D12">
        <v>0</v>
      </c>
      <c r="E12">
        <v>0</v>
      </c>
      <c r="F12">
        <v>33</v>
      </c>
      <c r="G12">
        <v>1.5</v>
      </c>
      <c r="H12">
        <v>31.5</v>
      </c>
      <c r="I12" s="34">
        <v>4.5454545454545497E-2</v>
      </c>
    </row>
    <row r="13" spans="1:9">
      <c r="A13" s="93" t="s">
        <v>2154</v>
      </c>
      <c r="B13" s="93" t="s">
        <v>2156</v>
      </c>
      <c r="C13">
        <v>0</v>
      </c>
      <c r="D13">
        <v>0</v>
      </c>
      <c r="E13">
        <v>0</v>
      </c>
      <c r="F13">
        <v>106.8</v>
      </c>
      <c r="G13">
        <v>0</v>
      </c>
      <c r="H13">
        <v>106.8</v>
      </c>
      <c r="I13" s="34">
        <v>0</v>
      </c>
    </row>
    <row r="14" spans="1:9">
      <c r="A14" s="93" t="s">
        <v>2160</v>
      </c>
      <c r="B14" s="93" t="s">
        <v>2162</v>
      </c>
      <c r="C14">
        <v>0</v>
      </c>
      <c r="D14">
        <v>0</v>
      </c>
      <c r="E14">
        <v>0</v>
      </c>
      <c r="F14">
        <v>44.6</v>
      </c>
      <c r="G14">
        <v>0</v>
      </c>
      <c r="H14">
        <v>44.6</v>
      </c>
      <c r="I14" s="34">
        <v>0</v>
      </c>
    </row>
    <row r="15" spans="1:9">
      <c r="A15" s="93" t="s">
        <v>2163</v>
      </c>
      <c r="B15" s="93" t="s">
        <v>2164</v>
      </c>
      <c r="C15">
        <v>0</v>
      </c>
      <c r="D15">
        <v>0</v>
      </c>
      <c r="E15">
        <v>0</v>
      </c>
      <c r="F15">
        <v>18</v>
      </c>
      <c r="G15">
        <v>58.75</v>
      </c>
      <c r="H15">
        <v>-40.75</v>
      </c>
      <c r="I15" s="34">
        <v>3.2638888888888902</v>
      </c>
    </row>
    <row r="16" spans="1:9">
      <c r="A16" s="93" t="s">
        <v>2188</v>
      </c>
      <c r="B16" s="93" t="s">
        <v>2189</v>
      </c>
      <c r="C16">
        <v>0</v>
      </c>
      <c r="D16">
        <v>0</v>
      </c>
      <c r="E16">
        <v>0</v>
      </c>
      <c r="F16">
        <v>56</v>
      </c>
      <c r="G16">
        <v>231.67</v>
      </c>
      <c r="H16">
        <v>-175.67</v>
      </c>
      <c r="I16" s="34">
        <v>4.1369642857142903</v>
      </c>
    </row>
    <row r="17" spans="1:9">
      <c r="A17" s="93" t="s">
        <v>2182</v>
      </c>
      <c r="B17" s="93" t="s">
        <v>857</v>
      </c>
      <c r="C17">
        <v>0</v>
      </c>
      <c r="D17">
        <v>0</v>
      </c>
      <c r="E17">
        <v>0</v>
      </c>
      <c r="F17">
        <v>24</v>
      </c>
      <c r="G17">
        <v>21.82</v>
      </c>
      <c r="H17">
        <v>2.1799999999999997</v>
      </c>
      <c r="I17" s="34">
        <v>0.90916666666666701</v>
      </c>
    </row>
    <row r="18" spans="1:9">
      <c r="A18" s="93" t="s">
        <v>2198</v>
      </c>
      <c r="B18" s="93" t="s">
        <v>2193</v>
      </c>
      <c r="C18">
        <v>0</v>
      </c>
      <c r="D18">
        <v>0</v>
      </c>
      <c r="E18">
        <v>0</v>
      </c>
      <c r="F18">
        <v>8</v>
      </c>
      <c r="G18">
        <v>0</v>
      </c>
      <c r="H18">
        <v>8</v>
      </c>
      <c r="I18" s="34">
        <v>0</v>
      </c>
    </row>
    <row r="19" spans="1:9">
      <c r="A19" s="93" t="s">
        <v>2210</v>
      </c>
      <c r="B19" s="93" t="s">
        <v>2205</v>
      </c>
      <c r="C19">
        <v>0</v>
      </c>
      <c r="D19">
        <v>0</v>
      </c>
      <c r="E19">
        <v>0</v>
      </c>
      <c r="F19">
        <v>8</v>
      </c>
      <c r="G19">
        <v>4.6900000000000004</v>
      </c>
      <c r="H19">
        <v>3.3099999999999996</v>
      </c>
      <c r="I19" s="34">
        <v>0.58625000000000005</v>
      </c>
    </row>
    <row r="20" spans="1:9">
      <c r="A20" s="93" t="s">
        <v>2074</v>
      </c>
      <c r="B20" s="93" t="s">
        <v>2076</v>
      </c>
      <c r="C20">
        <v>0</v>
      </c>
      <c r="D20">
        <v>0</v>
      </c>
      <c r="E20">
        <v>0</v>
      </c>
      <c r="F20">
        <v>26.8</v>
      </c>
      <c r="G20">
        <v>17.75</v>
      </c>
      <c r="H20">
        <v>9.0500000000000007</v>
      </c>
      <c r="I20" s="34">
        <v>0.662313432835821</v>
      </c>
    </row>
    <row r="21" spans="1:9">
      <c r="A21" s="93" t="s">
        <v>2083</v>
      </c>
      <c r="B21" s="93" t="s">
        <v>2085</v>
      </c>
      <c r="C21">
        <v>0</v>
      </c>
      <c r="D21">
        <v>0</v>
      </c>
      <c r="E21">
        <v>0</v>
      </c>
      <c r="F21">
        <v>28</v>
      </c>
      <c r="G21">
        <v>23.9</v>
      </c>
      <c r="H21">
        <v>4.1000000000000014</v>
      </c>
      <c r="I21" s="34">
        <v>0.85357142857142898</v>
      </c>
    </row>
    <row r="22" spans="1:9">
      <c r="A22" s="93" t="s">
        <v>2086</v>
      </c>
      <c r="B22" s="93" t="s">
        <v>2088</v>
      </c>
      <c r="C22">
        <v>0</v>
      </c>
      <c r="D22">
        <v>0</v>
      </c>
      <c r="E22">
        <v>0</v>
      </c>
      <c r="F22">
        <v>28</v>
      </c>
      <c r="G22">
        <v>21.75</v>
      </c>
      <c r="H22">
        <v>6.25</v>
      </c>
      <c r="I22" s="34">
        <v>0.77678571428571397</v>
      </c>
    </row>
    <row r="23" spans="1:9">
      <c r="A23" s="93" t="s">
        <v>2089</v>
      </c>
      <c r="B23" s="93" t="s">
        <v>2091</v>
      </c>
      <c r="C23">
        <v>0</v>
      </c>
      <c r="D23">
        <v>0</v>
      </c>
      <c r="E23">
        <v>0</v>
      </c>
      <c r="F23">
        <v>14.8</v>
      </c>
      <c r="G23">
        <v>17.43</v>
      </c>
      <c r="H23">
        <v>-2.629999999999999</v>
      </c>
      <c r="I23" s="34">
        <v>1.1777027027027001</v>
      </c>
    </row>
    <row r="24" spans="1:9">
      <c r="A24" s="93" t="s">
        <v>2092</v>
      </c>
      <c r="B24" s="93" t="s">
        <v>2094</v>
      </c>
      <c r="C24">
        <v>0</v>
      </c>
      <c r="D24">
        <v>0</v>
      </c>
      <c r="E24">
        <v>0</v>
      </c>
      <c r="F24">
        <v>13.5</v>
      </c>
      <c r="G24">
        <v>11</v>
      </c>
      <c r="H24">
        <v>2.5</v>
      </c>
      <c r="I24" s="34">
        <v>0.81481481481481499</v>
      </c>
    </row>
    <row r="25" spans="1:9">
      <c r="A25" s="93" t="s">
        <v>2095</v>
      </c>
      <c r="B25" s="93" t="s">
        <v>2097</v>
      </c>
      <c r="C25">
        <v>0</v>
      </c>
      <c r="D25">
        <v>0</v>
      </c>
      <c r="E25">
        <v>0</v>
      </c>
      <c r="F25">
        <v>25.5</v>
      </c>
      <c r="G25">
        <v>5.5</v>
      </c>
      <c r="H25">
        <v>20</v>
      </c>
      <c r="I25" s="34">
        <v>0.21568627450980399</v>
      </c>
    </row>
    <row r="26" spans="1:9">
      <c r="A26" s="93" t="s">
        <v>2071</v>
      </c>
      <c r="B26" s="93" t="s">
        <v>2073</v>
      </c>
      <c r="C26">
        <v>0</v>
      </c>
      <c r="D26">
        <v>0</v>
      </c>
      <c r="E26">
        <v>0</v>
      </c>
      <c r="F26">
        <v>44.7</v>
      </c>
      <c r="G26">
        <v>28.53</v>
      </c>
      <c r="H26">
        <v>16.170000000000002</v>
      </c>
      <c r="I26" s="34">
        <v>0.63825503355704705</v>
      </c>
    </row>
    <row r="27" spans="1:9">
      <c r="A27" s="93" t="s">
        <v>2098</v>
      </c>
      <c r="B27" s="93" t="s">
        <v>2100</v>
      </c>
      <c r="C27">
        <v>0</v>
      </c>
      <c r="D27">
        <v>0</v>
      </c>
      <c r="E27">
        <v>0</v>
      </c>
      <c r="F27">
        <v>27</v>
      </c>
      <c r="G27">
        <v>35.42</v>
      </c>
      <c r="H27">
        <v>-8.4200000000000017</v>
      </c>
      <c r="I27" s="34">
        <v>1.31185185185185</v>
      </c>
    </row>
    <row r="28" spans="1:9">
      <c r="A28" s="93" t="s">
        <v>2101</v>
      </c>
      <c r="B28" s="93" t="s">
        <v>2103</v>
      </c>
      <c r="C28">
        <v>0</v>
      </c>
      <c r="D28">
        <v>0</v>
      </c>
      <c r="E28">
        <v>0</v>
      </c>
      <c r="F28">
        <v>47.1</v>
      </c>
      <c r="G28">
        <v>0</v>
      </c>
      <c r="H28">
        <v>47.1</v>
      </c>
      <c r="I28" s="34">
        <v>0</v>
      </c>
    </row>
    <row r="29" spans="1:9">
      <c r="A29" s="93" t="s">
        <v>2077</v>
      </c>
      <c r="B29" s="93" t="s">
        <v>2079</v>
      </c>
      <c r="C29">
        <v>0</v>
      </c>
      <c r="D29">
        <v>0</v>
      </c>
      <c r="E29">
        <v>0</v>
      </c>
      <c r="F29">
        <v>28</v>
      </c>
      <c r="G29">
        <v>19.39</v>
      </c>
      <c r="H29">
        <v>8.61</v>
      </c>
      <c r="I29" s="34">
        <v>0.6925</v>
      </c>
    </row>
    <row r="30" spans="1:9">
      <c r="A30" s="93" t="s">
        <v>2080</v>
      </c>
      <c r="B30" s="93" t="s">
        <v>2082</v>
      </c>
      <c r="C30">
        <v>0</v>
      </c>
      <c r="D30">
        <v>0</v>
      </c>
      <c r="E30">
        <v>0</v>
      </c>
      <c r="F30">
        <v>28</v>
      </c>
      <c r="G30">
        <v>24.91</v>
      </c>
      <c r="H30">
        <v>3.09</v>
      </c>
      <c r="I30" s="34">
        <v>0.88964285714285696</v>
      </c>
    </row>
    <row r="31" spans="1:9">
      <c r="A31" s="93" t="s">
        <v>2116</v>
      </c>
      <c r="B31" s="93" t="s">
        <v>2118</v>
      </c>
      <c r="C31">
        <v>0</v>
      </c>
      <c r="D31">
        <v>0</v>
      </c>
      <c r="E31">
        <v>0</v>
      </c>
      <c r="F31">
        <v>17.899999999999999</v>
      </c>
      <c r="G31">
        <v>17.52</v>
      </c>
      <c r="H31">
        <v>0.37999999999999901</v>
      </c>
      <c r="I31" s="34">
        <v>0.97877094972067002</v>
      </c>
    </row>
    <row r="32" spans="1:9">
      <c r="A32" s="93" t="s">
        <v>2119</v>
      </c>
      <c r="B32" s="93" t="s">
        <v>2121</v>
      </c>
      <c r="C32">
        <v>0</v>
      </c>
      <c r="D32">
        <v>0</v>
      </c>
      <c r="E32">
        <v>0</v>
      </c>
      <c r="F32">
        <v>18</v>
      </c>
      <c r="G32">
        <v>8.0500000000000007</v>
      </c>
      <c r="H32">
        <v>9.9499999999999993</v>
      </c>
      <c r="I32" s="34">
        <v>0.44722222222222202</v>
      </c>
    </row>
    <row r="33" spans="1:9">
      <c r="A33" s="93" t="s">
        <v>2122</v>
      </c>
      <c r="B33" s="93" t="s">
        <v>2124</v>
      </c>
      <c r="C33">
        <v>0</v>
      </c>
      <c r="D33">
        <v>0</v>
      </c>
      <c r="E33">
        <v>0</v>
      </c>
      <c r="F33">
        <v>18.100000000000001</v>
      </c>
      <c r="G33">
        <v>18.73</v>
      </c>
      <c r="H33">
        <v>-0.62999999999999901</v>
      </c>
      <c r="I33" s="34">
        <v>1.03480662983425</v>
      </c>
    </row>
    <row r="34" spans="1:9">
      <c r="A34" s="93" t="s">
        <v>2104</v>
      </c>
      <c r="B34" s="93" t="s">
        <v>2106</v>
      </c>
      <c r="C34">
        <v>0</v>
      </c>
      <c r="D34">
        <v>0</v>
      </c>
      <c r="E34">
        <v>0</v>
      </c>
      <c r="F34">
        <v>2.8</v>
      </c>
      <c r="G34">
        <v>14.69</v>
      </c>
      <c r="H34">
        <v>-11.89</v>
      </c>
      <c r="I34" s="34">
        <v>5.2464285714285701</v>
      </c>
    </row>
    <row r="35" spans="1:9">
      <c r="A35" s="93" t="s">
        <v>2107</v>
      </c>
      <c r="B35" s="93" t="s">
        <v>2109</v>
      </c>
      <c r="C35">
        <v>0</v>
      </c>
      <c r="D35">
        <v>0</v>
      </c>
      <c r="E35">
        <v>0</v>
      </c>
      <c r="F35">
        <v>26.8</v>
      </c>
      <c r="G35">
        <v>15.19</v>
      </c>
      <c r="H35">
        <v>11.610000000000001</v>
      </c>
      <c r="I35" s="34">
        <v>0.56679104477611897</v>
      </c>
    </row>
    <row r="36" spans="1:9">
      <c r="A36" s="93" t="s">
        <v>2113</v>
      </c>
      <c r="B36" s="93" t="s">
        <v>2115</v>
      </c>
      <c r="C36">
        <v>0</v>
      </c>
      <c r="D36">
        <v>0</v>
      </c>
      <c r="E36">
        <v>0</v>
      </c>
      <c r="F36">
        <v>27</v>
      </c>
      <c r="G36">
        <v>12.28</v>
      </c>
      <c r="H36">
        <v>14.72</v>
      </c>
      <c r="I36" s="34">
        <v>0.454814814814815</v>
      </c>
    </row>
    <row r="37" spans="1:9">
      <c r="A37" s="93" t="s">
        <v>2110</v>
      </c>
      <c r="B37" s="93" t="s">
        <v>2112</v>
      </c>
      <c r="C37">
        <v>0</v>
      </c>
      <c r="D37">
        <v>0</v>
      </c>
      <c r="E37">
        <v>0</v>
      </c>
      <c r="F37">
        <v>26.9</v>
      </c>
      <c r="G37">
        <v>11.63</v>
      </c>
      <c r="H37">
        <v>15.269999999999998</v>
      </c>
      <c r="I37" s="34">
        <v>0.432342007434944</v>
      </c>
    </row>
    <row r="38" spans="1:9">
      <c r="A38" s="93" t="s">
        <v>2125</v>
      </c>
      <c r="B38" s="93" t="s">
        <v>2127</v>
      </c>
      <c r="C38">
        <v>0</v>
      </c>
      <c r="D38">
        <v>0</v>
      </c>
      <c r="E38">
        <v>0</v>
      </c>
      <c r="F38">
        <v>146.80000000000001</v>
      </c>
      <c r="G38">
        <v>2.25</v>
      </c>
      <c r="H38">
        <v>144.55000000000001</v>
      </c>
      <c r="I38" s="34">
        <v>1.53269754768392E-2</v>
      </c>
    </row>
    <row r="39" spans="1:9">
      <c r="A39" s="93" t="s">
        <v>2128</v>
      </c>
      <c r="B39" s="93" t="s">
        <v>2130</v>
      </c>
      <c r="C39">
        <v>0</v>
      </c>
      <c r="D39">
        <v>0</v>
      </c>
      <c r="E39">
        <v>0</v>
      </c>
      <c r="F39">
        <v>133.44</v>
      </c>
      <c r="G39">
        <v>1</v>
      </c>
      <c r="H39">
        <v>132.44</v>
      </c>
      <c r="I39" s="34">
        <v>7.4940047961630698E-3</v>
      </c>
    </row>
    <row r="40" spans="1:9">
      <c r="A40" s="93" t="s">
        <v>2131</v>
      </c>
      <c r="B40" s="93" t="s">
        <v>2133</v>
      </c>
      <c r="C40">
        <v>0</v>
      </c>
      <c r="D40">
        <v>0</v>
      </c>
      <c r="E40">
        <v>0</v>
      </c>
      <c r="F40">
        <v>10.8</v>
      </c>
      <c r="G40">
        <v>3</v>
      </c>
      <c r="H40">
        <v>7.8000000000000007</v>
      </c>
      <c r="I40" s="34">
        <v>0.27777777777777801</v>
      </c>
    </row>
    <row r="41" spans="1:9">
      <c r="A41" s="93" t="s">
        <v>2134</v>
      </c>
      <c r="B41" s="93" t="s">
        <v>2135</v>
      </c>
      <c r="C41">
        <v>0</v>
      </c>
      <c r="D41">
        <v>0</v>
      </c>
      <c r="E41">
        <v>0</v>
      </c>
      <c r="F41">
        <v>17.899999999999999</v>
      </c>
      <c r="G41">
        <v>7.75</v>
      </c>
      <c r="H41">
        <v>10.149999999999999</v>
      </c>
      <c r="I41" s="34">
        <v>0.43296089385474901</v>
      </c>
    </row>
    <row r="42" spans="1:9">
      <c r="A42" s="93" t="s">
        <v>2181</v>
      </c>
      <c r="B42" s="93" t="s">
        <v>857</v>
      </c>
      <c r="C42">
        <v>0</v>
      </c>
      <c r="D42">
        <v>0</v>
      </c>
      <c r="E42">
        <v>0</v>
      </c>
      <c r="F42">
        <v>24</v>
      </c>
      <c r="G42">
        <v>0</v>
      </c>
      <c r="H42">
        <v>24</v>
      </c>
      <c r="I42" s="34">
        <v>0</v>
      </c>
    </row>
    <row r="43" spans="1:9">
      <c r="A43" s="93" t="s">
        <v>2197</v>
      </c>
      <c r="B43" s="93" t="s">
        <v>2193</v>
      </c>
      <c r="C43">
        <v>0</v>
      </c>
      <c r="D43">
        <v>0</v>
      </c>
      <c r="E43">
        <v>0</v>
      </c>
      <c r="F43">
        <v>8</v>
      </c>
      <c r="G43">
        <v>0</v>
      </c>
      <c r="H43">
        <v>8</v>
      </c>
      <c r="I43" s="34">
        <v>0</v>
      </c>
    </row>
    <row r="44" spans="1:9">
      <c r="A44" s="93" t="s">
        <v>2209</v>
      </c>
      <c r="B44" s="93" t="s">
        <v>2205</v>
      </c>
      <c r="C44">
        <v>0</v>
      </c>
      <c r="D44">
        <v>0</v>
      </c>
      <c r="E44">
        <v>0</v>
      </c>
      <c r="F44">
        <v>8</v>
      </c>
      <c r="G44">
        <v>0</v>
      </c>
      <c r="H44">
        <v>8</v>
      </c>
      <c r="I44" s="34">
        <v>0</v>
      </c>
    </row>
    <row r="45" spans="1:9">
      <c r="A45" s="93" t="s">
        <v>2055</v>
      </c>
      <c r="B45" s="93" t="s">
        <v>2057</v>
      </c>
      <c r="C45">
        <v>0</v>
      </c>
      <c r="D45">
        <v>0</v>
      </c>
      <c r="E45">
        <v>0</v>
      </c>
      <c r="F45">
        <v>26.4</v>
      </c>
      <c r="G45">
        <v>8.5</v>
      </c>
      <c r="H45">
        <v>17.899999999999999</v>
      </c>
      <c r="I45" s="34">
        <v>0.32196969696969702</v>
      </c>
    </row>
    <row r="46" spans="1:9">
      <c r="A46" s="93" t="s">
        <v>2052</v>
      </c>
      <c r="B46" s="93" t="s">
        <v>2054</v>
      </c>
      <c r="C46">
        <v>0</v>
      </c>
      <c r="D46">
        <v>0</v>
      </c>
      <c r="E46">
        <v>0</v>
      </c>
      <c r="F46">
        <v>26.4</v>
      </c>
      <c r="G46">
        <v>19.75</v>
      </c>
      <c r="H46">
        <v>6.6499999999999986</v>
      </c>
      <c r="I46" s="34">
        <v>0.748106060606061</v>
      </c>
    </row>
    <row r="47" spans="1:9">
      <c r="A47" s="93" t="s">
        <v>2058</v>
      </c>
      <c r="B47" s="93" t="s">
        <v>2060</v>
      </c>
      <c r="C47">
        <v>0</v>
      </c>
      <c r="D47">
        <v>0</v>
      </c>
      <c r="E47">
        <v>0</v>
      </c>
      <c r="F47">
        <v>17.600000000000001</v>
      </c>
      <c r="G47">
        <v>18.25</v>
      </c>
      <c r="H47">
        <v>-0.64999999999999858</v>
      </c>
      <c r="I47" s="34">
        <v>1.0369318181818199</v>
      </c>
    </row>
    <row r="48" spans="1:9">
      <c r="A48" s="93" t="s">
        <v>2061</v>
      </c>
      <c r="B48" s="93" t="s">
        <v>873</v>
      </c>
      <c r="C48">
        <v>0</v>
      </c>
      <c r="D48">
        <v>0</v>
      </c>
      <c r="E48">
        <v>0</v>
      </c>
      <c r="F48">
        <v>160.1</v>
      </c>
      <c r="G48">
        <v>0</v>
      </c>
      <c r="H48">
        <v>160.1</v>
      </c>
      <c r="I48" s="34">
        <v>0</v>
      </c>
    </row>
    <row r="49" spans="1:9">
      <c r="A49" s="93" t="s">
        <v>2063</v>
      </c>
      <c r="B49" s="93" t="s">
        <v>2065</v>
      </c>
      <c r="C49">
        <v>0</v>
      </c>
      <c r="D49">
        <v>0</v>
      </c>
      <c r="E49">
        <v>0</v>
      </c>
      <c r="F49">
        <v>26.8</v>
      </c>
      <c r="G49">
        <v>0</v>
      </c>
      <c r="H49">
        <v>26.8</v>
      </c>
      <c r="I49" s="34">
        <v>0</v>
      </c>
    </row>
    <row r="50" spans="1:9">
      <c r="A50" s="93" t="s">
        <v>2066</v>
      </c>
      <c r="B50" s="93" t="s">
        <v>2068</v>
      </c>
      <c r="C50">
        <v>0</v>
      </c>
      <c r="D50">
        <v>0</v>
      </c>
      <c r="E50">
        <v>0</v>
      </c>
      <c r="F50">
        <v>26.8</v>
      </c>
      <c r="G50">
        <v>0</v>
      </c>
      <c r="H50">
        <v>26.8</v>
      </c>
      <c r="I50" s="34">
        <v>0</v>
      </c>
    </row>
    <row r="51" spans="1:9">
      <c r="A51" s="93" t="s">
        <v>2069</v>
      </c>
      <c r="B51" s="93" t="s">
        <v>2070</v>
      </c>
      <c r="C51">
        <v>0</v>
      </c>
      <c r="D51">
        <v>0</v>
      </c>
      <c r="E51">
        <v>0</v>
      </c>
      <c r="F51">
        <v>26.8</v>
      </c>
      <c r="G51">
        <v>0</v>
      </c>
      <c r="H51">
        <v>26.8</v>
      </c>
      <c r="I51" s="34">
        <v>0</v>
      </c>
    </row>
    <row r="52" spans="1:9">
      <c r="A52" s="93" t="s">
        <v>2183</v>
      </c>
      <c r="B52" s="93" t="s">
        <v>857</v>
      </c>
      <c r="C52">
        <v>0</v>
      </c>
      <c r="D52">
        <v>0</v>
      </c>
      <c r="E52">
        <v>0</v>
      </c>
      <c r="F52">
        <v>440</v>
      </c>
      <c r="G52">
        <v>71.25</v>
      </c>
      <c r="H52">
        <v>368.75</v>
      </c>
      <c r="I52" s="34">
        <v>0.16193181818181801</v>
      </c>
    </row>
    <row r="53" spans="1:9">
      <c r="A53" s="93" t="s">
        <v>2199</v>
      </c>
      <c r="B53" s="93" t="s">
        <v>2193</v>
      </c>
      <c r="C53">
        <v>0</v>
      </c>
      <c r="D53">
        <v>0</v>
      </c>
      <c r="E53">
        <v>0</v>
      </c>
      <c r="F53">
        <v>3</v>
      </c>
      <c r="G53">
        <v>0.5</v>
      </c>
      <c r="H53">
        <v>2.5</v>
      </c>
      <c r="I53" s="34">
        <v>0.16666666666666699</v>
      </c>
    </row>
    <row r="54" spans="1:9">
      <c r="A54" s="93" t="s">
        <v>2211</v>
      </c>
      <c r="B54" s="93" t="s">
        <v>2205</v>
      </c>
      <c r="C54">
        <v>0</v>
      </c>
      <c r="D54">
        <v>0</v>
      </c>
      <c r="E54">
        <v>0</v>
      </c>
      <c r="F54">
        <v>3</v>
      </c>
      <c r="G54">
        <v>0.5</v>
      </c>
      <c r="H54">
        <v>2.5</v>
      </c>
      <c r="I54" s="34">
        <v>0.16666666666666699</v>
      </c>
    </row>
    <row r="55" spans="1:9">
      <c r="A55" s="93" t="s">
        <v>2140</v>
      </c>
      <c r="B55" s="93" t="s">
        <v>2142</v>
      </c>
      <c r="C55">
        <v>0</v>
      </c>
      <c r="D55">
        <v>0</v>
      </c>
      <c r="E55">
        <v>0</v>
      </c>
      <c r="F55">
        <v>40.799999999999997</v>
      </c>
      <c r="G55">
        <v>6</v>
      </c>
      <c r="H55">
        <v>34.799999999999997</v>
      </c>
      <c r="I55" s="34">
        <v>0.14705882352941199</v>
      </c>
    </row>
    <row r="56" spans="1:9">
      <c r="A56" s="93" t="s">
        <v>2143</v>
      </c>
      <c r="B56" s="93" t="s">
        <v>2145</v>
      </c>
      <c r="C56">
        <v>0</v>
      </c>
      <c r="D56">
        <v>0</v>
      </c>
      <c r="E56">
        <v>0</v>
      </c>
      <c r="F56">
        <v>35.700000000000003</v>
      </c>
      <c r="G56">
        <v>0</v>
      </c>
      <c r="H56">
        <v>35.700000000000003</v>
      </c>
      <c r="I56" s="34">
        <v>0</v>
      </c>
    </row>
    <row r="57" spans="1:9">
      <c r="A57" s="93" t="s">
        <v>2146</v>
      </c>
      <c r="B57" s="93" t="s">
        <v>2147</v>
      </c>
      <c r="C57">
        <v>0</v>
      </c>
      <c r="D57">
        <v>0</v>
      </c>
      <c r="E57">
        <v>0</v>
      </c>
      <c r="F57">
        <v>26.8</v>
      </c>
      <c r="G57">
        <v>0</v>
      </c>
      <c r="H57">
        <v>26.8</v>
      </c>
      <c r="I57" s="34">
        <v>0</v>
      </c>
    </row>
    <row r="58" spans="1:9">
      <c r="A58" s="93" t="s">
        <v>2179</v>
      </c>
      <c r="B58" s="93" t="s">
        <v>857</v>
      </c>
      <c r="C58">
        <v>0</v>
      </c>
      <c r="D58">
        <v>0</v>
      </c>
      <c r="E58">
        <v>0</v>
      </c>
      <c r="F58">
        <v>70</v>
      </c>
      <c r="G58">
        <v>48.25</v>
      </c>
      <c r="H58">
        <v>21.75</v>
      </c>
      <c r="I58" s="34">
        <v>0.68928571428571395</v>
      </c>
    </row>
    <row r="59" spans="1:9">
      <c r="A59" s="93" t="s">
        <v>2195</v>
      </c>
      <c r="B59" s="93" t="s">
        <v>2193</v>
      </c>
      <c r="C59">
        <v>0</v>
      </c>
      <c r="D59">
        <v>0</v>
      </c>
      <c r="E59">
        <v>0</v>
      </c>
      <c r="F59">
        <v>8</v>
      </c>
      <c r="G59">
        <v>9.17</v>
      </c>
      <c r="H59">
        <v>-1.17</v>
      </c>
      <c r="I59" s="34">
        <v>1.14625</v>
      </c>
    </row>
    <row r="60" spans="1:9">
      <c r="A60" s="93" t="s">
        <v>2207</v>
      </c>
      <c r="B60" s="93" t="s">
        <v>2205</v>
      </c>
      <c r="C60">
        <v>0</v>
      </c>
      <c r="D60">
        <v>0</v>
      </c>
      <c r="E60">
        <v>0</v>
      </c>
      <c r="F60">
        <v>8</v>
      </c>
      <c r="G60">
        <v>25.92</v>
      </c>
      <c r="H60">
        <v>-17.920000000000002</v>
      </c>
      <c r="I60" s="34">
        <v>3.24</v>
      </c>
    </row>
    <row r="61" spans="1:9">
      <c r="A61" s="93" t="s">
        <v>1386</v>
      </c>
      <c r="B61" s="93" t="s">
        <v>872</v>
      </c>
      <c r="C61">
        <v>0</v>
      </c>
      <c r="D61">
        <v>0</v>
      </c>
      <c r="E61">
        <v>0</v>
      </c>
      <c r="F61">
        <v>1.1640211640211637</v>
      </c>
      <c r="G61">
        <v>0</v>
      </c>
      <c r="H61">
        <v>1.1640211640211637</v>
      </c>
      <c r="I61" s="34">
        <v>0</v>
      </c>
    </row>
    <row r="62" spans="1:9">
      <c r="A62" s="93" t="s">
        <v>1383</v>
      </c>
      <c r="B62" s="93" t="s">
        <v>1385</v>
      </c>
      <c r="C62">
        <v>0</v>
      </c>
      <c r="D62">
        <v>0</v>
      </c>
      <c r="E62">
        <v>0</v>
      </c>
      <c r="F62">
        <v>4.4000000000000004</v>
      </c>
      <c r="G62">
        <v>11.58</v>
      </c>
      <c r="H62">
        <v>-7.18</v>
      </c>
      <c r="I62" s="34">
        <v>2.6318181818181801</v>
      </c>
    </row>
    <row r="63" spans="1:9">
      <c r="A63" s="93" t="s">
        <v>1391</v>
      </c>
      <c r="B63" s="93" t="s">
        <v>1393</v>
      </c>
      <c r="C63">
        <v>0</v>
      </c>
      <c r="D63">
        <v>0</v>
      </c>
      <c r="E63">
        <v>0</v>
      </c>
      <c r="F63">
        <v>1.1640211640211637</v>
      </c>
      <c r="G63">
        <v>10</v>
      </c>
      <c r="H63">
        <v>-8.8359788359788354</v>
      </c>
      <c r="I63" s="34">
        <v>8.5909090909090899</v>
      </c>
    </row>
    <row r="64" spans="1:9">
      <c r="A64" s="93" t="s">
        <v>1397</v>
      </c>
      <c r="B64" s="93" t="s">
        <v>1399</v>
      </c>
      <c r="C64">
        <v>0</v>
      </c>
      <c r="D64">
        <v>0</v>
      </c>
      <c r="E64">
        <v>0</v>
      </c>
      <c r="F64">
        <v>1.1640211640211637</v>
      </c>
      <c r="G64">
        <v>1.5</v>
      </c>
      <c r="H64">
        <v>-0.33597883597883627</v>
      </c>
      <c r="I64" s="34">
        <v>1.28863636363636</v>
      </c>
    </row>
    <row r="65" spans="1:9">
      <c r="A65" s="93" t="s">
        <v>1403</v>
      </c>
      <c r="B65" s="93" t="s">
        <v>1405</v>
      </c>
      <c r="C65">
        <v>0</v>
      </c>
      <c r="D65">
        <v>0</v>
      </c>
      <c r="E65">
        <v>0</v>
      </c>
      <c r="F65">
        <v>1.1640211640211637</v>
      </c>
      <c r="G65">
        <v>3</v>
      </c>
      <c r="H65">
        <v>-1.8359788359788363</v>
      </c>
      <c r="I65" s="34">
        <v>2.5772727272727298</v>
      </c>
    </row>
    <row r="66" spans="1:9">
      <c r="A66" s="93" t="s">
        <v>1409</v>
      </c>
      <c r="B66" s="93" t="s">
        <v>1411</v>
      </c>
      <c r="C66">
        <v>0</v>
      </c>
      <c r="D66">
        <v>0</v>
      </c>
      <c r="E66">
        <v>0</v>
      </c>
      <c r="F66">
        <v>1.1640211640211637</v>
      </c>
      <c r="G66">
        <v>1.5</v>
      </c>
      <c r="H66">
        <v>-0.33597883597883627</v>
      </c>
      <c r="I66" s="34">
        <v>1.28863636363636</v>
      </c>
    </row>
    <row r="67" spans="1:9">
      <c r="A67" s="93" t="s">
        <v>1415</v>
      </c>
      <c r="B67" s="93" t="s">
        <v>1417</v>
      </c>
      <c r="C67">
        <v>0</v>
      </c>
      <c r="D67">
        <v>0</v>
      </c>
      <c r="E67">
        <v>0</v>
      </c>
      <c r="F67">
        <v>1.1640211640211637</v>
      </c>
      <c r="G67">
        <v>5</v>
      </c>
      <c r="H67">
        <v>-3.8359788359788363</v>
      </c>
      <c r="I67" s="34">
        <v>4.2954545454545503</v>
      </c>
    </row>
    <row r="68" spans="1:9">
      <c r="A68" s="93" t="s">
        <v>1421</v>
      </c>
      <c r="B68" s="93" t="s">
        <v>1423</v>
      </c>
      <c r="C68">
        <v>0</v>
      </c>
      <c r="D68">
        <v>0</v>
      </c>
      <c r="E68">
        <v>0</v>
      </c>
      <c r="F68">
        <v>1.1640211640211637</v>
      </c>
      <c r="G68">
        <v>4.5</v>
      </c>
      <c r="H68">
        <v>-3.3359788359788363</v>
      </c>
      <c r="I68" s="34">
        <v>3.8659090909090899</v>
      </c>
    </row>
    <row r="69" spans="1:9">
      <c r="A69" s="93" t="s">
        <v>1427</v>
      </c>
      <c r="B69" s="93" t="s">
        <v>1429</v>
      </c>
      <c r="C69">
        <v>0</v>
      </c>
      <c r="D69">
        <v>0</v>
      </c>
      <c r="E69">
        <v>0</v>
      </c>
      <c r="F69">
        <v>1.1640211640211637</v>
      </c>
      <c r="G69">
        <v>12.25</v>
      </c>
      <c r="H69">
        <v>-11.085978835978835</v>
      </c>
      <c r="I69" s="34">
        <v>10.5238636363636</v>
      </c>
    </row>
    <row r="70" spans="1:9">
      <c r="A70" s="93" t="s">
        <v>1433</v>
      </c>
      <c r="B70" s="93" t="s">
        <v>1435</v>
      </c>
      <c r="C70">
        <v>0</v>
      </c>
      <c r="D70">
        <v>0</v>
      </c>
      <c r="E70">
        <v>0</v>
      </c>
      <c r="F70">
        <v>1.1640211640211637</v>
      </c>
      <c r="G70">
        <v>6</v>
      </c>
      <c r="H70">
        <v>-4.8359788359788363</v>
      </c>
      <c r="I70" s="34">
        <v>5.1545454545454596</v>
      </c>
    </row>
    <row r="71" spans="1:9">
      <c r="A71" s="93" t="s">
        <v>1439</v>
      </c>
      <c r="B71" s="93" t="s">
        <v>1441</v>
      </c>
      <c r="C71">
        <v>0</v>
      </c>
      <c r="D71">
        <v>0</v>
      </c>
      <c r="E71">
        <v>0</v>
      </c>
      <c r="F71">
        <v>1.1640211640211637</v>
      </c>
      <c r="G71">
        <v>3.5</v>
      </c>
      <c r="H71">
        <v>-2.3359788359788363</v>
      </c>
      <c r="I71" s="34">
        <v>3.0068181818181801</v>
      </c>
    </row>
    <row r="72" spans="1:9">
      <c r="A72" s="93" t="s">
        <v>1445</v>
      </c>
      <c r="B72" s="93" t="s">
        <v>1447</v>
      </c>
      <c r="C72">
        <v>0</v>
      </c>
      <c r="D72">
        <v>0</v>
      </c>
      <c r="E72">
        <v>0</v>
      </c>
      <c r="F72">
        <v>1.1640211640211637</v>
      </c>
      <c r="G72">
        <v>3.5</v>
      </c>
      <c r="H72">
        <v>-2.3359788359788363</v>
      </c>
      <c r="I72" s="34">
        <v>3.0068181818181801</v>
      </c>
    </row>
    <row r="73" spans="1:9">
      <c r="A73" s="93" t="s">
        <v>1451</v>
      </c>
      <c r="B73" s="93" t="s">
        <v>1453</v>
      </c>
      <c r="C73">
        <v>0</v>
      </c>
      <c r="D73">
        <v>0</v>
      </c>
      <c r="E73">
        <v>0</v>
      </c>
      <c r="F73">
        <v>1.1640211640211637</v>
      </c>
      <c r="G73">
        <v>16.5</v>
      </c>
      <c r="H73">
        <v>-15.335978835978835</v>
      </c>
      <c r="I73" s="34">
        <v>14.175000000000001</v>
      </c>
    </row>
    <row r="74" spans="1:9">
      <c r="A74" s="93" t="s">
        <v>1457</v>
      </c>
      <c r="B74" s="93" t="s">
        <v>1459</v>
      </c>
      <c r="C74">
        <v>0</v>
      </c>
      <c r="D74">
        <v>0</v>
      </c>
      <c r="E74">
        <v>0</v>
      </c>
      <c r="F74">
        <v>1.1640211640211637</v>
      </c>
      <c r="G74">
        <v>0</v>
      </c>
      <c r="H74">
        <v>1.1640211640211637</v>
      </c>
      <c r="I74" s="34">
        <v>0</v>
      </c>
    </row>
    <row r="75" spans="1:9">
      <c r="A75" s="93" t="s">
        <v>1463</v>
      </c>
      <c r="B75" s="93" t="s">
        <v>1465</v>
      </c>
      <c r="C75">
        <v>0</v>
      </c>
      <c r="D75">
        <v>0</v>
      </c>
      <c r="E75">
        <v>0</v>
      </c>
      <c r="F75">
        <v>1.1640211640211637</v>
      </c>
      <c r="G75">
        <v>1.5</v>
      </c>
      <c r="H75">
        <v>-0.33597883597883627</v>
      </c>
      <c r="I75" s="34">
        <v>1.28863636363636</v>
      </c>
    </row>
    <row r="76" spans="1:9">
      <c r="A76" s="93" t="s">
        <v>1469</v>
      </c>
      <c r="B76" s="93" t="s">
        <v>1471</v>
      </c>
      <c r="C76">
        <v>0</v>
      </c>
      <c r="D76">
        <v>0</v>
      </c>
      <c r="E76">
        <v>0</v>
      </c>
      <c r="F76">
        <v>1.1640211640211637</v>
      </c>
      <c r="G76">
        <v>3</v>
      </c>
      <c r="H76">
        <v>-1.8359788359788363</v>
      </c>
      <c r="I76" s="34">
        <v>2.5772727272727298</v>
      </c>
    </row>
    <row r="77" spans="1:9">
      <c r="A77" s="93" t="s">
        <v>1475</v>
      </c>
      <c r="B77" s="93" t="s">
        <v>1477</v>
      </c>
      <c r="C77">
        <v>0</v>
      </c>
      <c r="D77">
        <v>0</v>
      </c>
      <c r="E77">
        <v>0</v>
      </c>
      <c r="F77">
        <v>1.1640211640211637</v>
      </c>
      <c r="G77">
        <v>2</v>
      </c>
      <c r="H77">
        <v>-0.83597883597883627</v>
      </c>
      <c r="I77" s="34">
        <v>1.71818181818182</v>
      </c>
    </row>
    <row r="78" spans="1:9">
      <c r="A78" s="93" t="s">
        <v>1481</v>
      </c>
      <c r="B78" s="93" t="s">
        <v>1483</v>
      </c>
      <c r="C78">
        <v>0</v>
      </c>
      <c r="D78">
        <v>0</v>
      </c>
      <c r="E78">
        <v>0</v>
      </c>
      <c r="F78">
        <v>1.1640211640211637</v>
      </c>
      <c r="G78">
        <v>1.5</v>
      </c>
      <c r="H78">
        <v>-0.33597883597883627</v>
      </c>
      <c r="I78" s="34">
        <v>1.28863636363636</v>
      </c>
    </row>
    <row r="79" spans="1:9">
      <c r="A79" s="93" t="s">
        <v>1487</v>
      </c>
      <c r="B79" s="93" t="s">
        <v>1489</v>
      </c>
      <c r="C79">
        <v>0</v>
      </c>
      <c r="D79">
        <v>0</v>
      </c>
      <c r="E79">
        <v>0</v>
      </c>
      <c r="F79">
        <v>1.1640211640211637</v>
      </c>
      <c r="G79">
        <v>0</v>
      </c>
      <c r="H79">
        <v>1.1640211640211637</v>
      </c>
      <c r="I79" s="34">
        <v>0</v>
      </c>
    </row>
    <row r="80" spans="1:9">
      <c r="A80" s="93" t="s">
        <v>1493</v>
      </c>
      <c r="B80" s="93" t="s">
        <v>1495</v>
      </c>
      <c r="C80">
        <v>0</v>
      </c>
      <c r="D80">
        <v>0</v>
      </c>
      <c r="E80">
        <v>0</v>
      </c>
      <c r="F80">
        <v>1.1640211640211637</v>
      </c>
      <c r="G80">
        <v>6.25</v>
      </c>
      <c r="H80">
        <v>-5.0859788359788363</v>
      </c>
      <c r="I80" s="34">
        <v>5.3693181818181799</v>
      </c>
    </row>
    <row r="81" spans="1:9">
      <c r="A81" s="93" t="s">
        <v>1499</v>
      </c>
      <c r="B81" s="93" t="s">
        <v>1501</v>
      </c>
      <c r="C81">
        <v>0</v>
      </c>
      <c r="D81">
        <v>0</v>
      </c>
      <c r="E81">
        <v>0</v>
      </c>
      <c r="F81">
        <v>1.1640211640211637</v>
      </c>
      <c r="G81">
        <v>4.25</v>
      </c>
      <c r="H81">
        <v>-3.0859788359788363</v>
      </c>
      <c r="I81" s="34">
        <v>3.6511363636363598</v>
      </c>
    </row>
    <row r="82" spans="1:9">
      <c r="A82" s="93" t="s">
        <v>1505</v>
      </c>
      <c r="B82" s="93" t="s">
        <v>1507</v>
      </c>
      <c r="C82">
        <v>0</v>
      </c>
      <c r="D82">
        <v>0</v>
      </c>
      <c r="E82">
        <v>0</v>
      </c>
      <c r="F82">
        <v>1.1640211640211637</v>
      </c>
      <c r="G82">
        <v>4</v>
      </c>
      <c r="H82">
        <v>-2.8359788359788363</v>
      </c>
      <c r="I82" s="34">
        <v>3.4363636363636401</v>
      </c>
    </row>
    <row r="83" spans="1:9">
      <c r="A83" s="93" t="s">
        <v>1511</v>
      </c>
      <c r="B83" s="93" t="s">
        <v>1513</v>
      </c>
      <c r="C83">
        <v>0</v>
      </c>
      <c r="D83">
        <v>0</v>
      </c>
      <c r="E83">
        <v>0</v>
      </c>
      <c r="F83">
        <v>1.1640211640211637</v>
      </c>
      <c r="G83">
        <v>0</v>
      </c>
      <c r="H83">
        <v>1.1640211640211637</v>
      </c>
      <c r="I83" s="34">
        <v>0</v>
      </c>
    </row>
    <row r="84" spans="1:9">
      <c r="A84" s="93" t="s">
        <v>1517</v>
      </c>
      <c r="B84" s="93" t="s">
        <v>1519</v>
      </c>
      <c r="C84">
        <v>0</v>
      </c>
      <c r="D84">
        <v>0</v>
      </c>
      <c r="E84">
        <v>0</v>
      </c>
      <c r="F84">
        <v>1.1640211640211637</v>
      </c>
      <c r="G84">
        <v>12</v>
      </c>
      <c r="H84">
        <v>-10.835978835978835</v>
      </c>
      <c r="I84" s="34">
        <v>10.3090909090909</v>
      </c>
    </row>
    <row r="85" spans="1:9">
      <c r="A85" s="93" t="s">
        <v>1523</v>
      </c>
      <c r="B85" s="93" t="s">
        <v>1525</v>
      </c>
      <c r="C85">
        <v>0</v>
      </c>
      <c r="D85">
        <v>0</v>
      </c>
      <c r="E85">
        <v>0</v>
      </c>
      <c r="F85">
        <v>1.1640211640211637</v>
      </c>
      <c r="G85">
        <v>5.5</v>
      </c>
      <c r="H85">
        <v>-4.3359788359788363</v>
      </c>
      <c r="I85" s="34">
        <v>4.7249999999999996</v>
      </c>
    </row>
    <row r="86" spans="1:9">
      <c r="A86" s="93" t="s">
        <v>1529</v>
      </c>
      <c r="B86" s="93" t="s">
        <v>1531</v>
      </c>
      <c r="C86">
        <v>0</v>
      </c>
      <c r="D86">
        <v>0</v>
      </c>
      <c r="E86">
        <v>0</v>
      </c>
      <c r="F86">
        <v>1.1640211640211637</v>
      </c>
      <c r="G86">
        <v>0</v>
      </c>
      <c r="H86">
        <v>1.1640211640211637</v>
      </c>
      <c r="I86" s="34">
        <v>0</v>
      </c>
    </row>
    <row r="87" spans="1:9">
      <c r="A87" s="93" t="s">
        <v>1535</v>
      </c>
      <c r="B87" s="93" t="s">
        <v>1537</v>
      </c>
      <c r="C87">
        <v>0</v>
      </c>
      <c r="D87">
        <v>0</v>
      </c>
      <c r="E87">
        <v>0</v>
      </c>
      <c r="F87">
        <v>1.1640211640211637</v>
      </c>
      <c r="G87">
        <v>2.42</v>
      </c>
      <c r="H87">
        <v>-1.2559788359788362</v>
      </c>
      <c r="I87" s="34">
        <v>2.0790000000000002</v>
      </c>
    </row>
    <row r="88" spans="1:9">
      <c r="A88" s="93" t="s">
        <v>1394</v>
      </c>
      <c r="B88" s="93" t="s">
        <v>1396</v>
      </c>
      <c r="C88">
        <v>0</v>
      </c>
      <c r="D88">
        <v>0</v>
      </c>
      <c r="E88">
        <v>0</v>
      </c>
      <c r="F88">
        <v>4.4000000000000004</v>
      </c>
      <c r="G88">
        <v>0</v>
      </c>
      <c r="H88">
        <v>4.4000000000000004</v>
      </c>
      <c r="I88" s="34">
        <v>0</v>
      </c>
    </row>
    <row r="89" spans="1:9">
      <c r="A89" s="93" t="s">
        <v>1400</v>
      </c>
      <c r="B89" s="93" t="s">
        <v>1402</v>
      </c>
      <c r="C89">
        <v>0</v>
      </c>
      <c r="D89">
        <v>0</v>
      </c>
      <c r="E89">
        <v>0</v>
      </c>
      <c r="F89">
        <v>4.4000000000000004</v>
      </c>
      <c r="G89">
        <v>4</v>
      </c>
      <c r="H89">
        <v>0.40000000000000036</v>
      </c>
      <c r="I89" s="34">
        <v>0.90909090909090895</v>
      </c>
    </row>
    <row r="90" spans="1:9">
      <c r="A90" s="93" t="s">
        <v>1406</v>
      </c>
      <c r="B90" s="93" t="s">
        <v>1408</v>
      </c>
      <c r="C90">
        <v>0</v>
      </c>
      <c r="D90">
        <v>0</v>
      </c>
      <c r="E90">
        <v>0</v>
      </c>
      <c r="F90">
        <v>4.4000000000000004</v>
      </c>
      <c r="G90">
        <v>3</v>
      </c>
      <c r="H90">
        <v>1.4000000000000004</v>
      </c>
      <c r="I90" s="34">
        <v>0.68181818181818199</v>
      </c>
    </row>
    <row r="91" spans="1:9">
      <c r="A91" s="93" t="s">
        <v>1412</v>
      </c>
      <c r="B91" s="93" t="s">
        <v>1414</v>
      </c>
      <c r="C91">
        <v>0</v>
      </c>
      <c r="D91">
        <v>0</v>
      </c>
      <c r="E91">
        <v>0</v>
      </c>
      <c r="F91">
        <v>4.4000000000000004</v>
      </c>
      <c r="G91">
        <v>4</v>
      </c>
      <c r="H91">
        <v>0.40000000000000036</v>
      </c>
      <c r="I91" s="34">
        <v>0.90909090909090895</v>
      </c>
    </row>
    <row r="92" spans="1:9">
      <c r="A92" s="93" t="s">
        <v>1418</v>
      </c>
      <c r="B92" s="93" t="s">
        <v>1420</v>
      </c>
      <c r="C92">
        <v>0</v>
      </c>
      <c r="D92">
        <v>0</v>
      </c>
      <c r="E92">
        <v>0</v>
      </c>
      <c r="F92">
        <v>4.4000000000000004</v>
      </c>
      <c r="G92">
        <v>15</v>
      </c>
      <c r="H92">
        <v>-10.6</v>
      </c>
      <c r="I92" s="34">
        <v>3.4090909090909101</v>
      </c>
    </row>
    <row r="93" spans="1:9">
      <c r="A93" s="93" t="s">
        <v>1424</v>
      </c>
      <c r="B93" s="93" t="s">
        <v>1426</v>
      </c>
      <c r="C93">
        <v>0</v>
      </c>
      <c r="D93">
        <v>0</v>
      </c>
      <c r="E93">
        <v>0</v>
      </c>
      <c r="F93">
        <v>4.4000000000000004</v>
      </c>
      <c r="G93">
        <v>9</v>
      </c>
      <c r="H93">
        <v>-4.5999999999999996</v>
      </c>
      <c r="I93" s="34">
        <v>2.0454545454545499</v>
      </c>
    </row>
    <row r="94" spans="1:9">
      <c r="A94" s="93" t="s">
        <v>1430</v>
      </c>
      <c r="B94" s="93" t="s">
        <v>1432</v>
      </c>
      <c r="C94">
        <v>0</v>
      </c>
      <c r="D94">
        <v>0</v>
      </c>
      <c r="E94">
        <v>0</v>
      </c>
      <c r="F94">
        <v>4.4000000000000004</v>
      </c>
      <c r="G94">
        <v>5</v>
      </c>
      <c r="H94">
        <v>-0.59999999999999964</v>
      </c>
      <c r="I94" s="34">
        <v>1.13636363636364</v>
      </c>
    </row>
    <row r="95" spans="1:9">
      <c r="A95" s="93" t="s">
        <v>1436</v>
      </c>
      <c r="B95" s="93" t="s">
        <v>1438</v>
      </c>
      <c r="C95">
        <v>0</v>
      </c>
      <c r="D95">
        <v>0</v>
      </c>
      <c r="E95">
        <v>0</v>
      </c>
      <c r="F95">
        <v>4.4000000000000004</v>
      </c>
      <c r="G95">
        <v>6</v>
      </c>
      <c r="H95">
        <v>-1.5999999999999996</v>
      </c>
      <c r="I95" s="34">
        <v>1.36363636363636</v>
      </c>
    </row>
    <row r="96" spans="1:9">
      <c r="A96" s="93" t="s">
        <v>1442</v>
      </c>
      <c r="B96" s="93" t="s">
        <v>1444</v>
      </c>
      <c r="C96">
        <v>0</v>
      </c>
      <c r="D96">
        <v>0</v>
      </c>
      <c r="E96">
        <v>0</v>
      </c>
      <c r="F96">
        <v>4.4000000000000004</v>
      </c>
      <c r="G96">
        <v>4.5</v>
      </c>
      <c r="H96">
        <v>-9.9999999999999645E-2</v>
      </c>
      <c r="I96" s="34">
        <v>1.02272727272727</v>
      </c>
    </row>
    <row r="97" spans="1:9">
      <c r="A97" s="93" t="s">
        <v>1448</v>
      </c>
      <c r="B97" s="93" t="s">
        <v>1450</v>
      </c>
      <c r="C97">
        <v>0</v>
      </c>
      <c r="D97">
        <v>0</v>
      </c>
      <c r="E97">
        <v>0</v>
      </c>
      <c r="F97">
        <v>4.4000000000000004</v>
      </c>
      <c r="G97">
        <v>16</v>
      </c>
      <c r="H97">
        <v>-11.6</v>
      </c>
      <c r="I97" s="34">
        <v>3.6363636363636398</v>
      </c>
    </row>
    <row r="98" spans="1:9">
      <c r="A98" s="93" t="s">
        <v>1454</v>
      </c>
      <c r="B98" s="93" t="s">
        <v>1456</v>
      </c>
      <c r="C98">
        <v>0</v>
      </c>
      <c r="D98">
        <v>0</v>
      </c>
      <c r="E98">
        <v>0</v>
      </c>
      <c r="F98">
        <v>4.4000000000000004</v>
      </c>
      <c r="G98">
        <v>19</v>
      </c>
      <c r="H98">
        <v>-14.6</v>
      </c>
      <c r="I98" s="34">
        <v>4.3181818181818201</v>
      </c>
    </row>
    <row r="99" spans="1:9">
      <c r="A99" s="93" t="s">
        <v>1460</v>
      </c>
      <c r="B99" s="93" t="s">
        <v>1462</v>
      </c>
      <c r="C99">
        <v>0</v>
      </c>
      <c r="D99">
        <v>0</v>
      </c>
      <c r="E99">
        <v>0</v>
      </c>
      <c r="F99">
        <v>4.4000000000000004</v>
      </c>
      <c r="G99">
        <v>0</v>
      </c>
      <c r="H99">
        <v>4.4000000000000004</v>
      </c>
      <c r="I99" s="34">
        <v>0</v>
      </c>
    </row>
    <row r="100" spans="1:9">
      <c r="A100" s="93" t="s">
        <v>1466</v>
      </c>
      <c r="B100" s="93" t="s">
        <v>1468</v>
      </c>
      <c r="C100">
        <v>0</v>
      </c>
      <c r="D100">
        <v>0</v>
      </c>
      <c r="E100">
        <v>0</v>
      </c>
      <c r="F100">
        <v>4.4000000000000004</v>
      </c>
      <c r="G100">
        <v>4</v>
      </c>
      <c r="H100">
        <v>0.40000000000000036</v>
      </c>
      <c r="I100" s="34">
        <v>0.90909090909090895</v>
      </c>
    </row>
    <row r="101" spans="1:9">
      <c r="A101" s="93" t="s">
        <v>1472</v>
      </c>
      <c r="B101" s="93" t="s">
        <v>1474</v>
      </c>
      <c r="C101">
        <v>0</v>
      </c>
      <c r="D101">
        <v>0</v>
      </c>
      <c r="E101">
        <v>0</v>
      </c>
      <c r="F101">
        <v>4.4000000000000004</v>
      </c>
      <c r="G101">
        <v>6</v>
      </c>
      <c r="H101">
        <v>-1.5999999999999996</v>
      </c>
      <c r="I101" s="34">
        <v>1.36363636363636</v>
      </c>
    </row>
    <row r="102" spans="1:9">
      <c r="A102" s="93" t="s">
        <v>1478</v>
      </c>
      <c r="B102" s="93" t="s">
        <v>1480</v>
      </c>
      <c r="C102">
        <v>0</v>
      </c>
      <c r="D102">
        <v>0</v>
      </c>
      <c r="E102">
        <v>0</v>
      </c>
      <c r="F102">
        <v>4.4000000000000004</v>
      </c>
      <c r="G102">
        <v>2.5</v>
      </c>
      <c r="H102">
        <v>1.9000000000000004</v>
      </c>
      <c r="I102" s="34">
        <v>0.56818181818181801</v>
      </c>
    </row>
    <row r="103" spans="1:9">
      <c r="A103" s="93" t="s">
        <v>1484</v>
      </c>
      <c r="B103" s="93" t="s">
        <v>1486</v>
      </c>
      <c r="C103">
        <v>0</v>
      </c>
      <c r="D103">
        <v>0</v>
      </c>
      <c r="E103">
        <v>0</v>
      </c>
      <c r="F103">
        <v>4.4000000000000004</v>
      </c>
      <c r="G103">
        <v>0</v>
      </c>
      <c r="H103">
        <v>4.4000000000000004</v>
      </c>
      <c r="I103" s="34">
        <v>0</v>
      </c>
    </row>
    <row r="104" spans="1:9">
      <c r="A104" s="93" t="s">
        <v>1490</v>
      </c>
      <c r="B104" s="93" t="s">
        <v>1492</v>
      </c>
      <c r="C104">
        <v>0</v>
      </c>
      <c r="D104">
        <v>0</v>
      </c>
      <c r="E104">
        <v>0</v>
      </c>
      <c r="F104">
        <v>4.4000000000000004</v>
      </c>
      <c r="G104">
        <v>0</v>
      </c>
      <c r="H104">
        <v>4.4000000000000004</v>
      </c>
      <c r="I104" s="34">
        <v>0</v>
      </c>
    </row>
    <row r="105" spans="1:9">
      <c r="A105" s="93" t="s">
        <v>1496</v>
      </c>
      <c r="B105" s="93" t="s">
        <v>1498</v>
      </c>
      <c r="C105">
        <v>0</v>
      </c>
      <c r="D105">
        <v>0</v>
      </c>
      <c r="E105">
        <v>0</v>
      </c>
      <c r="F105">
        <v>4.4000000000000004</v>
      </c>
      <c r="G105">
        <v>0</v>
      </c>
      <c r="H105">
        <v>4.4000000000000004</v>
      </c>
      <c r="I105" s="34">
        <v>0</v>
      </c>
    </row>
    <row r="106" spans="1:9">
      <c r="A106" s="93" t="s">
        <v>1502</v>
      </c>
      <c r="B106" s="93" t="s">
        <v>1504</v>
      </c>
      <c r="C106">
        <v>0</v>
      </c>
      <c r="D106">
        <v>0</v>
      </c>
      <c r="E106">
        <v>0</v>
      </c>
      <c r="F106">
        <v>4.4000000000000004</v>
      </c>
      <c r="G106">
        <v>2</v>
      </c>
      <c r="H106">
        <v>2.4000000000000004</v>
      </c>
      <c r="I106" s="34">
        <v>0.45454545454545398</v>
      </c>
    </row>
    <row r="107" spans="1:9">
      <c r="A107" s="93" t="s">
        <v>1508</v>
      </c>
      <c r="B107" s="93" t="s">
        <v>1510</v>
      </c>
      <c r="C107">
        <v>0</v>
      </c>
      <c r="D107">
        <v>0</v>
      </c>
      <c r="E107">
        <v>0</v>
      </c>
      <c r="F107">
        <v>4.4000000000000004</v>
      </c>
      <c r="G107">
        <v>4</v>
      </c>
      <c r="H107">
        <v>0.40000000000000036</v>
      </c>
      <c r="I107" s="34">
        <v>0.90909090909090895</v>
      </c>
    </row>
    <row r="108" spans="1:9">
      <c r="A108" s="93" t="s">
        <v>1514</v>
      </c>
      <c r="B108" s="93" t="s">
        <v>1516</v>
      </c>
      <c r="C108">
        <v>0</v>
      </c>
      <c r="D108">
        <v>0</v>
      </c>
      <c r="E108">
        <v>0</v>
      </c>
      <c r="F108">
        <v>4.4000000000000004</v>
      </c>
      <c r="G108">
        <v>0</v>
      </c>
      <c r="H108">
        <v>4.4000000000000004</v>
      </c>
      <c r="I108" s="34">
        <v>0</v>
      </c>
    </row>
    <row r="109" spans="1:9">
      <c r="A109" s="93" t="s">
        <v>1520</v>
      </c>
      <c r="B109" s="93" t="s">
        <v>1522</v>
      </c>
      <c r="C109">
        <v>0</v>
      </c>
      <c r="D109">
        <v>0</v>
      </c>
      <c r="E109">
        <v>0</v>
      </c>
      <c r="F109">
        <v>4.4000000000000004</v>
      </c>
      <c r="G109">
        <v>19</v>
      </c>
      <c r="H109">
        <v>-14.6</v>
      </c>
      <c r="I109" s="34">
        <v>4.3181818181818201</v>
      </c>
    </row>
    <row r="110" spans="1:9">
      <c r="A110" s="93" t="s">
        <v>1526</v>
      </c>
      <c r="B110" s="93" t="s">
        <v>1528</v>
      </c>
      <c r="C110">
        <v>0</v>
      </c>
      <c r="D110">
        <v>0</v>
      </c>
      <c r="E110">
        <v>0</v>
      </c>
      <c r="F110">
        <v>4.4000000000000004</v>
      </c>
      <c r="G110">
        <v>0</v>
      </c>
      <c r="H110">
        <v>4.4000000000000004</v>
      </c>
      <c r="I110" s="34">
        <v>0</v>
      </c>
    </row>
    <row r="111" spans="1:9">
      <c r="A111" s="93" t="s">
        <v>1532</v>
      </c>
      <c r="B111" s="93" t="s">
        <v>1534</v>
      </c>
      <c r="C111">
        <v>0</v>
      </c>
      <c r="D111">
        <v>0</v>
      </c>
      <c r="E111">
        <v>0</v>
      </c>
      <c r="F111">
        <v>1.1640211640211637</v>
      </c>
      <c r="G111">
        <v>0</v>
      </c>
      <c r="H111">
        <v>1.1640211640211637</v>
      </c>
      <c r="I111" s="34">
        <v>0</v>
      </c>
    </row>
    <row r="112" spans="1:9">
      <c r="A112" s="93" t="s">
        <v>1538</v>
      </c>
      <c r="B112" s="93" t="s">
        <v>1540</v>
      </c>
      <c r="C112">
        <v>0</v>
      </c>
      <c r="D112">
        <v>0</v>
      </c>
      <c r="E112">
        <v>0</v>
      </c>
      <c r="F112">
        <v>1.1640211640211637</v>
      </c>
      <c r="G112">
        <v>3</v>
      </c>
      <c r="H112">
        <v>-1.8359788359788363</v>
      </c>
      <c r="I112" s="34">
        <v>2.5772727272727298</v>
      </c>
    </row>
    <row r="113" spans="1:9">
      <c r="A113" s="93" t="s">
        <v>1913</v>
      </c>
      <c r="B113" s="93" t="s">
        <v>1516</v>
      </c>
      <c r="C113">
        <v>0</v>
      </c>
      <c r="D113">
        <v>0</v>
      </c>
      <c r="E113">
        <v>0</v>
      </c>
      <c r="F113">
        <v>1.1640211640211637</v>
      </c>
      <c r="G113">
        <v>0</v>
      </c>
      <c r="H113">
        <v>1.1640211640211637</v>
      </c>
      <c r="I113" s="34">
        <v>0</v>
      </c>
    </row>
    <row r="114" spans="1:9">
      <c r="A114" s="93" t="s">
        <v>2020</v>
      </c>
      <c r="B114" s="93" t="s">
        <v>2022</v>
      </c>
      <c r="C114">
        <v>0</v>
      </c>
      <c r="D114">
        <v>0</v>
      </c>
      <c r="E114">
        <v>0</v>
      </c>
      <c r="F114">
        <v>1.1640211640211637</v>
      </c>
      <c r="G114">
        <v>0</v>
      </c>
      <c r="H114">
        <v>1.1640211640211637</v>
      </c>
      <c r="I114" s="34">
        <v>0</v>
      </c>
    </row>
    <row r="115" spans="1:9">
      <c r="A115" s="93" t="s">
        <v>1838</v>
      </c>
      <c r="B115" s="93" t="s">
        <v>1840</v>
      </c>
      <c r="C115">
        <v>0</v>
      </c>
      <c r="D115">
        <v>0</v>
      </c>
      <c r="E115">
        <v>0</v>
      </c>
      <c r="F115">
        <v>1.1640211640211637</v>
      </c>
      <c r="G115">
        <v>0</v>
      </c>
      <c r="H115">
        <v>1.1640211640211637</v>
      </c>
      <c r="I115" s="34">
        <v>0</v>
      </c>
    </row>
    <row r="116" spans="1:9">
      <c r="A116" s="93" t="s">
        <v>1541</v>
      </c>
      <c r="B116" s="93" t="s">
        <v>1543</v>
      </c>
      <c r="C116">
        <v>0</v>
      </c>
      <c r="D116">
        <v>0</v>
      </c>
      <c r="E116">
        <v>0</v>
      </c>
      <c r="F116">
        <v>1.1640211640211637</v>
      </c>
      <c r="G116">
        <v>1.5</v>
      </c>
      <c r="H116">
        <v>-0.33597883597883627</v>
      </c>
      <c r="I116" s="34">
        <v>1.28863636363636</v>
      </c>
    </row>
    <row r="117" spans="1:9">
      <c r="A117" s="93" t="s">
        <v>1544</v>
      </c>
      <c r="B117" s="93" t="s">
        <v>1546</v>
      </c>
      <c r="C117">
        <v>0</v>
      </c>
      <c r="D117">
        <v>0</v>
      </c>
      <c r="E117">
        <v>0</v>
      </c>
      <c r="F117">
        <v>1.1640211640211637</v>
      </c>
      <c r="G117">
        <v>0.5</v>
      </c>
      <c r="H117">
        <v>0.66402116402116373</v>
      </c>
      <c r="I117" s="34">
        <v>0.42954545454545501</v>
      </c>
    </row>
    <row r="118" spans="1:9">
      <c r="A118" s="93" t="s">
        <v>1547</v>
      </c>
      <c r="B118" s="93" t="s">
        <v>1549</v>
      </c>
      <c r="C118">
        <v>0</v>
      </c>
      <c r="D118">
        <v>0</v>
      </c>
      <c r="E118">
        <v>0</v>
      </c>
      <c r="F118">
        <v>1.1640211640211637</v>
      </c>
      <c r="G118">
        <v>2</v>
      </c>
      <c r="H118">
        <v>-0.83597883597883627</v>
      </c>
      <c r="I118" s="34">
        <v>1.71818181818182</v>
      </c>
    </row>
    <row r="119" spans="1:9">
      <c r="A119" s="93" t="s">
        <v>1550</v>
      </c>
      <c r="B119" s="93" t="s">
        <v>1552</v>
      </c>
      <c r="C119">
        <v>0</v>
      </c>
      <c r="D119">
        <v>0</v>
      </c>
      <c r="E119">
        <v>0</v>
      </c>
      <c r="F119">
        <v>1.1640211640211637</v>
      </c>
      <c r="G119">
        <v>2</v>
      </c>
      <c r="H119">
        <v>-0.83597883597883627</v>
      </c>
      <c r="I119" s="34">
        <v>1.71818181818182</v>
      </c>
    </row>
    <row r="120" spans="1:9">
      <c r="A120" s="93" t="s">
        <v>1553</v>
      </c>
      <c r="B120" s="93" t="s">
        <v>1555</v>
      </c>
      <c r="C120">
        <v>0</v>
      </c>
      <c r="D120">
        <v>0</v>
      </c>
      <c r="E120">
        <v>0</v>
      </c>
      <c r="F120">
        <v>1.1640211640211637</v>
      </c>
      <c r="G120">
        <v>2</v>
      </c>
      <c r="H120">
        <v>-0.83597883597883627</v>
      </c>
      <c r="I120" s="34">
        <v>1.71818181818182</v>
      </c>
    </row>
    <row r="121" spans="1:9">
      <c r="A121" s="93" t="s">
        <v>1556</v>
      </c>
      <c r="B121" s="93" t="s">
        <v>1558</v>
      </c>
      <c r="C121">
        <v>0</v>
      </c>
      <c r="D121">
        <v>0</v>
      </c>
      <c r="E121">
        <v>0</v>
      </c>
      <c r="F121">
        <v>1.1640211640211637</v>
      </c>
      <c r="G121">
        <v>0</v>
      </c>
      <c r="H121">
        <v>1.1640211640211637</v>
      </c>
      <c r="I121" s="34">
        <v>0</v>
      </c>
    </row>
    <row r="122" spans="1:9">
      <c r="A122" s="93" t="s">
        <v>1559</v>
      </c>
      <c r="B122" s="93" t="s">
        <v>1561</v>
      </c>
      <c r="C122">
        <v>0</v>
      </c>
      <c r="D122">
        <v>0</v>
      </c>
      <c r="E122">
        <v>0</v>
      </c>
      <c r="F122">
        <v>1.1640211640211637</v>
      </c>
      <c r="G122">
        <v>1</v>
      </c>
      <c r="H122">
        <v>0.16402116402116373</v>
      </c>
      <c r="I122" s="34">
        <v>0.85909090909090902</v>
      </c>
    </row>
    <row r="123" spans="1:9">
      <c r="A123" s="93" t="s">
        <v>1562</v>
      </c>
      <c r="B123" s="93" t="s">
        <v>1564</v>
      </c>
      <c r="C123">
        <v>0</v>
      </c>
      <c r="D123">
        <v>0</v>
      </c>
      <c r="E123">
        <v>0</v>
      </c>
      <c r="F123">
        <v>1.1640211640211637</v>
      </c>
      <c r="G123">
        <v>0</v>
      </c>
      <c r="H123">
        <v>1.1640211640211637</v>
      </c>
      <c r="I123" s="34">
        <v>0</v>
      </c>
    </row>
    <row r="124" spans="1:9">
      <c r="A124" s="93" t="s">
        <v>1565</v>
      </c>
      <c r="B124" s="93" t="s">
        <v>1567</v>
      </c>
      <c r="C124">
        <v>0</v>
      </c>
      <c r="D124">
        <v>0</v>
      </c>
      <c r="E124">
        <v>0</v>
      </c>
      <c r="F124">
        <v>1.1640211640211637</v>
      </c>
      <c r="G124">
        <v>0</v>
      </c>
      <c r="H124">
        <v>1.1640211640211637</v>
      </c>
      <c r="I124" s="34">
        <v>0</v>
      </c>
    </row>
    <row r="125" spans="1:9">
      <c r="A125" s="93" t="s">
        <v>1568</v>
      </c>
      <c r="B125" s="93" t="s">
        <v>1570</v>
      </c>
      <c r="C125">
        <v>0</v>
      </c>
      <c r="D125">
        <v>0</v>
      </c>
      <c r="E125">
        <v>0</v>
      </c>
      <c r="F125">
        <v>1.1640211640211637</v>
      </c>
      <c r="G125">
        <v>0</v>
      </c>
      <c r="H125">
        <v>1.1640211640211637</v>
      </c>
      <c r="I125" s="34">
        <v>0</v>
      </c>
    </row>
    <row r="126" spans="1:9">
      <c r="A126" s="93" t="s">
        <v>1388</v>
      </c>
      <c r="B126" s="93" t="s">
        <v>1390</v>
      </c>
      <c r="C126">
        <v>0</v>
      </c>
      <c r="D126">
        <v>0</v>
      </c>
      <c r="E126">
        <v>0</v>
      </c>
      <c r="F126">
        <v>4.4000000000000004</v>
      </c>
      <c r="G126">
        <v>80.58</v>
      </c>
      <c r="H126">
        <v>-76.179999999999993</v>
      </c>
      <c r="I126" s="34">
        <v>18.313636363636402</v>
      </c>
    </row>
    <row r="127" spans="1:9">
      <c r="A127" s="93" t="s">
        <v>2032</v>
      </c>
      <c r="B127" s="93" t="s">
        <v>2034</v>
      </c>
      <c r="C127">
        <v>0</v>
      </c>
      <c r="D127">
        <v>0</v>
      </c>
      <c r="E127">
        <v>0</v>
      </c>
      <c r="F127">
        <v>26.77</v>
      </c>
      <c r="G127">
        <v>212.99</v>
      </c>
      <c r="H127">
        <v>-186.22</v>
      </c>
      <c r="I127" s="34">
        <v>7.9562943593574902</v>
      </c>
    </row>
    <row r="128" spans="1:9">
      <c r="A128" s="93" t="s">
        <v>2180</v>
      </c>
      <c r="B128" s="93" t="s">
        <v>857</v>
      </c>
      <c r="C128">
        <v>0</v>
      </c>
      <c r="D128">
        <v>0</v>
      </c>
      <c r="E128">
        <v>0</v>
      </c>
      <c r="F128">
        <v>20</v>
      </c>
      <c r="G128">
        <v>330.25</v>
      </c>
      <c r="H128">
        <v>-310.25</v>
      </c>
      <c r="I128" s="34">
        <v>16.512499999999999</v>
      </c>
    </row>
    <row r="129" spans="1:9">
      <c r="A129" s="93" t="s">
        <v>2196</v>
      </c>
      <c r="B129" s="93" t="s">
        <v>2193</v>
      </c>
      <c r="C129">
        <v>0</v>
      </c>
      <c r="D129">
        <v>0</v>
      </c>
      <c r="E129">
        <v>0</v>
      </c>
      <c r="F129">
        <v>8</v>
      </c>
      <c r="G129">
        <v>0</v>
      </c>
      <c r="H129">
        <v>8</v>
      </c>
      <c r="I129" s="34">
        <v>0</v>
      </c>
    </row>
    <row r="130" spans="1:9">
      <c r="A130" s="93" t="s">
        <v>2208</v>
      </c>
      <c r="B130" s="93" t="s">
        <v>2205</v>
      </c>
      <c r="C130">
        <v>0</v>
      </c>
      <c r="D130">
        <v>0</v>
      </c>
      <c r="E130">
        <v>0</v>
      </c>
      <c r="F130">
        <v>8</v>
      </c>
      <c r="G130">
        <v>7.83</v>
      </c>
      <c r="H130">
        <v>0.16999999999999993</v>
      </c>
      <c r="I130" s="34">
        <v>0.97875000000000001</v>
      </c>
    </row>
    <row r="131" spans="1:9">
      <c r="A131" s="93" t="s">
        <v>2038</v>
      </c>
      <c r="B131" s="93" t="s">
        <v>2040</v>
      </c>
      <c r="C131">
        <v>0</v>
      </c>
      <c r="D131">
        <v>0</v>
      </c>
      <c r="E131">
        <v>0</v>
      </c>
      <c r="F131">
        <v>17.89</v>
      </c>
      <c r="G131">
        <v>0</v>
      </c>
      <c r="H131">
        <v>17.89</v>
      </c>
      <c r="I131" s="34">
        <v>0</v>
      </c>
    </row>
    <row r="132" spans="1:9">
      <c r="A132" s="93" t="s">
        <v>2035</v>
      </c>
      <c r="B132" s="93" t="s">
        <v>2037</v>
      </c>
      <c r="C132">
        <v>0</v>
      </c>
      <c r="D132">
        <v>0</v>
      </c>
      <c r="E132">
        <v>0</v>
      </c>
      <c r="F132">
        <v>198</v>
      </c>
      <c r="G132">
        <v>0</v>
      </c>
      <c r="H132">
        <v>198</v>
      </c>
      <c r="I132" s="34">
        <v>0</v>
      </c>
    </row>
    <row r="133" spans="1:9">
      <c r="A133" s="93" t="s">
        <v>2041</v>
      </c>
      <c r="B133" s="93" t="s">
        <v>2043</v>
      </c>
      <c r="C133">
        <v>0</v>
      </c>
      <c r="D133">
        <v>0</v>
      </c>
      <c r="E133">
        <v>0</v>
      </c>
      <c r="F133">
        <v>166.78</v>
      </c>
      <c r="G133">
        <v>106.25</v>
      </c>
      <c r="H133">
        <v>60.53</v>
      </c>
      <c r="I133" s="34">
        <v>0.63706679457968596</v>
      </c>
    </row>
    <row r="134" spans="1:9">
      <c r="A134" s="93" t="s">
        <v>2044</v>
      </c>
      <c r="B134" s="93" t="s">
        <v>2046</v>
      </c>
      <c r="C134">
        <v>0</v>
      </c>
      <c r="D134">
        <v>0</v>
      </c>
      <c r="E134">
        <v>0</v>
      </c>
      <c r="F134">
        <v>26.4</v>
      </c>
      <c r="G134">
        <v>21</v>
      </c>
      <c r="H134">
        <v>5.3999999999999986</v>
      </c>
      <c r="I134" s="34">
        <v>0.79545454545454597</v>
      </c>
    </row>
    <row r="135" spans="1:9">
      <c r="A135" s="93" t="s">
        <v>2047</v>
      </c>
      <c r="B135" s="93" t="s">
        <v>2049</v>
      </c>
      <c r="C135">
        <v>0</v>
      </c>
      <c r="D135">
        <v>0</v>
      </c>
      <c r="E135">
        <v>0</v>
      </c>
      <c r="F135">
        <v>26.4</v>
      </c>
      <c r="G135">
        <v>0</v>
      </c>
      <c r="H135">
        <v>26.4</v>
      </c>
      <c r="I135" s="34">
        <v>0</v>
      </c>
    </row>
    <row r="136" spans="1:9">
      <c r="A136" s="93" t="s">
        <v>2050</v>
      </c>
      <c r="B136" s="93" t="s">
        <v>2051</v>
      </c>
      <c r="C136">
        <v>0</v>
      </c>
      <c r="D136">
        <v>0</v>
      </c>
      <c r="E136">
        <v>0</v>
      </c>
      <c r="F136">
        <v>17.600000000000001</v>
      </c>
      <c r="G136">
        <v>94.5</v>
      </c>
      <c r="H136">
        <v>-76.900000000000006</v>
      </c>
      <c r="I136" s="34">
        <v>5.3693181818181799</v>
      </c>
    </row>
    <row r="137" spans="1:9">
      <c r="A137" s="93" t="s">
        <v>2191</v>
      </c>
      <c r="B137" s="93" t="s">
        <v>858</v>
      </c>
      <c r="C137">
        <v>0</v>
      </c>
      <c r="D137">
        <v>0</v>
      </c>
      <c r="E137">
        <v>0</v>
      </c>
      <c r="F137">
        <v>8</v>
      </c>
      <c r="G137">
        <v>1371.67</v>
      </c>
      <c r="H137">
        <v>-1363.67</v>
      </c>
      <c r="I137" s="34">
        <v>171.45875000000001</v>
      </c>
    </row>
    <row r="138" spans="1:9">
      <c r="A138" s="93" t="s">
        <v>2203</v>
      </c>
      <c r="B138" s="93" t="s">
        <v>2193</v>
      </c>
      <c r="C138">
        <v>0</v>
      </c>
      <c r="D138">
        <v>0</v>
      </c>
      <c r="E138">
        <v>0</v>
      </c>
      <c r="F138">
        <v>51</v>
      </c>
      <c r="G138">
        <v>0</v>
      </c>
      <c r="H138">
        <v>51</v>
      </c>
      <c r="I138" s="34">
        <v>0</v>
      </c>
    </row>
    <row r="139" spans="1:9">
      <c r="A139" s="93" t="s">
        <v>2218</v>
      </c>
      <c r="B139" s="93" t="s">
        <v>2205</v>
      </c>
      <c r="C139">
        <v>0</v>
      </c>
      <c r="D139">
        <v>0</v>
      </c>
      <c r="E139">
        <v>0</v>
      </c>
      <c r="F139">
        <v>30</v>
      </c>
      <c r="G139">
        <v>0</v>
      </c>
      <c r="H139">
        <v>30</v>
      </c>
      <c r="I139" s="34">
        <v>0</v>
      </c>
    </row>
    <row r="140" spans="1:9">
      <c r="A140" s="93" t="s">
        <v>2219</v>
      </c>
      <c r="B140" s="93" t="s">
        <v>2221</v>
      </c>
      <c r="C140">
        <v>0</v>
      </c>
      <c r="D140">
        <v>0</v>
      </c>
      <c r="E140">
        <v>0</v>
      </c>
      <c r="F140">
        <v>0</v>
      </c>
      <c r="G140">
        <v>22.75</v>
      </c>
      <c r="H140">
        <v>-22.75</v>
      </c>
      <c r="I140" s="34">
        <v>0</v>
      </c>
    </row>
    <row r="141" spans="1:9">
      <c r="A141" s="93" t="s">
        <v>2222</v>
      </c>
      <c r="B141" s="93" t="s">
        <v>875</v>
      </c>
      <c r="C141">
        <v>0</v>
      </c>
      <c r="D141">
        <v>0</v>
      </c>
      <c r="E141">
        <v>0</v>
      </c>
      <c r="F141">
        <v>0</v>
      </c>
      <c r="G141">
        <v>41.83</v>
      </c>
      <c r="H141">
        <v>-41.83</v>
      </c>
      <c r="I141" s="34">
        <v>0</v>
      </c>
    </row>
    <row r="142" spans="1:9">
      <c r="A142" s="93" t="s">
        <v>2272</v>
      </c>
      <c r="B142" s="93" t="s">
        <v>2221</v>
      </c>
      <c r="C142">
        <v>0</v>
      </c>
      <c r="D142">
        <v>0</v>
      </c>
      <c r="E142">
        <v>0</v>
      </c>
      <c r="F142">
        <v>0</v>
      </c>
      <c r="G142">
        <v>0</v>
      </c>
      <c r="H142">
        <v>0</v>
      </c>
      <c r="I142" s="34">
        <v>0</v>
      </c>
    </row>
    <row r="143" spans="1:9">
      <c r="A143" s="93" t="s">
        <v>2227</v>
      </c>
      <c r="B143" s="93" t="s">
        <v>2229</v>
      </c>
      <c r="C143">
        <v>0</v>
      </c>
      <c r="D143">
        <v>0</v>
      </c>
      <c r="E143">
        <v>0</v>
      </c>
      <c r="F143">
        <v>0</v>
      </c>
      <c r="G143">
        <v>0</v>
      </c>
      <c r="H143">
        <v>0</v>
      </c>
      <c r="I143" s="34">
        <v>0</v>
      </c>
    </row>
    <row r="144" spans="1:9">
      <c r="A144" s="93" t="s">
        <v>2230</v>
      </c>
      <c r="B144" s="93" t="s">
        <v>2232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 s="34">
        <v>0</v>
      </c>
    </row>
    <row r="145" spans="1:9">
      <c r="A145" s="93" t="s">
        <v>2233</v>
      </c>
      <c r="B145" s="93" t="s">
        <v>2235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 s="34">
        <v>0</v>
      </c>
    </row>
    <row r="146" spans="1:9">
      <c r="A146" s="93" t="s">
        <v>2236</v>
      </c>
      <c r="B146" s="93" t="s">
        <v>2238</v>
      </c>
      <c r="C146">
        <v>0</v>
      </c>
      <c r="D146">
        <v>0</v>
      </c>
      <c r="E146">
        <v>0</v>
      </c>
      <c r="F146">
        <v>0</v>
      </c>
      <c r="G146">
        <v>0</v>
      </c>
      <c r="H146">
        <v>0</v>
      </c>
      <c r="I146" s="34">
        <v>0</v>
      </c>
    </row>
    <row r="147" spans="1:9">
      <c r="A147" s="93" t="s">
        <v>2239</v>
      </c>
      <c r="B147" s="93" t="s">
        <v>2241</v>
      </c>
      <c r="C147">
        <v>0</v>
      </c>
      <c r="D147">
        <v>0</v>
      </c>
      <c r="E147">
        <v>0</v>
      </c>
      <c r="F147">
        <v>0</v>
      </c>
      <c r="G147">
        <v>0</v>
      </c>
      <c r="H147">
        <v>0</v>
      </c>
      <c r="I147" s="34">
        <v>0</v>
      </c>
    </row>
    <row r="148" spans="1:9">
      <c r="A148" s="93" t="s">
        <v>2242</v>
      </c>
      <c r="B148" s="93" t="s">
        <v>2244</v>
      </c>
      <c r="C148">
        <v>0</v>
      </c>
      <c r="D148">
        <v>0</v>
      </c>
      <c r="E148">
        <v>0</v>
      </c>
      <c r="F148">
        <v>0</v>
      </c>
      <c r="G148">
        <v>0</v>
      </c>
      <c r="H148">
        <v>0</v>
      </c>
      <c r="I148" s="34">
        <v>0</v>
      </c>
    </row>
    <row r="149" spans="1:9">
      <c r="A149" s="93" t="s">
        <v>2245</v>
      </c>
      <c r="B149" s="93" t="s">
        <v>2247</v>
      </c>
      <c r="C149">
        <v>0</v>
      </c>
      <c r="D149">
        <v>0</v>
      </c>
      <c r="E149">
        <v>0</v>
      </c>
      <c r="F149">
        <v>0</v>
      </c>
      <c r="G149">
        <v>0</v>
      </c>
      <c r="H149">
        <v>0</v>
      </c>
      <c r="I149" s="34">
        <v>0</v>
      </c>
    </row>
    <row r="150" spans="1:9">
      <c r="A150" s="93" t="s">
        <v>2248</v>
      </c>
      <c r="B150" s="93" t="s">
        <v>2250</v>
      </c>
      <c r="C150">
        <v>0</v>
      </c>
      <c r="D150">
        <v>0</v>
      </c>
      <c r="E150">
        <v>0</v>
      </c>
      <c r="F150">
        <v>0</v>
      </c>
      <c r="G150">
        <v>0</v>
      </c>
      <c r="H150">
        <v>0</v>
      </c>
      <c r="I150" s="34">
        <v>0</v>
      </c>
    </row>
    <row r="151" spans="1:9">
      <c r="A151" s="93" t="s">
        <v>2251</v>
      </c>
      <c r="B151" s="93" t="s">
        <v>2253</v>
      </c>
      <c r="C151">
        <v>0</v>
      </c>
      <c r="D151">
        <v>0</v>
      </c>
      <c r="E151">
        <v>0</v>
      </c>
      <c r="F151">
        <v>0</v>
      </c>
      <c r="G151">
        <v>0</v>
      </c>
      <c r="H151">
        <v>0</v>
      </c>
      <c r="I151" s="34">
        <v>0</v>
      </c>
    </row>
    <row r="152" spans="1:9">
      <c r="A152" s="93" t="s">
        <v>2254</v>
      </c>
      <c r="B152" s="93" t="s">
        <v>2256</v>
      </c>
      <c r="C152">
        <v>0</v>
      </c>
      <c r="D152">
        <v>0</v>
      </c>
      <c r="E152">
        <v>0</v>
      </c>
      <c r="F152">
        <v>0</v>
      </c>
      <c r="G152">
        <v>0</v>
      </c>
      <c r="H152">
        <v>0</v>
      </c>
      <c r="I152" s="34">
        <v>0</v>
      </c>
    </row>
    <row r="153" spans="1:9">
      <c r="A153" s="93" t="s">
        <v>2257</v>
      </c>
      <c r="B153" s="93" t="s">
        <v>2259</v>
      </c>
      <c r="C153">
        <v>0</v>
      </c>
      <c r="D153">
        <v>0</v>
      </c>
      <c r="E153">
        <v>0</v>
      </c>
      <c r="F153">
        <v>0</v>
      </c>
      <c r="G153">
        <v>0</v>
      </c>
      <c r="H153">
        <v>0</v>
      </c>
      <c r="I153" s="34">
        <v>0</v>
      </c>
    </row>
    <row r="154" spans="1:9">
      <c r="A154" s="93" t="s">
        <v>2260</v>
      </c>
      <c r="B154" s="93" t="s">
        <v>2262</v>
      </c>
      <c r="C154">
        <v>0</v>
      </c>
      <c r="D154">
        <v>0</v>
      </c>
      <c r="E154">
        <v>0</v>
      </c>
      <c r="F154">
        <v>0</v>
      </c>
      <c r="G154">
        <v>0</v>
      </c>
      <c r="H154">
        <v>0</v>
      </c>
      <c r="I154" s="34">
        <v>0</v>
      </c>
    </row>
    <row r="155" spans="1:9">
      <c r="A155" s="93" t="s">
        <v>2263</v>
      </c>
      <c r="B155" s="93" t="s">
        <v>2265</v>
      </c>
      <c r="C155">
        <v>0</v>
      </c>
      <c r="D155">
        <v>0</v>
      </c>
      <c r="E155">
        <v>0</v>
      </c>
      <c r="F155">
        <v>0</v>
      </c>
      <c r="G155">
        <v>0</v>
      </c>
      <c r="H155">
        <v>0</v>
      </c>
      <c r="I155" s="34">
        <v>0</v>
      </c>
    </row>
    <row r="156" spans="1:9">
      <c r="A156" s="93" t="s">
        <v>2266</v>
      </c>
      <c r="B156" s="93" t="s">
        <v>2268</v>
      </c>
      <c r="C156">
        <v>0</v>
      </c>
      <c r="D156">
        <v>0</v>
      </c>
      <c r="E156">
        <v>0</v>
      </c>
      <c r="F156">
        <v>0</v>
      </c>
      <c r="G156">
        <v>0</v>
      </c>
      <c r="H156">
        <v>0</v>
      </c>
      <c r="I156" s="34">
        <v>0</v>
      </c>
    </row>
    <row r="157" spans="1:9">
      <c r="A157" s="93" t="s">
        <v>2269</v>
      </c>
      <c r="B157" s="93" t="s">
        <v>2271</v>
      </c>
      <c r="C157">
        <v>0</v>
      </c>
      <c r="D157">
        <v>0</v>
      </c>
      <c r="E157">
        <v>0</v>
      </c>
      <c r="F157">
        <v>0</v>
      </c>
      <c r="G157">
        <v>0</v>
      </c>
      <c r="H157">
        <v>0</v>
      </c>
      <c r="I157" s="34">
        <v>0</v>
      </c>
    </row>
    <row r="158" spans="1:9">
      <c r="A158" s="93" t="s">
        <v>2274</v>
      </c>
      <c r="B158" s="93" t="s">
        <v>2276</v>
      </c>
      <c r="C158">
        <v>0</v>
      </c>
      <c r="D158">
        <v>0</v>
      </c>
      <c r="E158">
        <v>0</v>
      </c>
      <c r="F158">
        <v>0</v>
      </c>
      <c r="G158">
        <v>0</v>
      </c>
      <c r="H158">
        <v>0</v>
      </c>
      <c r="I158" s="34">
        <v>0</v>
      </c>
    </row>
    <row r="159" spans="1:9">
      <c r="A159" s="93" t="s">
        <v>2224</v>
      </c>
      <c r="B159" s="93" t="s">
        <v>2226</v>
      </c>
      <c r="C159">
        <v>0</v>
      </c>
      <c r="D159">
        <v>0</v>
      </c>
      <c r="E159">
        <v>0</v>
      </c>
      <c r="F159">
        <v>0</v>
      </c>
      <c r="G159">
        <v>50.75</v>
      </c>
      <c r="H159">
        <v>-50.75</v>
      </c>
      <c r="I159" s="34">
        <v>0</v>
      </c>
    </row>
    <row r="160" spans="1:9">
      <c r="A160" s="93" t="s">
        <v>2187</v>
      </c>
      <c r="B160" s="93" t="s">
        <v>2186</v>
      </c>
      <c r="C160">
        <v>0</v>
      </c>
      <c r="D160">
        <v>0</v>
      </c>
      <c r="E160">
        <v>0</v>
      </c>
      <c r="F160">
        <v>266</v>
      </c>
      <c r="G160">
        <v>0</v>
      </c>
      <c r="H160">
        <v>266</v>
      </c>
      <c r="I160" s="34">
        <v>0</v>
      </c>
    </row>
    <row r="161" spans="1:9">
      <c r="A161" s="93" t="s">
        <v>2177</v>
      </c>
      <c r="B161" s="93" t="s">
        <v>857</v>
      </c>
      <c r="C161">
        <v>0</v>
      </c>
      <c r="D161">
        <v>0</v>
      </c>
      <c r="E161">
        <v>0</v>
      </c>
      <c r="F161">
        <v>30</v>
      </c>
      <c r="G161">
        <v>37.25</v>
      </c>
      <c r="H161">
        <v>-7.25</v>
      </c>
      <c r="I161" s="34">
        <v>1.24166666666667</v>
      </c>
    </row>
    <row r="162" spans="1:9">
      <c r="A162" s="93" t="s">
        <v>2192</v>
      </c>
      <c r="B162" s="93" t="s">
        <v>2193</v>
      </c>
      <c r="C162">
        <v>0</v>
      </c>
      <c r="D162">
        <v>0</v>
      </c>
      <c r="E162">
        <v>0</v>
      </c>
      <c r="F162">
        <v>8</v>
      </c>
      <c r="G162">
        <v>11.5</v>
      </c>
      <c r="H162">
        <v>-3.5</v>
      </c>
      <c r="I162" s="34">
        <v>1.4375</v>
      </c>
    </row>
    <row r="163" spans="1:9">
      <c r="A163" s="93" t="s">
        <v>2204</v>
      </c>
      <c r="B163" s="93" t="s">
        <v>2205</v>
      </c>
      <c r="C163">
        <v>0</v>
      </c>
      <c r="D163">
        <v>0</v>
      </c>
      <c r="E163">
        <v>0</v>
      </c>
      <c r="F163">
        <v>8</v>
      </c>
      <c r="G163">
        <v>31.5</v>
      </c>
      <c r="H163">
        <v>-23.5</v>
      </c>
      <c r="I163" s="34">
        <v>3.9375</v>
      </c>
    </row>
    <row r="164" spans="1:9">
      <c r="A164" s="93" t="s">
        <v>890</v>
      </c>
      <c r="B164" s="93" t="s">
        <v>892</v>
      </c>
      <c r="C164">
        <v>0</v>
      </c>
      <c r="D164">
        <v>0</v>
      </c>
      <c r="E164">
        <v>0</v>
      </c>
      <c r="F164">
        <v>13.2</v>
      </c>
      <c r="G164">
        <v>48.5</v>
      </c>
      <c r="H164">
        <v>-35.299999999999997</v>
      </c>
      <c r="I164" s="34">
        <v>3.6742424242424199</v>
      </c>
    </row>
    <row r="165" spans="1:9">
      <c r="A165" s="93" t="s">
        <v>880</v>
      </c>
      <c r="B165" s="93" t="s">
        <v>882</v>
      </c>
      <c r="C165">
        <v>0</v>
      </c>
      <c r="D165">
        <v>0</v>
      </c>
      <c r="E165">
        <v>0</v>
      </c>
      <c r="F165">
        <v>17.600000000000001</v>
      </c>
      <c r="G165">
        <v>201.5</v>
      </c>
      <c r="H165">
        <v>-183.9</v>
      </c>
      <c r="I165" s="34">
        <v>11.448863636363599</v>
      </c>
    </row>
    <row r="166" spans="1:9">
      <c r="A166" s="93" t="s">
        <v>887</v>
      </c>
      <c r="B166" s="93" t="s">
        <v>889</v>
      </c>
      <c r="C166">
        <v>0</v>
      </c>
      <c r="D166">
        <v>0</v>
      </c>
      <c r="E166">
        <v>0</v>
      </c>
      <c r="F166">
        <v>13.2</v>
      </c>
      <c r="G166">
        <v>110</v>
      </c>
      <c r="H166">
        <v>-96.8</v>
      </c>
      <c r="I166" s="34">
        <v>8.3333333333333393</v>
      </c>
    </row>
    <row r="167" spans="1:9">
      <c r="A167" s="93" t="s">
        <v>971</v>
      </c>
      <c r="B167" s="93" t="s">
        <v>973</v>
      </c>
      <c r="C167">
        <v>0</v>
      </c>
      <c r="D167">
        <v>0</v>
      </c>
      <c r="E167">
        <v>0</v>
      </c>
      <c r="F167">
        <v>17.600000000000001</v>
      </c>
      <c r="G167">
        <v>35.67</v>
      </c>
      <c r="H167">
        <v>-18.07</v>
      </c>
      <c r="I167" s="34">
        <v>2.02670454545455</v>
      </c>
    </row>
    <row r="168" spans="1:9">
      <c r="A168" s="93" t="s">
        <v>974</v>
      </c>
      <c r="B168" s="93" t="s">
        <v>973</v>
      </c>
      <c r="C168">
        <v>0</v>
      </c>
      <c r="D168">
        <v>0</v>
      </c>
      <c r="E168">
        <v>0</v>
      </c>
      <c r="F168">
        <v>17.600000000000001</v>
      </c>
      <c r="G168">
        <v>11.42</v>
      </c>
      <c r="H168">
        <v>6.1800000000000015</v>
      </c>
      <c r="I168" s="34">
        <v>0.64886363636363598</v>
      </c>
    </row>
    <row r="169" spans="1:9">
      <c r="A169" s="93" t="s">
        <v>976</v>
      </c>
      <c r="B169" s="93" t="s">
        <v>973</v>
      </c>
      <c r="C169">
        <v>0</v>
      </c>
      <c r="D169">
        <v>0</v>
      </c>
      <c r="E169">
        <v>0</v>
      </c>
      <c r="F169">
        <v>17.600000000000001</v>
      </c>
      <c r="G169">
        <v>19.420000000000002</v>
      </c>
      <c r="H169">
        <v>-1.8200000000000003</v>
      </c>
      <c r="I169" s="34">
        <v>1.1034090909090899</v>
      </c>
    </row>
    <row r="170" spans="1:9">
      <c r="A170" s="93" t="s">
        <v>978</v>
      </c>
      <c r="B170" s="93" t="s">
        <v>980</v>
      </c>
      <c r="C170">
        <v>0</v>
      </c>
      <c r="D170">
        <v>0</v>
      </c>
      <c r="E170">
        <v>0</v>
      </c>
      <c r="F170">
        <v>4.0451612903225804</v>
      </c>
      <c r="G170">
        <v>16</v>
      </c>
      <c r="H170">
        <v>-11.95483870967742</v>
      </c>
      <c r="I170" s="34">
        <v>3.9553429027113198</v>
      </c>
    </row>
    <row r="171" spans="1:9">
      <c r="A171" s="93" t="s">
        <v>981</v>
      </c>
      <c r="B171" s="93" t="s">
        <v>983</v>
      </c>
      <c r="C171">
        <v>0</v>
      </c>
      <c r="D171">
        <v>0</v>
      </c>
      <c r="E171">
        <v>0</v>
      </c>
      <c r="F171">
        <v>4.0451612903225804</v>
      </c>
      <c r="G171">
        <v>9</v>
      </c>
      <c r="H171">
        <v>-4.9548387096774196</v>
      </c>
      <c r="I171" s="34">
        <v>2.2248803827751198</v>
      </c>
    </row>
    <row r="172" spans="1:9">
      <c r="A172" s="93" t="s">
        <v>984</v>
      </c>
      <c r="B172" s="93" t="s">
        <v>986</v>
      </c>
      <c r="C172">
        <v>0</v>
      </c>
      <c r="D172">
        <v>0</v>
      </c>
      <c r="E172">
        <v>0</v>
      </c>
      <c r="F172">
        <v>4.0451612903225804</v>
      </c>
      <c r="G172">
        <v>8</v>
      </c>
      <c r="H172">
        <v>-3.9548387096774196</v>
      </c>
      <c r="I172" s="34">
        <v>1.9776714513556599</v>
      </c>
    </row>
    <row r="173" spans="1:9">
      <c r="A173" s="93" t="s">
        <v>1336</v>
      </c>
      <c r="B173" s="93" t="s">
        <v>1338</v>
      </c>
      <c r="C173">
        <v>0</v>
      </c>
      <c r="D173">
        <v>0</v>
      </c>
      <c r="E173">
        <v>0</v>
      </c>
      <c r="F173">
        <v>26.4</v>
      </c>
      <c r="G173">
        <v>0</v>
      </c>
      <c r="H173">
        <v>26.4</v>
      </c>
      <c r="I173" s="34">
        <v>0</v>
      </c>
    </row>
    <row r="174" spans="1:9">
      <c r="A174" s="93" t="s">
        <v>1339</v>
      </c>
      <c r="B174" s="93" t="s">
        <v>1341</v>
      </c>
      <c r="C174">
        <v>0</v>
      </c>
      <c r="D174">
        <v>0</v>
      </c>
      <c r="E174">
        <v>0</v>
      </c>
      <c r="F174">
        <v>17.600000000000001</v>
      </c>
      <c r="G174">
        <v>0</v>
      </c>
      <c r="H174">
        <v>17.600000000000001</v>
      </c>
      <c r="I174" s="34">
        <v>0</v>
      </c>
    </row>
    <row r="175" spans="1:9">
      <c r="A175" s="93" t="s">
        <v>884</v>
      </c>
      <c r="B175" s="93" t="s">
        <v>886</v>
      </c>
      <c r="C175">
        <v>0</v>
      </c>
      <c r="D175">
        <v>0</v>
      </c>
      <c r="E175">
        <v>0</v>
      </c>
      <c r="F175">
        <v>352</v>
      </c>
      <c r="G175">
        <v>527.5</v>
      </c>
      <c r="H175">
        <v>-175.5</v>
      </c>
      <c r="I175" s="34">
        <v>1.4985795454545501</v>
      </c>
    </row>
    <row r="176" spans="1:9">
      <c r="A176" s="93" t="s">
        <v>1333</v>
      </c>
      <c r="B176" s="93" t="s">
        <v>1335</v>
      </c>
      <c r="C176">
        <v>0</v>
      </c>
      <c r="D176">
        <v>0</v>
      </c>
      <c r="E176">
        <v>0</v>
      </c>
      <c r="F176">
        <v>26.4</v>
      </c>
      <c r="G176">
        <v>0</v>
      </c>
      <c r="H176">
        <v>26.4</v>
      </c>
      <c r="I176" s="34">
        <v>0</v>
      </c>
    </row>
    <row r="177" spans="1:9">
      <c r="A177" s="93" t="s">
        <v>1343</v>
      </c>
      <c r="B177" s="93" t="s">
        <v>1345</v>
      </c>
      <c r="C177">
        <v>0</v>
      </c>
      <c r="D177">
        <v>0</v>
      </c>
      <c r="E177">
        <v>0</v>
      </c>
      <c r="F177">
        <v>17.600000000000001</v>
      </c>
      <c r="G177">
        <v>0</v>
      </c>
      <c r="H177">
        <v>17.600000000000001</v>
      </c>
      <c r="I177" s="34">
        <v>0</v>
      </c>
    </row>
    <row r="178" spans="1:9">
      <c r="A178" s="93" t="s">
        <v>1346</v>
      </c>
      <c r="B178" s="93" t="s">
        <v>1348</v>
      </c>
      <c r="C178">
        <v>0</v>
      </c>
      <c r="D178">
        <v>0</v>
      </c>
      <c r="E178">
        <v>0</v>
      </c>
      <c r="F178">
        <v>17.600000000000001</v>
      </c>
      <c r="G178">
        <v>0</v>
      </c>
      <c r="H178">
        <v>17.600000000000001</v>
      </c>
      <c r="I178" s="34">
        <v>0</v>
      </c>
    </row>
    <row r="179" spans="1:9">
      <c r="A179" s="93" t="s">
        <v>1349</v>
      </c>
      <c r="B179" s="93" t="s">
        <v>1351</v>
      </c>
      <c r="C179">
        <v>0</v>
      </c>
      <c r="D179">
        <v>0</v>
      </c>
      <c r="E179">
        <v>0</v>
      </c>
      <c r="F179">
        <v>17.600000000000001</v>
      </c>
      <c r="G179">
        <v>0</v>
      </c>
      <c r="H179">
        <v>17.600000000000001</v>
      </c>
      <c r="I179" s="34">
        <v>0</v>
      </c>
    </row>
    <row r="180" spans="1:9">
      <c r="A180" s="93" t="s">
        <v>1352</v>
      </c>
      <c r="B180" s="93" t="s">
        <v>1354</v>
      </c>
      <c r="C180">
        <v>0</v>
      </c>
      <c r="D180">
        <v>0</v>
      </c>
      <c r="E180">
        <v>0</v>
      </c>
      <c r="F180">
        <v>17.600000000000001</v>
      </c>
      <c r="G180">
        <v>0</v>
      </c>
      <c r="H180">
        <v>17.600000000000001</v>
      </c>
      <c r="I180" s="34">
        <v>0</v>
      </c>
    </row>
    <row r="181" spans="1:9">
      <c r="A181" s="93" t="s">
        <v>1355</v>
      </c>
      <c r="B181" s="93" t="s">
        <v>1357</v>
      </c>
      <c r="C181">
        <v>0</v>
      </c>
      <c r="D181">
        <v>0</v>
      </c>
      <c r="E181">
        <v>0</v>
      </c>
      <c r="F181">
        <v>17.600000000000001</v>
      </c>
      <c r="G181">
        <v>0</v>
      </c>
      <c r="H181">
        <v>17.600000000000001</v>
      </c>
      <c r="I181" s="34">
        <v>0</v>
      </c>
    </row>
    <row r="182" spans="1:9">
      <c r="A182" s="93" t="s">
        <v>1358</v>
      </c>
      <c r="B182" s="93" t="s">
        <v>1360</v>
      </c>
      <c r="C182">
        <v>0</v>
      </c>
      <c r="D182">
        <v>0</v>
      </c>
      <c r="E182">
        <v>0</v>
      </c>
      <c r="F182">
        <v>17.600000000000001</v>
      </c>
      <c r="G182">
        <v>0</v>
      </c>
      <c r="H182">
        <v>17.600000000000001</v>
      </c>
      <c r="I182" s="34">
        <v>0</v>
      </c>
    </row>
    <row r="183" spans="1:9">
      <c r="A183" s="93" t="s">
        <v>1361</v>
      </c>
      <c r="B183" s="93" t="s">
        <v>1363</v>
      </c>
      <c r="C183">
        <v>0</v>
      </c>
      <c r="D183">
        <v>0</v>
      </c>
      <c r="E183">
        <v>0</v>
      </c>
      <c r="F183">
        <v>26.8</v>
      </c>
      <c r="G183">
        <v>0</v>
      </c>
      <c r="H183">
        <v>26.8</v>
      </c>
      <c r="I183" s="34">
        <v>0</v>
      </c>
    </row>
    <row r="184" spans="1:9">
      <c r="A184" s="93" t="s">
        <v>1364</v>
      </c>
      <c r="B184" s="93" t="s">
        <v>1366</v>
      </c>
      <c r="C184">
        <v>0</v>
      </c>
      <c r="D184">
        <v>0</v>
      </c>
      <c r="E184">
        <v>0</v>
      </c>
      <c r="F184">
        <v>26.8</v>
      </c>
      <c r="G184">
        <v>0</v>
      </c>
      <c r="H184">
        <v>26.8</v>
      </c>
      <c r="I184" s="34">
        <v>0</v>
      </c>
    </row>
    <row r="185" spans="1:9">
      <c r="A185" s="93" t="s">
        <v>1367</v>
      </c>
      <c r="B185" s="93" t="s">
        <v>1369</v>
      </c>
      <c r="C185">
        <v>0</v>
      </c>
      <c r="D185">
        <v>0</v>
      </c>
      <c r="E185">
        <v>0</v>
      </c>
      <c r="F185">
        <v>26.8</v>
      </c>
      <c r="G185">
        <v>27.25</v>
      </c>
      <c r="H185">
        <v>-0.44999999999999929</v>
      </c>
      <c r="I185" s="34">
        <v>1.0167910447761199</v>
      </c>
    </row>
    <row r="186" spans="1:9">
      <c r="A186" s="93" t="s">
        <v>2178</v>
      </c>
      <c r="B186" s="93" t="s">
        <v>857</v>
      </c>
      <c r="C186">
        <v>0</v>
      </c>
      <c r="D186">
        <v>0</v>
      </c>
      <c r="E186">
        <v>0</v>
      </c>
      <c r="F186">
        <v>30</v>
      </c>
      <c r="G186">
        <v>77.62</v>
      </c>
      <c r="H186">
        <v>-47.620000000000005</v>
      </c>
      <c r="I186" s="34">
        <v>2.5873333333333299</v>
      </c>
    </row>
    <row r="187" spans="1:9">
      <c r="A187" s="93" t="s">
        <v>2194</v>
      </c>
      <c r="B187" s="93" t="s">
        <v>2193</v>
      </c>
      <c r="C187">
        <v>0</v>
      </c>
      <c r="D187">
        <v>0</v>
      </c>
      <c r="E187">
        <v>0</v>
      </c>
      <c r="F187">
        <v>8</v>
      </c>
      <c r="G187">
        <v>0</v>
      </c>
      <c r="H187">
        <v>8</v>
      </c>
      <c r="I187" s="34">
        <v>0</v>
      </c>
    </row>
    <row r="188" spans="1:9">
      <c r="A188" s="93" t="s">
        <v>2206</v>
      </c>
      <c r="B188" s="93" t="s">
        <v>2205</v>
      </c>
      <c r="C188">
        <v>0</v>
      </c>
      <c r="D188">
        <v>0</v>
      </c>
      <c r="E188">
        <v>0</v>
      </c>
      <c r="F188">
        <v>8</v>
      </c>
      <c r="G188">
        <v>0</v>
      </c>
      <c r="H188">
        <v>8</v>
      </c>
      <c r="I188" s="34">
        <v>0</v>
      </c>
    </row>
    <row r="189" spans="1:9">
      <c r="A189" s="93" t="s">
        <v>1374</v>
      </c>
      <c r="B189" s="93" t="s">
        <v>1376</v>
      </c>
      <c r="C189">
        <v>0</v>
      </c>
      <c r="D189">
        <v>0</v>
      </c>
      <c r="E189">
        <v>0</v>
      </c>
      <c r="F189">
        <v>17.600000000000001</v>
      </c>
      <c r="G189">
        <v>0</v>
      </c>
      <c r="H189">
        <v>17.600000000000001</v>
      </c>
      <c r="I189" s="34">
        <v>0</v>
      </c>
    </row>
    <row r="190" spans="1:9">
      <c r="A190" s="93" t="s">
        <v>1371</v>
      </c>
      <c r="B190" s="93" t="s">
        <v>1373</v>
      </c>
      <c r="C190">
        <v>0</v>
      </c>
      <c r="D190">
        <v>0</v>
      </c>
      <c r="E190">
        <v>0</v>
      </c>
      <c r="F190">
        <v>26.9</v>
      </c>
      <c r="G190">
        <v>0</v>
      </c>
      <c r="H190">
        <v>26.9</v>
      </c>
      <c r="I190" s="34">
        <v>0</v>
      </c>
    </row>
    <row r="191" spans="1:9">
      <c r="A191" s="93" t="s">
        <v>1380</v>
      </c>
      <c r="B191" s="93" t="s">
        <v>1382</v>
      </c>
      <c r="C191">
        <v>0</v>
      </c>
      <c r="D191">
        <v>0</v>
      </c>
      <c r="E191">
        <v>0</v>
      </c>
      <c r="F191">
        <v>26.4</v>
      </c>
      <c r="G191">
        <v>0</v>
      </c>
      <c r="H191">
        <v>26.4</v>
      </c>
      <c r="I191" s="34">
        <v>0</v>
      </c>
    </row>
    <row r="192" spans="1:9">
      <c r="A192" s="93" t="s">
        <v>1377</v>
      </c>
      <c r="B192" s="93" t="s">
        <v>1379</v>
      </c>
      <c r="C192">
        <v>0</v>
      </c>
      <c r="D192">
        <v>0</v>
      </c>
      <c r="E192">
        <v>0</v>
      </c>
      <c r="F192">
        <v>17.600000000000001</v>
      </c>
      <c r="G192">
        <v>0</v>
      </c>
      <c r="H192">
        <v>17.600000000000001</v>
      </c>
      <c r="I192" s="34">
        <v>0</v>
      </c>
    </row>
    <row r="193" spans="1:9">
      <c r="A193" s="93" t="s">
        <v>2185</v>
      </c>
      <c r="B193" s="93" t="s">
        <v>857</v>
      </c>
      <c r="C193">
        <v>0</v>
      </c>
      <c r="D193">
        <v>0</v>
      </c>
      <c r="E193">
        <v>0</v>
      </c>
      <c r="F193">
        <v>352</v>
      </c>
      <c r="G193">
        <v>0</v>
      </c>
      <c r="H193">
        <v>352</v>
      </c>
      <c r="I193" s="34">
        <v>0</v>
      </c>
    </row>
    <row r="194" spans="1:9">
      <c r="A194" s="93" t="s">
        <v>2201</v>
      </c>
      <c r="B194" s="93" t="s">
        <v>2193</v>
      </c>
      <c r="C194">
        <v>0</v>
      </c>
      <c r="D194">
        <v>0</v>
      </c>
      <c r="E194">
        <v>0</v>
      </c>
      <c r="F194">
        <v>56</v>
      </c>
      <c r="G194">
        <v>0</v>
      </c>
      <c r="H194">
        <v>56</v>
      </c>
      <c r="I194" s="34">
        <v>0</v>
      </c>
    </row>
    <row r="195" spans="1:9">
      <c r="A195" s="93" t="s">
        <v>2213</v>
      </c>
      <c r="B195" s="93" t="s">
        <v>2205</v>
      </c>
      <c r="C195">
        <v>0</v>
      </c>
      <c r="D195">
        <v>0</v>
      </c>
      <c r="E195">
        <v>0</v>
      </c>
      <c r="F195">
        <v>30</v>
      </c>
      <c r="G195">
        <v>0</v>
      </c>
      <c r="H195">
        <v>30</v>
      </c>
      <c r="I195" s="34">
        <v>0</v>
      </c>
    </row>
    <row r="196" spans="1:9">
      <c r="A196" s="93" t="s">
        <v>2169</v>
      </c>
      <c r="B196" s="93" t="s">
        <v>2171</v>
      </c>
      <c r="C196">
        <v>0</v>
      </c>
      <c r="D196">
        <v>0</v>
      </c>
      <c r="E196">
        <v>0</v>
      </c>
      <c r="F196">
        <v>140</v>
      </c>
      <c r="G196">
        <v>0</v>
      </c>
      <c r="H196">
        <v>140</v>
      </c>
      <c r="I196" s="34">
        <v>0</v>
      </c>
    </row>
    <row r="197" spans="1:9">
      <c r="A197" s="93" t="s">
        <v>2166</v>
      </c>
      <c r="B197" s="93" t="s">
        <v>2168</v>
      </c>
      <c r="C197">
        <v>0</v>
      </c>
      <c r="D197">
        <v>0</v>
      </c>
      <c r="E197">
        <v>0</v>
      </c>
      <c r="F197">
        <v>131</v>
      </c>
      <c r="G197">
        <v>0</v>
      </c>
      <c r="H197">
        <v>131</v>
      </c>
      <c r="I197" s="34">
        <v>0</v>
      </c>
    </row>
    <row r="198" spans="1:9">
      <c r="A198" s="93" t="s">
        <v>2172</v>
      </c>
      <c r="B198" s="93" t="s">
        <v>2174</v>
      </c>
      <c r="C198">
        <v>0</v>
      </c>
      <c r="D198">
        <v>0</v>
      </c>
      <c r="E198">
        <v>0</v>
      </c>
      <c r="F198">
        <v>12</v>
      </c>
      <c r="G198">
        <v>0</v>
      </c>
      <c r="H198">
        <v>12</v>
      </c>
      <c r="I198" s="34">
        <v>0</v>
      </c>
    </row>
    <row r="199" spans="1:9">
      <c r="A199" s="93" t="s">
        <v>2175</v>
      </c>
      <c r="B199" s="93" t="s">
        <v>2176</v>
      </c>
      <c r="C199">
        <v>0</v>
      </c>
      <c r="D199">
        <v>0</v>
      </c>
      <c r="E199">
        <v>0</v>
      </c>
      <c r="F199">
        <v>80</v>
      </c>
      <c r="G199">
        <v>0</v>
      </c>
      <c r="H199">
        <v>80</v>
      </c>
      <c r="I199" s="34">
        <v>0</v>
      </c>
    </row>
    <row r="200" spans="1:9">
      <c r="A200" s="93" t="s">
        <v>987</v>
      </c>
      <c r="B200" s="93" t="s">
        <v>989</v>
      </c>
      <c r="C200">
        <v>0</v>
      </c>
      <c r="D200">
        <v>0</v>
      </c>
      <c r="E200">
        <v>0</v>
      </c>
      <c r="F200">
        <v>4.0451612903225804</v>
      </c>
      <c r="G200">
        <v>0.17</v>
      </c>
      <c r="H200">
        <v>3.8751612903225805</v>
      </c>
      <c r="I200" s="34">
        <v>4.2025518341307799E-2</v>
      </c>
    </row>
    <row r="201" spans="1:9">
      <c r="A201" s="93" t="s">
        <v>1658</v>
      </c>
      <c r="B201" s="93" t="s">
        <v>1660</v>
      </c>
      <c r="C201">
        <v>0</v>
      </c>
      <c r="D201">
        <v>0</v>
      </c>
      <c r="E201">
        <v>0</v>
      </c>
      <c r="F201">
        <v>1.1640211640211637</v>
      </c>
      <c r="G201">
        <v>1.33</v>
      </c>
      <c r="H201">
        <v>-0.16597883597883634</v>
      </c>
      <c r="I201" s="34">
        <v>1.1425909090909101</v>
      </c>
    </row>
    <row r="202" spans="1:9">
      <c r="A202" s="93" t="s">
        <v>1661</v>
      </c>
      <c r="B202" s="93" t="s">
        <v>1663</v>
      </c>
      <c r="C202">
        <v>0</v>
      </c>
      <c r="D202">
        <v>0</v>
      </c>
      <c r="E202">
        <v>0</v>
      </c>
      <c r="F202">
        <v>1.1640211640211637</v>
      </c>
      <c r="G202">
        <v>1.33</v>
      </c>
      <c r="H202">
        <v>-0.16597883597883634</v>
      </c>
      <c r="I202" s="34">
        <v>1.1425909090909101</v>
      </c>
    </row>
    <row r="203" spans="1:9">
      <c r="A203" s="93" t="s">
        <v>1856</v>
      </c>
      <c r="B203" s="93" t="s">
        <v>1858</v>
      </c>
      <c r="C203">
        <v>0</v>
      </c>
      <c r="D203">
        <v>0</v>
      </c>
      <c r="E203">
        <v>0</v>
      </c>
      <c r="F203">
        <v>1.1640211640211637</v>
      </c>
      <c r="G203">
        <v>0.25</v>
      </c>
      <c r="H203">
        <v>0.91402116402116373</v>
      </c>
      <c r="I203" s="34">
        <v>0.214772727272727</v>
      </c>
    </row>
    <row r="204" spans="1:9">
      <c r="A204" s="93" t="s">
        <v>1859</v>
      </c>
      <c r="B204" s="93" t="s">
        <v>1861</v>
      </c>
      <c r="C204">
        <v>0</v>
      </c>
      <c r="D204">
        <v>0</v>
      </c>
      <c r="E204">
        <v>0</v>
      </c>
      <c r="F204">
        <v>1.1640211640211637</v>
      </c>
      <c r="G204">
        <v>1.75</v>
      </c>
      <c r="H204">
        <v>-0.58597883597883627</v>
      </c>
      <c r="I204" s="34">
        <v>1.50340909090909</v>
      </c>
    </row>
    <row r="205" spans="1:9">
      <c r="A205" s="93" t="s">
        <v>1631</v>
      </c>
      <c r="B205" s="93" t="s">
        <v>1633</v>
      </c>
      <c r="C205">
        <v>0</v>
      </c>
      <c r="D205">
        <v>0</v>
      </c>
      <c r="E205">
        <v>0</v>
      </c>
      <c r="F205">
        <v>1.1640211640211637</v>
      </c>
      <c r="G205">
        <v>1.75</v>
      </c>
      <c r="H205">
        <v>-0.58597883597883627</v>
      </c>
      <c r="I205" s="34">
        <v>1.50340909090909</v>
      </c>
    </row>
    <row r="206" spans="1:9">
      <c r="A206" s="93" t="s">
        <v>1652</v>
      </c>
      <c r="B206" s="93" t="s">
        <v>1654</v>
      </c>
      <c r="C206">
        <v>0</v>
      </c>
      <c r="D206">
        <v>0</v>
      </c>
      <c r="E206">
        <v>0</v>
      </c>
      <c r="F206">
        <v>1.1640211640211637</v>
      </c>
      <c r="G206">
        <v>1.5</v>
      </c>
      <c r="H206">
        <v>-0.33597883597883627</v>
      </c>
      <c r="I206" s="34">
        <v>1.28863636363636</v>
      </c>
    </row>
    <row r="207" spans="1:9">
      <c r="A207" s="93" t="s">
        <v>1664</v>
      </c>
      <c r="B207" s="93" t="s">
        <v>1666</v>
      </c>
      <c r="C207">
        <v>0</v>
      </c>
      <c r="D207">
        <v>0</v>
      </c>
      <c r="E207">
        <v>0</v>
      </c>
      <c r="F207">
        <v>1.1640211640211637</v>
      </c>
      <c r="G207">
        <v>2.83</v>
      </c>
      <c r="H207">
        <v>-1.6659788359788363</v>
      </c>
      <c r="I207" s="34">
        <v>2.4312272727272699</v>
      </c>
    </row>
    <row r="208" spans="1:9">
      <c r="A208" s="93" t="s">
        <v>1733</v>
      </c>
      <c r="B208" s="93" t="s">
        <v>1735</v>
      </c>
      <c r="C208">
        <v>0</v>
      </c>
      <c r="D208">
        <v>0</v>
      </c>
      <c r="E208">
        <v>0</v>
      </c>
      <c r="F208">
        <v>1.1640211640211637</v>
      </c>
      <c r="G208">
        <v>0.57999999999999996</v>
      </c>
      <c r="H208">
        <v>0.58402116402116377</v>
      </c>
      <c r="I208" s="34">
        <v>0.49827272727272698</v>
      </c>
    </row>
    <row r="209" spans="1:9">
      <c r="A209" s="93" t="s">
        <v>1667</v>
      </c>
      <c r="B209" s="93" t="s">
        <v>1669</v>
      </c>
      <c r="C209">
        <v>0</v>
      </c>
      <c r="D209">
        <v>0</v>
      </c>
      <c r="E209">
        <v>0</v>
      </c>
      <c r="F209">
        <v>1.1640211640211637</v>
      </c>
      <c r="G209">
        <v>2.83</v>
      </c>
      <c r="H209">
        <v>-1.6659788359788363</v>
      </c>
      <c r="I209" s="34">
        <v>2.4312272727272699</v>
      </c>
    </row>
    <row r="210" spans="1:9">
      <c r="A210" s="93" t="s">
        <v>1670</v>
      </c>
      <c r="B210" s="93" t="s">
        <v>1672</v>
      </c>
      <c r="C210">
        <v>0</v>
      </c>
      <c r="D210">
        <v>0</v>
      </c>
      <c r="E210">
        <v>0</v>
      </c>
      <c r="F210">
        <v>1.1640211640211637</v>
      </c>
      <c r="G210">
        <v>1.33</v>
      </c>
      <c r="H210">
        <v>-0.16597883597883634</v>
      </c>
      <c r="I210" s="34">
        <v>1.1425909090909101</v>
      </c>
    </row>
    <row r="211" spans="1:9">
      <c r="A211" s="93" t="s">
        <v>1930</v>
      </c>
      <c r="B211" s="93" t="s">
        <v>1932</v>
      </c>
      <c r="C211">
        <v>0</v>
      </c>
      <c r="D211">
        <v>0</v>
      </c>
      <c r="E211">
        <v>0</v>
      </c>
      <c r="F211">
        <v>1.1640211640211637</v>
      </c>
      <c r="G211">
        <v>0.08</v>
      </c>
      <c r="H211">
        <v>1.0840211640211637</v>
      </c>
      <c r="I211" s="34">
        <v>6.8727272727272803E-2</v>
      </c>
    </row>
    <row r="212" spans="1:9">
      <c r="A212" s="93" t="s">
        <v>1933</v>
      </c>
      <c r="B212" s="93" t="s">
        <v>1935</v>
      </c>
      <c r="C212">
        <v>0</v>
      </c>
      <c r="D212">
        <v>0</v>
      </c>
      <c r="E212">
        <v>0</v>
      </c>
      <c r="F212">
        <v>1.1640211640211637</v>
      </c>
      <c r="G212">
        <v>0.08</v>
      </c>
      <c r="H212">
        <v>1.0840211640211637</v>
      </c>
      <c r="I212" s="34">
        <v>6.8727272727272803E-2</v>
      </c>
    </row>
    <row r="213" spans="1:9">
      <c r="A213" s="93" t="s">
        <v>1673</v>
      </c>
      <c r="B213" s="93" t="s">
        <v>1675</v>
      </c>
      <c r="C213">
        <v>0</v>
      </c>
      <c r="D213">
        <v>0</v>
      </c>
      <c r="E213">
        <v>0</v>
      </c>
      <c r="F213">
        <v>1.1640211640211637</v>
      </c>
      <c r="G213">
        <v>1.33</v>
      </c>
      <c r="H213">
        <v>-0.16597883597883634</v>
      </c>
      <c r="I213" s="34">
        <v>1.1425909090909101</v>
      </c>
    </row>
    <row r="214" spans="1:9">
      <c r="A214" s="93" t="s">
        <v>1676</v>
      </c>
      <c r="B214" s="93" t="s">
        <v>1678</v>
      </c>
      <c r="C214">
        <v>0</v>
      </c>
      <c r="D214">
        <v>0</v>
      </c>
      <c r="E214">
        <v>0</v>
      </c>
      <c r="F214">
        <v>1.1640211640211637</v>
      </c>
      <c r="G214">
        <v>1.33</v>
      </c>
      <c r="H214">
        <v>-0.16597883597883634</v>
      </c>
      <c r="I214" s="34">
        <v>1.1425909090909101</v>
      </c>
    </row>
    <row r="215" spans="1:9">
      <c r="A215" s="93" t="s">
        <v>1679</v>
      </c>
      <c r="B215" s="93" t="s">
        <v>1681</v>
      </c>
      <c r="C215">
        <v>0</v>
      </c>
      <c r="D215">
        <v>0</v>
      </c>
      <c r="E215">
        <v>0</v>
      </c>
      <c r="F215">
        <v>1.1640211640211637</v>
      </c>
      <c r="G215">
        <v>1.33</v>
      </c>
      <c r="H215">
        <v>-0.16597883597883634</v>
      </c>
      <c r="I215" s="34">
        <v>1.1425909090909101</v>
      </c>
    </row>
    <row r="216" spans="1:9">
      <c r="A216" s="93" t="s">
        <v>1613</v>
      </c>
      <c r="B216" s="93" t="s">
        <v>1615</v>
      </c>
      <c r="C216">
        <v>0</v>
      </c>
      <c r="D216">
        <v>0</v>
      </c>
      <c r="E216">
        <v>0</v>
      </c>
      <c r="F216">
        <v>1.1640211640211637</v>
      </c>
      <c r="G216">
        <v>0.33</v>
      </c>
      <c r="H216">
        <v>0.83402116402116366</v>
      </c>
      <c r="I216" s="34">
        <v>0.28349999999999997</v>
      </c>
    </row>
    <row r="217" spans="1:9">
      <c r="A217" s="93" t="s">
        <v>1616</v>
      </c>
      <c r="B217" s="93" t="s">
        <v>1618</v>
      </c>
      <c r="C217">
        <v>0</v>
      </c>
      <c r="D217">
        <v>0</v>
      </c>
      <c r="E217">
        <v>0</v>
      </c>
      <c r="F217">
        <v>1.1640211640211637</v>
      </c>
      <c r="G217">
        <v>0.33</v>
      </c>
      <c r="H217">
        <v>0.83402116402116366</v>
      </c>
      <c r="I217" s="34">
        <v>0.28349999999999997</v>
      </c>
    </row>
    <row r="218" spans="1:9">
      <c r="A218" s="93" t="s">
        <v>1619</v>
      </c>
      <c r="B218" s="93" t="s">
        <v>1621</v>
      </c>
      <c r="C218">
        <v>0</v>
      </c>
      <c r="D218">
        <v>0</v>
      </c>
      <c r="E218">
        <v>0</v>
      </c>
      <c r="F218">
        <v>1.1640211640211637</v>
      </c>
      <c r="G218">
        <v>0.08</v>
      </c>
      <c r="H218">
        <v>1.0840211640211637</v>
      </c>
      <c r="I218" s="34">
        <v>6.8727272727272803E-2</v>
      </c>
    </row>
    <row r="219" spans="1:9">
      <c r="A219" s="93" t="s">
        <v>1634</v>
      </c>
      <c r="B219" s="93" t="s">
        <v>1636</v>
      </c>
      <c r="C219">
        <v>0</v>
      </c>
      <c r="D219">
        <v>0</v>
      </c>
      <c r="E219">
        <v>0</v>
      </c>
      <c r="F219">
        <v>1.1640211640211637</v>
      </c>
      <c r="G219">
        <v>0.25</v>
      </c>
      <c r="H219">
        <v>0.91402116402116373</v>
      </c>
      <c r="I219" s="34">
        <v>0.214772727272727</v>
      </c>
    </row>
    <row r="220" spans="1:9">
      <c r="A220" s="93" t="s">
        <v>1637</v>
      </c>
      <c r="B220" s="93" t="s">
        <v>1639</v>
      </c>
      <c r="C220">
        <v>0</v>
      </c>
      <c r="D220">
        <v>0</v>
      </c>
      <c r="E220">
        <v>0</v>
      </c>
      <c r="F220">
        <v>1.1640211640211637</v>
      </c>
      <c r="G220">
        <v>1.75</v>
      </c>
      <c r="H220">
        <v>-0.58597883597883627</v>
      </c>
      <c r="I220" s="34">
        <v>1.50340909090909</v>
      </c>
    </row>
    <row r="221" spans="1:9">
      <c r="A221" s="93" t="s">
        <v>1640</v>
      </c>
      <c r="B221" s="93" t="s">
        <v>1642</v>
      </c>
      <c r="C221">
        <v>0</v>
      </c>
      <c r="D221">
        <v>0</v>
      </c>
      <c r="E221">
        <v>0</v>
      </c>
      <c r="F221">
        <v>1.1640211640211637</v>
      </c>
      <c r="G221">
        <v>0.25</v>
      </c>
      <c r="H221">
        <v>0.91402116402116373</v>
      </c>
      <c r="I221" s="34">
        <v>0.214772727272727</v>
      </c>
    </row>
    <row r="222" spans="1:9">
      <c r="A222" s="93" t="s">
        <v>1643</v>
      </c>
      <c r="B222" s="93" t="s">
        <v>1645</v>
      </c>
      <c r="C222">
        <v>0</v>
      </c>
      <c r="D222">
        <v>0</v>
      </c>
      <c r="E222">
        <v>0</v>
      </c>
      <c r="F222">
        <v>1.1640211640211637</v>
      </c>
      <c r="G222">
        <v>0.33</v>
      </c>
      <c r="H222">
        <v>0.83402116402116366</v>
      </c>
      <c r="I222" s="34">
        <v>0.28349999999999997</v>
      </c>
    </row>
    <row r="223" spans="1:9">
      <c r="A223" s="93" t="s">
        <v>1646</v>
      </c>
      <c r="B223" s="93" t="s">
        <v>1648</v>
      </c>
      <c r="C223">
        <v>0</v>
      </c>
      <c r="D223">
        <v>0</v>
      </c>
      <c r="E223">
        <v>0</v>
      </c>
      <c r="F223">
        <v>1.1640211640211637</v>
      </c>
      <c r="G223">
        <v>0.25</v>
      </c>
      <c r="H223">
        <v>0.91402116402116373</v>
      </c>
      <c r="I223" s="34">
        <v>0.214772727272727</v>
      </c>
    </row>
    <row r="224" spans="1:9">
      <c r="A224" s="93" t="s">
        <v>1649</v>
      </c>
      <c r="B224" s="93" t="s">
        <v>1651</v>
      </c>
      <c r="C224">
        <v>0</v>
      </c>
      <c r="D224">
        <v>0</v>
      </c>
      <c r="E224">
        <v>0</v>
      </c>
      <c r="F224">
        <v>1.1640211640211637</v>
      </c>
      <c r="G224">
        <v>0.08</v>
      </c>
      <c r="H224">
        <v>1.0840211640211637</v>
      </c>
      <c r="I224" s="34">
        <v>6.8727272727272803E-2</v>
      </c>
    </row>
    <row r="225" spans="1:9">
      <c r="A225" s="93" t="s">
        <v>1763</v>
      </c>
      <c r="B225" s="93" t="s">
        <v>1765</v>
      </c>
      <c r="C225">
        <v>0</v>
      </c>
      <c r="D225">
        <v>0</v>
      </c>
      <c r="E225">
        <v>0</v>
      </c>
      <c r="F225">
        <v>1.1640211640211637</v>
      </c>
      <c r="G225">
        <v>0.08</v>
      </c>
      <c r="H225">
        <v>1.0840211640211637</v>
      </c>
      <c r="I225" s="34">
        <v>6.8727272727272803E-2</v>
      </c>
    </row>
    <row r="226" spans="1:9">
      <c r="A226" s="93" t="s">
        <v>1811</v>
      </c>
      <c r="B226" s="93" t="s">
        <v>1813</v>
      </c>
      <c r="C226">
        <v>0</v>
      </c>
      <c r="D226">
        <v>0</v>
      </c>
      <c r="E226">
        <v>0</v>
      </c>
      <c r="F226">
        <v>1.1640211640211637</v>
      </c>
      <c r="G226">
        <v>0.08</v>
      </c>
      <c r="H226">
        <v>1.0840211640211637</v>
      </c>
      <c r="I226" s="34">
        <v>6.8727272727272803E-2</v>
      </c>
    </row>
    <row r="227" spans="1:9">
      <c r="A227" s="93" t="s">
        <v>1874</v>
      </c>
      <c r="B227" s="93" t="s">
        <v>1876</v>
      </c>
      <c r="C227">
        <v>0</v>
      </c>
      <c r="D227">
        <v>0</v>
      </c>
      <c r="E227">
        <v>0</v>
      </c>
      <c r="F227">
        <v>1.1640211640211637</v>
      </c>
      <c r="G227">
        <v>0.33</v>
      </c>
      <c r="H227">
        <v>0.83402116402116366</v>
      </c>
      <c r="I227" s="34">
        <v>0.28349999999999997</v>
      </c>
    </row>
    <row r="228" spans="1:9">
      <c r="A228" s="93" t="s">
        <v>1877</v>
      </c>
      <c r="B228" s="93" t="s">
        <v>1879</v>
      </c>
      <c r="C228">
        <v>0</v>
      </c>
      <c r="D228">
        <v>0</v>
      </c>
      <c r="E228">
        <v>0</v>
      </c>
      <c r="F228">
        <v>1.1640211640211637</v>
      </c>
      <c r="G228">
        <v>5.83</v>
      </c>
      <c r="H228">
        <v>-4.6659788359788363</v>
      </c>
      <c r="I228" s="34">
        <v>5.0084999999999997</v>
      </c>
    </row>
    <row r="229" spans="1:9">
      <c r="A229" s="93" t="s">
        <v>1921</v>
      </c>
      <c r="B229" s="93" t="s">
        <v>1923</v>
      </c>
      <c r="C229">
        <v>0</v>
      </c>
      <c r="D229">
        <v>0</v>
      </c>
      <c r="E229">
        <v>0</v>
      </c>
      <c r="F229">
        <v>1.1640211640211637</v>
      </c>
      <c r="G229">
        <v>0.25</v>
      </c>
      <c r="H229">
        <v>0.91402116402116373</v>
      </c>
      <c r="I229" s="34">
        <v>0.214772727272727</v>
      </c>
    </row>
    <row r="230" spans="1:9">
      <c r="A230" s="93" t="s">
        <v>1880</v>
      </c>
      <c r="B230" s="93" t="s">
        <v>1882</v>
      </c>
      <c r="C230">
        <v>0</v>
      </c>
      <c r="D230">
        <v>0</v>
      </c>
      <c r="E230">
        <v>0</v>
      </c>
      <c r="F230">
        <v>1.1640211640211637</v>
      </c>
      <c r="G230">
        <v>0.25</v>
      </c>
      <c r="H230">
        <v>0.91402116402116373</v>
      </c>
      <c r="I230" s="34">
        <v>0.214772727272727</v>
      </c>
    </row>
    <row r="231" spans="1:9">
      <c r="A231" s="93" t="s">
        <v>1883</v>
      </c>
      <c r="B231" s="93" t="s">
        <v>1885</v>
      </c>
      <c r="C231">
        <v>0</v>
      </c>
      <c r="D231">
        <v>0</v>
      </c>
      <c r="E231">
        <v>0</v>
      </c>
      <c r="F231">
        <v>1.1640211640211637</v>
      </c>
      <c r="G231">
        <v>3.58</v>
      </c>
      <c r="H231">
        <v>-2.4159788359788363</v>
      </c>
      <c r="I231" s="34">
        <v>3.0755454545454599</v>
      </c>
    </row>
    <row r="232" spans="1:9">
      <c r="A232" s="93" t="s">
        <v>1918</v>
      </c>
      <c r="B232" s="93" t="s">
        <v>1920</v>
      </c>
      <c r="C232">
        <v>0</v>
      </c>
      <c r="D232">
        <v>0</v>
      </c>
      <c r="E232">
        <v>0</v>
      </c>
      <c r="F232">
        <v>1.1640211640211637</v>
      </c>
      <c r="G232">
        <v>0</v>
      </c>
      <c r="H232">
        <v>1.1640211640211637</v>
      </c>
      <c r="I232" s="34">
        <v>0</v>
      </c>
    </row>
    <row r="233" spans="1:9">
      <c r="A233" s="93" t="s">
        <v>1936</v>
      </c>
      <c r="B233" s="93" t="s">
        <v>1938</v>
      </c>
      <c r="C233">
        <v>0</v>
      </c>
      <c r="D233">
        <v>0</v>
      </c>
      <c r="E233">
        <v>0</v>
      </c>
      <c r="F233">
        <v>1.1640211640211637</v>
      </c>
      <c r="G233">
        <v>0.83</v>
      </c>
      <c r="H233">
        <v>0.33402116402116377</v>
      </c>
      <c r="I233" s="34">
        <v>0.71304545454545498</v>
      </c>
    </row>
    <row r="234" spans="1:9">
      <c r="A234" s="93" t="s">
        <v>1939</v>
      </c>
      <c r="B234" s="93" t="s">
        <v>1941</v>
      </c>
      <c r="C234">
        <v>0</v>
      </c>
      <c r="D234">
        <v>0</v>
      </c>
      <c r="E234">
        <v>0</v>
      </c>
      <c r="F234">
        <v>1.1640211640211637</v>
      </c>
      <c r="G234">
        <v>0.83</v>
      </c>
      <c r="H234">
        <v>0.33402116402116377</v>
      </c>
      <c r="I234" s="34">
        <v>0.71304545454545498</v>
      </c>
    </row>
    <row r="235" spans="1:9">
      <c r="A235" s="93" t="s">
        <v>1942</v>
      </c>
      <c r="B235" s="93" t="s">
        <v>1944</v>
      </c>
      <c r="C235">
        <v>0</v>
      </c>
      <c r="D235">
        <v>0</v>
      </c>
      <c r="E235">
        <v>0</v>
      </c>
      <c r="F235">
        <v>1.1640211640211637</v>
      </c>
      <c r="G235">
        <v>0.75</v>
      </c>
      <c r="H235">
        <v>0.41402116402116373</v>
      </c>
      <c r="I235" s="34">
        <v>0.64431818181818201</v>
      </c>
    </row>
    <row r="236" spans="1:9">
      <c r="A236" s="93" t="s">
        <v>1945</v>
      </c>
      <c r="B236" s="93" t="s">
        <v>1947</v>
      </c>
      <c r="C236">
        <v>0</v>
      </c>
      <c r="D236">
        <v>0</v>
      </c>
      <c r="E236">
        <v>0</v>
      </c>
      <c r="F236">
        <v>1.1640211640211637</v>
      </c>
      <c r="G236">
        <v>0.83</v>
      </c>
      <c r="H236">
        <v>0.33402116402116377</v>
      </c>
      <c r="I236" s="34">
        <v>0.71304545454545498</v>
      </c>
    </row>
    <row r="237" spans="1:9">
      <c r="A237" s="93" t="s">
        <v>1948</v>
      </c>
      <c r="B237" s="93" t="s">
        <v>1950</v>
      </c>
      <c r="C237">
        <v>0</v>
      </c>
      <c r="D237">
        <v>0</v>
      </c>
      <c r="E237">
        <v>0</v>
      </c>
      <c r="F237">
        <v>1.1640211640211637</v>
      </c>
      <c r="G237">
        <v>0.83</v>
      </c>
      <c r="H237">
        <v>0.33402116402116377</v>
      </c>
      <c r="I237" s="34">
        <v>0.71304545454545498</v>
      </c>
    </row>
    <row r="238" spans="1:9">
      <c r="A238" s="93" t="s">
        <v>1951</v>
      </c>
      <c r="B238" s="93" t="s">
        <v>1953</v>
      </c>
      <c r="C238">
        <v>0</v>
      </c>
      <c r="D238">
        <v>0</v>
      </c>
      <c r="E238">
        <v>0</v>
      </c>
      <c r="F238">
        <v>1.1640211640211637</v>
      </c>
      <c r="G238">
        <v>0.83</v>
      </c>
      <c r="H238">
        <v>0.33402116402116377</v>
      </c>
      <c r="I238" s="34">
        <v>0.71304545454545498</v>
      </c>
    </row>
    <row r="239" spans="1:9">
      <c r="A239" s="93" t="s">
        <v>1954</v>
      </c>
      <c r="B239" s="93" t="s">
        <v>1956</v>
      </c>
      <c r="C239">
        <v>0</v>
      </c>
      <c r="D239">
        <v>0</v>
      </c>
      <c r="E239">
        <v>0</v>
      </c>
      <c r="F239">
        <v>1.1640211640211637</v>
      </c>
      <c r="G239">
        <v>0.83</v>
      </c>
      <c r="H239">
        <v>0.33402116402116377</v>
      </c>
      <c r="I239" s="34">
        <v>0.71304545454545498</v>
      </c>
    </row>
    <row r="240" spans="1:9">
      <c r="A240" s="93" t="s">
        <v>1984</v>
      </c>
      <c r="B240" s="93" t="s">
        <v>1986</v>
      </c>
      <c r="C240">
        <v>0</v>
      </c>
      <c r="D240">
        <v>0</v>
      </c>
      <c r="E240">
        <v>0</v>
      </c>
      <c r="F240">
        <v>1.1640211640211637</v>
      </c>
      <c r="G240">
        <v>0.25</v>
      </c>
      <c r="H240">
        <v>0.91402116402116373</v>
      </c>
      <c r="I240" s="34">
        <v>0.214772727272727</v>
      </c>
    </row>
    <row r="241" spans="1:9">
      <c r="A241" s="93" t="s">
        <v>1981</v>
      </c>
      <c r="B241" s="93" t="s">
        <v>1983</v>
      </c>
      <c r="C241">
        <v>0</v>
      </c>
      <c r="D241">
        <v>0</v>
      </c>
      <c r="E241">
        <v>0</v>
      </c>
      <c r="F241">
        <v>1.1640211640211637</v>
      </c>
      <c r="G241">
        <v>0</v>
      </c>
      <c r="H241">
        <v>1.1640211640211637</v>
      </c>
      <c r="I241" s="34">
        <v>0</v>
      </c>
    </row>
    <row r="242" spans="1:9">
      <c r="A242" s="93" t="s">
        <v>894</v>
      </c>
      <c r="B242" s="93" t="s">
        <v>896</v>
      </c>
      <c r="C242">
        <v>0</v>
      </c>
      <c r="D242">
        <v>0</v>
      </c>
      <c r="E242">
        <v>0</v>
      </c>
      <c r="F242">
        <v>13.2</v>
      </c>
      <c r="G242">
        <v>27.58</v>
      </c>
      <c r="H242">
        <v>-14.379999999999999</v>
      </c>
      <c r="I242" s="34">
        <v>2.0893939393939398</v>
      </c>
    </row>
    <row r="243" spans="1:9">
      <c r="A243" s="93" t="s">
        <v>897</v>
      </c>
      <c r="B243" s="93" t="s">
        <v>899</v>
      </c>
      <c r="C243">
        <v>0</v>
      </c>
      <c r="D243">
        <v>0</v>
      </c>
      <c r="E243">
        <v>0</v>
      </c>
      <c r="F243">
        <v>13.2</v>
      </c>
      <c r="G243">
        <v>21.08</v>
      </c>
      <c r="H243">
        <v>-7.879999999999999</v>
      </c>
      <c r="I243" s="34">
        <v>1.5969696969697</v>
      </c>
    </row>
    <row r="244" spans="1:9">
      <c r="A244" s="93" t="s">
        <v>930</v>
      </c>
      <c r="B244" s="93" t="s">
        <v>932</v>
      </c>
      <c r="C244">
        <v>0</v>
      </c>
      <c r="D244">
        <v>0</v>
      </c>
      <c r="E244">
        <v>0</v>
      </c>
      <c r="F244">
        <v>8</v>
      </c>
      <c r="G244">
        <v>19.329999999999998</v>
      </c>
      <c r="H244">
        <v>-11.329999999999998</v>
      </c>
      <c r="I244" s="34">
        <v>2.4162499999999998</v>
      </c>
    </row>
    <row r="245" spans="1:9">
      <c r="A245" s="93" t="s">
        <v>933</v>
      </c>
      <c r="B245" s="93" t="s">
        <v>935</v>
      </c>
      <c r="C245">
        <v>0</v>
      </c>
      <c r="D245">
        <v>0</v>
      </c>
      <c r="E245">
        <v>0</v>
      </c>
      <c r="F245">
        <v>8</v>
      </c>
      <c r="G245">
        <v>13.33</v>
      </c>
      <c r="H245">
        <v>-5.33</v>
      </c>
      <c r="I245" s="34">
        <v>1.66625</v>
      </c>
    </row>
    <row r="246" spans="1:9">
      <c r="A246" s="93" t="s">
        <v>990</v>
      </c>
      <c r="B246" s="93" t="s">
        <v>992</v>
      </c>
      <c r="C246">
        <v>0</v>
      </c>
      <c r="D246">
        <v>0</v>
      </c>
      <c r="E246">
        <v>0</v>
      </c>
      <c r="F246">
        <v>4.0451612903225804</v>
      </c>
      <c r="G246">
        <v>12</v>
      </c>
      <c r="H246">
        <v>-7.9548387096774196</v>
      </c>
      <c r="I246" s="34">
        <v>2.9665071770334901</v>
      </c>
    </row>
    <row r="247" spans="1:9">
      <c r="A247" s="93" t="s">
        <v>993</v>
      </c>
      <c r="B247" s="93" t="s">
        <v>995</v>
      </c>
      <c r="C247">
        <v>0</v>
      </c>
      <c r="D247">
        <v>0</v>
      </c>
      <c r="E247">
        <v>0</v>
      </c>
      <c r="F247">
        <v>4.0451612903225804</v>
      </c>
      <c r="G247">
        <v>13</v>
      </c>
      <c r="H247">
        <v>-8.9548387096774196</v>
      </c>
      <c r="I247" s="34">
        <v>3.21371610845295</v>
      </c>
    </row>
    <row r="248" spans="1:9">
      <c r="A248" s="93" t="s">
        <v>996</v>
      </c>
      <c r="B248" s="93" t="s">
        <v>998</v>
      </c>
      <c r="C248">
        <v>0</v>
      </c>
      <c r="D248">
        <v>0</v>
      </c>
      <c r="E248">
        <v>0</v>
      </c>
      <c r="F248">
        <v>4.0451612903225804</v>
      </c>
      <c r="G248">
        <v>15</v>
      </c>
      <c r="H248">
        <v>-10.95483870967742</v>
      </c>
      <c r="I248" s="34">
        <v>3.7081339712918702</v>
      </c>
    </row>
    <row r="249" spans="1:9">
      <c r="A249" s="93" t="s">
        <v>999</v>
      </c>
      <c r="B249" s="93" t="s">
        <v>1001</v>
      </c>
      <c r="C249">
        <v>0</v>
      </c>
      <c r="D249">
        <v>0</v>
      </c>
      <c r="E249">
        <v>0</v>
      </c>
      <c r="F249">
        <v>4.0451612903225804</v>
      </c>
      <c r="G249">
        <v>13</v>
      </c>
      <c r="H249">
        <v>-8.9548387096774196</v>
      </c>
      <c r="I249" s="34">
        <v>3.21371610845295</v>
      </c>
    </row>
    <row r="250" spans="1:9">
      <c r="A250" s="93" t="s">
        <v>1002</v>
      </c>
      <c r="B250" s="93" t="s">
        <v>1004</v>
      </c>
      <c r="C250">
        <v>0</v>
      </c>
      <c r="D250">
        <v>0</v>
      </c>
      <c r="E250">
        <v>0</v>
      </c>
      <c r="F250">
        <v>4.0451612903225804</v>
      </c>
      <c r="G250">
        <v>19.5</v>
      </c>
      <c r="H250">
        <v>-15.45483870967742</v>
      </c>
      <c r="I250" s="34">
        <v>4.8205741626794296</v>
      </c>
    </row>
    <row r="251" spans="1:9">
      <c r="A251" s="93" t="s">
        <v>1005</v>
      </c>
      <c r="B251" s="93" t="s">
        <v>1007</v>
      </c>
      <c r="C251">
        <v>0</v>
      </c>
      <c r="D251">
        <v>0</v>
      </c>
      <c r="E251">
        <v>0</v>
      </c>
      <c r="F251">
        <v>4.0451612903225804</v>
      </c>
      <c r="G251">
        <v>18</v>
      </c>
      <c r="H251">
        <v>-13.95483870967742</v>
      </c>
      <c r="I251" s="34">
        <v>4.4497607655502396</v>
      </c>
    </row>
    <row r="252" spans="1:9">
      <c r="A252" s="93" t="s">
        <v>1008</v>
      </c>
      <c r="B252" s="93" t="s">
        <v>1010</v>
      </c>
      <c r="C252">
        <v>0</v>
      </c>
      <c r="D252">
        <v>0</v>
      </c>
      <c r="E252">
        <v>0</v>
      </c>
      <c r="F252">
        <v>4.0451612903225804</v>
      </c>
      <c r="G252">
        <v>0.17</v>
      </c>
      <c r="H252">
        <v>3.8751612903225805</v>
      </c>
      <c r="I252" s="34">
        <v>4.2025518341307799E-2</v>
      </c>
    </row>
    <row r="253" spans="1:9">
      <c r="A253" s="93" t="s">
        <v>1011</v>
      </c>
      <c r="B253" s="93" t="s">
        <v>1013</v>
      </c>
      <c r="C253">
        <v>0</v>
      </c>
      <c r="D253">
        <v>0</v>
      </c>
      <c r="E253">
        <v>0</v>
      </c>
      <c r="F253">
        <v>4.0451612903225804</v>
      </c>
      <c r="G253">
        <v>0.17</v>
      </c>
      <c r="H253">
        <v>3.8751612903225805</v>
      </c>
      <c r="I253" s="34">
        <v>4.2025518341307799E-2</v>
      </c>
    </row>
    <row r="254" spans="1:9">
      <c r="A254" s="93" t="s">
        <v>1915</v>
      </c>
      <c r="B254" s="93" t="s">
        <v>1917</v>
      </c>
      <c r="C254">
        <v>0</v>
      </c>
      <c r="D254">
        <v>0</v>
      </c>
      <c r="E254">
        <v>0</v>
      </c>
      <c r="F254">
        <v>1.1640211640211637</v>
      </c>
      <c r="G254">
        <v>0.5</v>
      </c>
      <c r="H254">
        <v>0.66402116402116373</v>
      </c>
      <c r="I254" s="34">
        <v>0.42954545454545501</v>
      </c>
    </row>
    <row r="255" spans="1:9">
      <c r="A255" s="93" t="s">
        <v>1655</v>
      </c>
      <c r="B255" s="93" t="s">
        <v>1657</v>
      </c>
      <c r="C255">
        <v>0</v>
      </c>
      <c r="D255">
        <v>0</v>
      </c>
      <c r="E255">
        <v>0</v>
      </c>
      <c r="F255">
        <v>1.1640211640211637</v>
      </c>
      <c r="G255">
        <v>0.25</v>
      </c>
      <c r="H255">
        <v>0.91402116402116373</v>
      </c>
      <c r="I255" s="34">
        <v>0.214772727272727</v>
      </c>
    </row>
    <row r="256" spans="1:9">
      <c r="A256" s="93" t="s">
        <v>1682</v>
      </c>
      <c r="B256" s="93" t="s">
        <v>1684</v>
      </c>
      <c r="C256">
        <v>0</v>
      </c>
      <c r="D256">
        <v>0</v>
      </c>
      <c r="E256">
        <v>0</v>
      </c>
      <c r="F256">
        <v>1.1640211640211637</v>
      </c>
      <c r="G256">
        <v>0</v>
      </c>
      <c r="H256">
        <v>1.1640211640211637</v>
      </c>
      <c r="I256" s="34">
        <v>0</v>
      </c>
    </row>
    <row r="257" spans="1:9">
      <c r="A257" s="93" t="s">
        <v>1736</v>
      </c>
      <c r="B257" s="93" t="s">
        <v>1738</v>
      </c>
      <c r="C257">
        <v>0</v>
      </c>
      <c r="D257">
        <v>0</v>
      </c>
      <c r="E257">
        <v>0</v>
      </c>
      <c r="F257">
        <v>1.1640211640211637</v>
      </c>
      <c r="G257">
        <v>0</v>
      </c>
      <c r="H257">
        <v>1.1640211640211637</v>
      </c>
      <c r="I257" s="34">
        <v>0</v>
      </c>
    </row>
    <row r="258" spans="1:9">
      <c r="A258" s="93" t="s">
        <v>1766</v>
      </c>
      <c r="B258" s="93" t="s">
        <v>1768</v>
      </c>
      <c r="C258">
        <v>0</v>
      </c>
      <c r="D258">
        <v>0</v>
      </c>
      <c r="E258">
        <v>0</v>
      </c>
      <c r="F258">
        <v>1.1640211640211637</v>
      </c>
      <c r="G258">
        <v>0</v>
      </c>
      <c r="H258">
        <v>1.1640211640211637</v>
      </c>
      <c r="I258" s="34">
        <v>0</v>
      </c>
    </row>
    <row r="259" spans="1:9">
      <c r="A259" s="93" t="s">
        <v>1826</v>
      </c>
      <c r="B259" s="93" t="s">
        <v>1828</v>
      </c>
      <c r="C259">
        <v>0</v>
      </c>
      <c r="D259">
        <v>0</v>
      </c>
      <c r="E259">
        <v>0</v>
      </c>
      <c r="F259">
        <v>1.1640211640211637</v>
      </c>
      <c r="G259">
        <v>0</v>
      </c>
      <c r="H259">
        <v>1.1640211640211637</v>
      </c>
      <c r="I259" s="34">
        <v>0</v>
      </c>
    </row>
    <row r="260" spans="1:9">
      <c r="A260" s="93" t="s">
        <v>1829</v>
      </c>
      <c r="B260" s="93" t="s">
        <v>1831</v>
      </c>
      <c r="C260">
        <v>0</v>
      </c>
      <c r="D260">
        <v>0</v>
      </c>
      <c r="E260">
        <v>0</v>
      </c>
      <c r="F260">
        <v>1.1640211640211637</v>
      </c>
      <c r="G260">
        <v>0</v>
      </c>
      <c r="H260">
        <v>1.1640211640211637</v>
      </c>
      <c r="I260" s="34">
        <v>0</v>
      </c>
    </row>
    <row r="261" spans="1:9">
      <c r="A261" s="93" t="s">
        <v>1886</v>
      </c>
      <c r="B261" s="93" t="s">
        <v>1888</v>
      </c>
      <c r="C261">
        <v>0</v>
      </c>
      <c r="D261">
        <v>0</v>
      </c>
      <c r="E261">
        <v>0</v>
      </c>
      <c r="F261">
        <v>1.1640211640211637</v>
      </c>
      <c r="G261">
        <v>0</v>
      </c>
      <c r="H261">
        <v>1.1640211640211637</v>
      </c>
      <c r="I261" s="34">
        <v>0</v>
      </c>
    </row>
    <row r="262" spans="1:9">
      <c r="A262" s="93" t="s">
        <v>2011</v>
      </c>
      <c r="B262" s="93" t="s">
        <v>2013</v>
      </c>
      <c r="C262">
        <v>0</v>
      </c>
      <c r="D262">
        <v>0</v>
      </c>
      <c r="E262">
        <v>0</v>
      </c>
      <c r="F262">
        <v>1.1640211640211637</v>
      </c>
      <c r="G262">
        <v>0</v>
      </c>
      <c r="H262">
        <v>1.1640211640211637</v>
      </c>
      <c r="I262" s="34">
        <v>0</v>
      </c>
    </row>
    <row r="263" spans="1:9">
      <c r="A263" s="93" t="s">
        <v>900</v>
      </c>
      <c r="B263" s="93" t="s">
        <v>902</v>
      </c>
      <c r="C263">
        <v>0</v>
      </c>
      <c r="D263">
        <v>0</v>
      </c>
      <c r="E263">
        <v>0</v>
      </c>
      <c r="F263">
        <v>13.2</v>
      </c>
      <c r="G263">
        <v>23.25</v>
      </c>
      <c r="H263">
        <v>-10.050000000000001</v>
      </c>
      <c r="I263" s="34">
        <v>1.76136363636364</v>
      </c>
    </row>
    <row r="264" spans="1:9">
      <c r="A264" s="93" t="s">
        <v>1014</v>
      </c>
      <c r="B264" s="93" t="s">
        <v>1016</v>
      </c>
      <c r="C264">
        <v>0</v>
      </c>
      <c r="D264">
        <v>0</v>
      </c>
      <c r="E264">
        <v>0</v>
      </c>
      <c r="F264">
        <v>4.0451612903225804</v>
      </c>
      <c r="G264">
        <v>9</v>
      </c>
      <c r="H264">
        <v>-4.9548387096774196</v>
      </c>
      <c r="I264" s="34">
        <v>2.2248803827751198</v>
      </c>
    </row>
    <row r="265" spans="1:9">
      <c r="A265" s="93" t="s">
        <v>1017</v>
      </c>
      <c r="B265" s="93" t="s">
        <v>1019</v>
      </c>
      <c r="C265">
        <v>0</v>
      </c>
      <c r="D265">
        <v>0</v>
      </c>
      <c r="E265">
        <v>0</v>
      </c>
      <c r="F265">
        <v>4.0451612903225804</v>
      </c>
      <c r="G265">
        <v>11.75</v>
      </c>
      <c r="H265">
        <v>-7.7048387096774196</v>
      </c>
      <c r="I265" s="34">
        <v>2.9047049441786301</v>
      </c>
    </row>
    <row r="266" spans="1:9">
      <c r="A266" s="93" t="s">
        <v>1020</v>
      </c>
      <c r="B266" s="93" t="s">
        <v>1022</v>
      </c>
      <c r="C266">
        <v>0</v>
      </c>
      <c r="D266">
        <v>0</v>
      </c>
      <c r="E266">
        <v>0</v>
      </c>
      <c r="F266">
        <v>4.0451612903225804</v>
      </c>
      <c r="G266">
        <v>10.08</v>
      </c>
      <c r="H266">
        <v>-6.0348387096774196</v>
      </c>
      <c r="I266" s="34">
        <v>2.49186602870813</v>
      </c>
    </row>
    <row r="267" spans="1:9">
      <c r="A267" s="93" t="s">
        <v>1023</v>
      </c>
      <c r="B267" s="93" t="s">
        <v>1025</v>
      </c>
      <c r="C267">
        <v>0</v>
      </c>
      <c r="D267">
        <v>0</v>
      </c>
      <c r="E267">
        <v>0</v>
      </c>
      <c r="F267">
        <v>4.0451612903225804</v>
      </c>
      <c r="G267">
        <v>0</v>
      </c>
      <c r="H267">
        <v>4.0451612903225804</v>
      </c>
      <c r="I267" s="34">
        <v>0</v>
      </c>
    </row>
    <row r="268" spans="1:9">
      <c r="A268" s="93" t="s">
        <v>1739</v>
      </c>
      <c r="B268" s="93" t="s">
        <v>1741</v>
      </c>
      <c r="C268">
        <v>0</v>
      </c>
      <c r="D268">
        <v>0</v>
      </c>
      <c r="E268">
        <v>0</v>
      </c>
      <c r="F268">
        <v>1.1640211640211637</v>
      </c>
      <c r="G268">
        <v>1.83</v>
      </c>
      <c r="H268">
        <v>-0.66597883597883634</v>
      </c>
      <c r="I268" s="34">
        <v>1.5721363636363599</v>
      </c>
    </row>
    <row r="269" spans="1:9">
      <c r="A269" s="93" t="s">
        <v>1742</v>
      </c>
      <c r="B269" s="93" t="s">
        <v>1744</v>
      </c>
      <c r="C269">
        <v>0</v>
      </c>
      <c r="D269">
        <v>0</v>
      </c>
      <c r="E269">
        <v>0</v>
      </c>
      <c r="F269">
        <v>1.1640211640211637</v>
      </c>
      <c r="G269">
        <v>3.33</v>
      </c>
      <c r="H269">
        <v>-2.1659788359788363</v>
      </c>
      <c r="I269" s="34">
        <v>2.8607727272727299</v>
      </c>
    </row>
    <row r="270" spans="1:9">
      <c r="A270" s="93" t="s">
        <v>1745</v>
      </c>
      <c r="B270" s="93" t="s">
        <v>1747</v>
      </c>
      <c r="C270">
        <v>0</v>
      </c>
      <c r="D270">
        <v>0</v>
      </c>
      <c r="E270">
        <v>0</v>
      </c>
      <c r="F270">
        <v>1.1640211640211637</v>
      </c>
      <c r="G270">
        <v>1.83</v>
      </c>
      <c r="H270">
        <v>-0.66597883597883634</v>
      </c>
      <c r="I270" s="34">
        <v>1.5721363636363599</v>
      </c>
    </row>
    <row r="271" spans="1:9">
      <c r="A271" s="93" t="s">
        <v>1748</v>
      </c>
      <c r="B271" s="93" t="s">
        <v>1750</v>
      </c>
      <c r="C271">
        <v>0</v>
      </c>
      <c r="D271">
        <v>0</v>
      </c>
      <c r="E271">
        <v>0</v>
      </c>
      <c r="F271">
        <v>1.1640211640211637</v>
      </c>
      <c r="G271">
        <v>1.83</v>
      </c>
      <c r="H271">
        <v>-0.66597883597883634</v>
      </c>
      <c r="I271" s="34">
        <v>1.5721363636363599</v>
      </c>
    </row>
    <row r="272" spans="1:9">
      <c r="A272" s="93" t="s">
        <v>1751</v>
      </c>
      <c r="B272" s="93" t="s">
        <v>1753</v>
      </c>
      <c r="C272">
        <v>0</v>
      </c>
      <c r="D272">
        <v>0</v>
      </c>
      <c r="E272">
        <v>0</v>
      </c>
      <c r="F272">
        <v>1.1640211640211637</v>
      </c>
      <c r="G272">
        <v>1.83</v>
      </c>
      <c r="H272">
        <v>-0.66597883597883634</v>
      </c>
      <c r="I272" s="34">
        <v>1.5721363636363599</v>
      </c>
    </row>
    <row r="273" spans="1:9">
      <c r="A273" s="93" t="s">
        <v>1754</v>
      </c>
      <c r="B273" s="93" t="s">
        <v>1756</v>
      </c>
      <c r="C273">
        <v>0</v>
      </c>
      <c r="D273">
        <v>0</v>
      </c>
      <c r="E273">
        <v>0</v>
      </c>
      <c r="F273">
        <v>1.1640211640211637</v>
      </c>
      <c r="G273">
        <v>4.83</v>
      </c>
      <c r="H273">
        <v>-3.6659788359788363</v>
      </c>
      <c r="I273" s="34">
        <v>4.1494090909090904</v>
      </c>
    </row>
    <row r="274" spans="1:9">
      <c r="A274" s="93" t="s">
        <v>1757</v>
      </c>
      <c r="B274" s="93" t="s">
        <v>1759</v>
      </c>
      <c r="C274">
        <v>0</v>
      </c>
      <c r="D274">
        <v>0</v>
      </c>
      <c r="E274">
        <v>0</v>
      </c>
      <c r="F274">
        <v>1.1640211640211637</v>
      </c>
      <c r="G274">
        <v>3.83</v>
      </c>
      <c r="H274">
        <v>-2.6659788359788363</v>
      </c>
      <c r="I274" s="34">
        <v>3.2903181818181801</v>
      </c>
    </row>
    <row r="275" spans="1:9">
      <c r="A275" s="93" t="s">
        <v>1760</v>
      </c>
      <c r="B275" s="93" t="s">
        <v>1762</v>
      </c>
      <c r="C275">
        <v>0</v>
      </c>
      <c r="D275">
        <v>0</v>
      </c>
      <c r="E275">
        <v>0</v>
      </c>
      <c r="F275">
        <v>1.1640211640211637</v>
      </c>
      <c r="G275">
        <v>3.83</v>
      </c>
      <c r="H275">
        <v>-2.6659788359788363</v>
      </c>
      <c r="I275" s="34">
        <v>3.2903181818181801</v>
      </c>
    </row>
    <row r="276" spans="1:9">
      <c r="A276" s="93" t="s">
        <v>1832</v>
      </c>
      <c r="B276" s="93" t="s">
        <v>1834</v>
      </c>
      <c r="C276">
        <v>0</v>
      </c>
      <c r="D276">
        <v>0</v>
      </c>
      <c r="E276">
        <v>0</v>
      </c>
      <c r="F276">
        <v>1.1640211640211637</v>
      </c>
      <c r="G276">
        <v>0</v>
      </c>
      <c r="H276">
        <v>1.1640211640211637</v>
      </c>
      <c r="I276" s="34">
        <v>0</v>
      </c>
    </row>
    <row r="277" spans="1:9">
      <c r="A277" s="93" t="s">
        <v>1835</v>
      </c>
      <c r="B277" s="93" t="s">
        <v>1837</v>
      </c>
      <c r="C277">
        <v>0</v>
      </c>
      <c r="D277">
        <v>0</v>
      </c>
      <c r="E277">
        <v>0</v>
      </c>
      <c r="F277">
        <v>1.1640211640211637</v>
      </c>
      <c r="G277">
        <v>0</v>
      </c>
      <c r="H277">
        <v>1.1640211640211637</v>
      </c>
      <c r="I277" s="34">
        <v>0</v>
      </c>
    </row>
    <row r="278" spans="1:9">
      <c r="A278" s="93" t="s">
        <v>2014</v>
      </c>
      <c r="B278" s="93" t="s">
        <v>2016</v>
      </c>
      <c r="C278">
        <v>0</v>
      </c>
      <c r="D278">
        <v>0</v>
      </c>
      <c r="E278">
        <v>0</v>
      </c>
      <c r="F278">
        <v>1.1640211640211637</v>
      </c>
      <c r="G278">
        <v>0.25</v>
      </c>
      <c r="H278">
        <v>0.91402116402116373</v>
      </c>
      <c r="I278" s="34">
        <v>0.214772727272727</v>
      </c>
    </row>
    <row r="279" spans="1:9">
      <c r="A279" s="93" t="s">
        <v>2017</v>
      </c>
      <c r="B279" s="93" t="s">
        <v>2019</v>
      </c>
      <c r="C279">
        <v>0</v>
      </c>
      <c r="D279">
        <v>0</v>
      </c>
      <c r="E279">
        <v>0</v>
      </c>
      <c r="F279">
        <v>1.1640211640211637</v>
      </c>
      <c r="G279">
        <v>0</v>
      </c>
      <c r="H279">
        <v>1.1640211640211637</v>
      </c>
      <c r="I279" s="34">
        <v>0</v>
      </c>
    </row>
    <row r="280" spans="1:9">
      <c r="A280" s="93" t="s">
        <v>1853</v>
      </c>
      <c r="B280" s="93" t="s">
        <v>1855</v>
      </c>
      <c r="C280">
        <v>0</v>
      </c>
      <c r="D280">
        <v>0</v>
      </c>
      <c r="E280">
        <v>0</v>
      </c>
      <c r="F280">
        <v>1.1640211640211637</v>
      </c>
      <c r="G280">
        <v>0.08</v>
      </c>
      <c r="H280">
        <v>1.0840211640211637</v>
      </c>
      <c r="I280" s="34">
        <v>6.8727272727272803E-2</v>
      </c>
    </row>
    <row r="281" spans="1:9">
      <c r="A281" s="93" t="s">
        <v>903</v>
      </c>
      <c r="B281" s="93" t="s">
        <v>905</v>
      </c>
      <c r="C281">
        <v>0</v>
      </c>
      <c r="D281">
        <v>0</v>
      </c>
      <c r="E281">
        <v>0</v>
      </c>
      <c r="F281">
        <v>13.2</v>
      </c>
      <c r="G281">
        <v>28.58</v>
      </c>
      <c r="H281">
        <v>-15.379999999999999</v>
      </c>
      <c r="I281" s="34">
        <v>2.1651515151515199</v>
      </c>
    </row>
    <row r="282" spans="1:9">
      <c r="A282" s="93" t="s">
        <v>936</v>
      </c>
      <c r="B282" s="93" t="s">
        <v>938</v>
      </c>
      <c r="C282">
        <v>0</v>
      </c>
      <c r="D282">
        <v>0</v>
      </c>
      <c r="E282">
        <v>0</v>
      </c>
      <c r="F282">
        <v>8</v>
      </c>
      <c r="G282">
        <v>13.58</v>
      </c>
      <c r="H282">
        <v>-5.58</v>
      </c>
      <c r="I282" s="34">
        <v>1.6975</v>
      </c>
    </row>
    <row r="283" spans="1:9">
      <c r="A283" s="93" t="s">
        <v>1026</v>
      </c>
      <c r="B283" s="93" t="s">
        <v>1028</v>
      </c>
      <c r="C283">
        <v>0</v>
      </c>
      <c r="D283">
        <v>0</v>
      </c>
      <c r="E283">
        <v>0</v>
      </c>
      <c r="F283">
        <v>4.0451612903225804</v>
      </c>
      <c r="G283">
        <v>9.58</v>
      </c>
      <c r="H283">
        <v>-5.5348387096774196</v>
      </c>
      <c r="I283" s="34">
        <v>2.3682615629984101</v>
      </c>
    </row>
    <row r="284" spans="1:9">
      <c r="A284" s="93" t="s">
        <v>1029</v>
      </c>
      <c r="B284" s="93" t="s">
        <v>1031</v>
      </c>
      <c r="C284">
        <v>0</v>
      </c>
      <c r="D284">
        <v>0</v>
      </c>
      <c r="E284">
        <v>0</v>
      </c>
      <c r="F284">
        <v>4.0451612903225804</v>
      </c>
      <c r="G284">
        <v>20.58</v>
      </c>
      <c r="H284">
        <v>-16.534838709677416</v>
      </c>
      <c r="I284" s="34">
        <v>5.0875598086124398</v>
      </c>
    </row>
    <row r="285" spans="1:9">
      <c r="A285" s="93" t="s">
        <v>1032</v>
      </c>
      <c r="B285" s="93" t="s">
        <v>1034</v>
      </c>
      <c r="C285">
        <v>0</v>
      </c>
      <c r="D285">
        <v>0</v>
      </c>
      <c r="E285">
        <v>0</v>
      </c>
      <c r="F285">
        <v>4.0451612903225804</v>
      </c>
      <c r="G285">
        <v>23.33</v>
      </c>
      <c r="H285">
        <v>-19.284838709677416</v>
      </c>
      <c r="I285" s="34">
        <v>5.7673843700159502</v>
      </c>
    </row>
    <row r="286" spans="1:9">
      <c r="A286" s="93" t="s">
        <v>1035</v>
      </c>
      <c r="B286" s="93" t="s">
        <v>1037</v>
      </c>
      <c r="C286">
        <v>0</v>
      </c>
      <c r="D286">
        <v>0</v>
      </c>
      <c r="E286">
        <v>0</v>
      </c>
      <c r="F286">
        <v>4.0451612903225804</v>
      </c>
      <c r="G286">
        <v>20.329999999999998</v>
      </c>
      <c r="H286">
        <v>-16.284838709677416</v>
      </c>
      <c r="I286" s="34">
        <v>5.0257575757575799</v>
      </c>
    </row>
    <row r="287" spans="1:9">
      <c r="A287" s="93" t="s">
        <v>1038</v>
      </c>
      <c r="B287" s="93" t="s">
        <v>1040</v>
      </c>
      <c r="C287">
        <v>0</v>
      </c>
      <c r="D287">
        <v>0</v>
      </c>
      <c r="E287">
        <v>0</v>
      </c>
      <c r="F287">
        <v>4.0451612903225804</v>
      </c>
      <c r="G287">
        <v>0</v>
      </c>
      <c r="H287">
        <v>4.0451612903225804</v>
      </c>
      <c r="I287" s="34">
        <v>0</v>
      </c>
    </row>
    <row r="288" spans="1:9">
      <c r="A288" s="93" t="s">
        <v>1041</v>
      </c>
      <c r="B288" s="93" t="s">
        <v>1043</v>
      </c>
      <c r="C288">
        <v>0</v>
      </c>
      <c r="D288">
        <v>0</v>
      </c>
      <c r="E288">
        <v>0</v>
      </c>
      <c r="F288">
        <v>4.0451612903225804</v>
      </c>
      <c r="G288">
        <v>0</v>
      </c>
      <c r="H288">
        <v>4.0451612903225804</v>
      </c>
      <c r="I288" s="34">
        <v>0</v>
      </c>
    </row>
    <row r="289" spans="1:9">
      <c r="A289" s="93" t="s">
        <v>1769</v>
      </c>
      <c r="B289" s="93" t="s">
        <v>1771</v>
      </c>
      <c r="C289">
        <v>0</v>
      </c>
      <c r="D289">
        <v>0</v>
      </c>
      <c r="E289">
        <v>0</v>
      </c>
      <c r="F289">
        <v>1.1640211640211637</v>
      </c>
      <c r="G289">
        <v>0.25</v>
      </c>
      <c r="H289">
        <v>0.91402116402116373</v>
      </c>
      <c r="I289" s="34">
        <v>0.214772727272727</v>
      </c>
    </row>
    <row r="290" spans="1:9">
      <c r="A290" s="93" t="s">
        <v>1772</v>
      </c>
      <c r="B290" s="93" t="s">
        <v>1774</v>
      </c>
      <c r="C290">
        <v>0</v>
      </c>
      <c r="D290">
        <v>0</v>
      </c>
      <c r="E290">
        <v>0</v>
      </c>
      <c r="F290">
        <v>1.1640211640211637</v>
      </c>
      <c r="G290">
        <v>0</v>
      </c>
      <c r="H290">
        <v>1.1640211640211637</v>
      </c>
      <c r="I290" s="34">
        <v>0</v>
      </c>
    </row>
    <row r="291" spans="1:9">
      <c r="A291" s="93" t="s">
        <v>939</v>
      </c>
      <c r="B291" s="93" t="s">
        <v>941</v>
      </c>
      <c r="C291">
        <v>0</v>
      </c>
      <c r="D291">
        <v>0</v>
      </c>
      <c r="E291">
        <v>0</v>
      </c>
      <c r="F291">
        <v>8</v>
      </c>
      <c r="G291">
        <v>21.08</v>
      </c>
      <c r="H291">
        <v>-13.079999999999998</v>
      </c>
      <c r="I291" s="34">
        <v>2.6349999999999998</v>
      </c>
    </row>
    <row r="292" spans="1:9">
      <c r="A292" s="93" t="s">
        <v>1044</v>
      </c>
      <c r="B292" s="93" t="s">
        <v>1046</v>
      </c>
      <c r="C292">
        <v>0</v>
      </c>
      <c r="D292">
        <v>0</v>
      </c>
      <c r="E292">
        <v>0</v>
      </c>
      <c r="F292">
        <v>4.0451612903225804</v>
      </c>
      <c r="G292">
        <v>0</v>
      </c>
      <c r="H292">
        <v>4.0451612903225804</v>
      </c>
      <c r="I292" s="34">
        <v>0</v>
      </c>
    </row>
    <row r="293" spans="1:9">
      <c r="A293" s="93" t="s">
        <v>1047</v>
      </c>
      <c r="B293" s="93" t="s">
        <v>1049</v>
      </c>
      <c r="C293">
        <v>0</v>
      </c>
      <c r="D293">
        <v>0</v>
      </c>
      <c r="E293">
        <v>0</v>
      </c>
      <c r="F293">
        <v>4.0451612903225804</v>
      </c>
      <c r="G293">
        <v>0</v>
      </c>
      <c r="H293">
        <v>4.0451612903225804</v>
      </c>
      <c r="I293" s="34">
        <v>0</v>
      </c>
    </row>
    <row r="294" spans="1:9">
      <c r="A294" s="93" t="s">
        <v>1622</v>
      </c>
      <c r="B294" s="93" t="s">
        <v>1624</v>
      </c>
      <c r="C294">
        <v>0</v>
      </c>
      <c r="D294">
        <v>0</v>
      </c>
      <c r="E294">
        <v>0</v>
      </c>
      <c r="F294">
        <v>1.1640211640211637</v>
      </c>
      <c r="G294">
        <v>0.25</v>
      </c>
      <c r="H294">
        <v>0.91402116402116373</v>
      </c>
      <c r="I294" s="34">
        <v>0.214772727272727</v>
      </c>
    </row>
    <row r="295" spans="1:9">
      <c r="A295" s="93" t="s">
        <v>1625</v>
      </c>
      <c r="B295" s="93" t="s">
        <v>1627</v>
      </c>
      <c r="C295">
        <v>0</v>
      </c>
      <c r="D295">
        <v>0</v>
      </c>
      <c r="E295">
        <v>0</v>
      </c>
      <c r="F295">
        <v>1.1640211640211637</v>
      </c>
      <c r="G295">
        <v>0.25</v>
      </c>
      <c r="H295">
        <v>0.91402116402116373</v>
      </c>
      <c r="I295" s="34">
        <v>0.214772727272727</v>
      </c>
    </row>
    <row r="296" spans="1:9">
      <c r="A296" s="93" t="s">
        <v>1628</v>
      </c>
      <c r="B296" s="93" t="s">
        <v>1630</v>
      </c>
      <c r="C296">
        <v>0</v>
      </c>
      <c r="D296">
        <v>0</v>
      </c>
      <c r="E296">
        <v>0</v>
      </c>
      <c r="F296">
        <v>1.1640211640211637</v>
      </c>
      <c r="G296">
        <v>0.25</v>
      </c>
      <c r="H296">
        <v>0.91402116402116373</v>
      </c>
      <c r="I296" s="34">
        <v>0.214772727272727</v>
      </c>
    </row>
    <row r="297" spans="1:9">
      <c r="A297" s="93" t="s">
        <v>906</v>
      </c>
      <c r="B297" s="93" t="s">
        <v>908</v>
      </c>
      <c r="C297">
        <v>0</v>
      </c>
      <c r="D297">
        <v>0</v>
      </c>
      <c r="E297">
        <v>0</v>
      </c>
      <c r="F297">
        <v>13.2</v>
      </c>
      <c r="G297">
        <v>18.079999999999998</v>
      </c>
      <c r="H297">
        <v>-4.879999999999999</v>
      </c>
      <c r="I297" s="34">
        <v>1.3696969696969701</v>
      </c>
    </row>
    <row r="298" spans="1:9">
      <c r="A298" s="93" t="s">
        <v>942</v>
      </c>
      <c r="B298" s="93" t="s">
        <v>944</v>
      </c>
      <c r="C298">
        <v>0</v>
      </c>
      <c r="D298">
        <v>0</v>
      </c>
      <c r="E298">
        <v>0</v>
      </c>
      <c r="F298">
        <v>8</v>
      </c>
      <c r="G298">
        <v>9.58</v>
      </c>
      <c r="H298">
        <v>-1.58</v>
      </c>
      <c r="I298" s="34">
        <v>1.1975</v>
      </c>
    </row>
    <row r="299" spans="1:9">
      <c r="A299" s="93" t="s">
        <v>945</v>
      </c>
      <c r="B299" s="93" t="s">
        <v>947</v>
      </c>
      <c r="C299">
        <v>0</v>
      </c>
      <c r="D299">
        <v>0</v>
      </c>
      <c r="E299">
        <v>0</v>
      </c>
      <c r="F299">
        <v>8</v>
      </c>
      <c r="G299">
        <v>9.08</v>
      </c>
      <c r="H299">
        <v>-1.08</v>
      </c>
      <c r="I299" s="34">
        <v>1.135</v>
      </c>
    </row>
    <row r="300" spans="1:9">
      <c r="A300" s="93" t="s">
        <v>1050</v>
      </c>
      <c r="B300" s="93" t="s">
        <v>1052</v>
      </c>
      <c r="C300">
        <v>0</v>
      </c>
      <c r="D300">
        <v>0</v>
      </c>
      <c r="E300">
        <v>0</v>
      </c>
      <c r="F300">
        <v>4.0451612903225804</v>
      </c>
      <c r="G300">
        <v>21.18</v>
      </c>
      <c r="H300">
        <v>-17.134838709677418</v>
      </c>
      <c r="I300" s="34">
        <v>5.2358851674641196</v>
      </c>
    </row>
    <row r="301" spans="1:9">
      <c r="A301" s="93" t="s">
        <v>1053</v>
      </c>
      <c r="B301" s="93" t="s">
        <v>1055</v>
      </c>
      <c r="C301">
        <v>0</v>
      </c>
      <c r="D301">
        <v>0</v>
      </c>
      <c r="E301">
        <v>0</v>
      </c>
      <c r="F301">
        <v>4.0451612903225804</v>
      </c>
      <c r="G301">
        <v>20.18</v>
      </c>
      <c r="H301">
        <v>-16.134838709677418</v>
      </c>
      <c r="I301" s="34">
        <v>4.9886762360446602</v>
      </c>
    </row>
    <row r="302" spans="1:9">
      <c r="A302" s="93" t="s">
        <v>1056</v>
      </c>
      <c r="B302" s="93" t="s">
        <v>1058</v>
      </c>
      <c r="C302">
        <v>0</v>
      </c>
      <c r="D302">
        <v>0</v>
      </c>
      <c r="E302">
        <v>0</v>
      </c>
      <c r="F302">
        <v>4.0451612903225804</v>
      </c>
      <c r="G302">
        <v>19.600000000000001</v>
      </c>
      <c r="H302">
        <v>-15.554838709677421</v>
      </c>
      <c r="I302" s="34">
        <v>4.8452950558213699</v>
      </c>
    </row>
    <row r="303" spans="1:9">
      <c r="A303" s="93" t="s">
        <v>1059</v>
      </c>
      <c r="B303" s="93" t="s">
        <v>1061</v>
      </c>
      <c r="C303">
        <v>0</v>
      </c>
      <c r="D303">
        <v>0</v>
      </c>
      <c r="E303">
        <v>0</v>
      </c>
      <c r="F303">
        <v>4.0451612903225804</v>
      </c>
      <c r="G303">
        <v>19.850000000000001</v>
      </c>
      <c r="H303">
        <v>-15.804838709677421</v>
      </c>
      <c r="I303" s="34">
        <v>4.9070972886762396</v>
      </c>
    </row>
    <row r="304" spans="1:9">
      <c r="A304" s="93" t="s">
        <v>1062</v>
      </c>
      <c r="B304" s="93" t="s">
        <v>1064</v>
      </c>
      <c r="C304">
        <v>0</v>
      </c>
      <c r="D304">
        <v>0</v>
      </c>
      <c r="E304">
        <v>0</v>
      </c>
      <c r="F304">
        <v>4.0451612903225804</v>
      </c>
      <c r="G304">
        <v>19.600000000000001</v>
      </c>
      <c r="H304">
        <v>-15.554838709677421</v>
      </c>
      <c r="I304" s="34">
        <v>4.8452950558213699</v>
      </c>
    </row>
    <row r="305" spans="1:9">
      <c r="A305" s="93" t="s">
        <v>1065</v>
      </c>
      <c r="B305" s="93" t="s">
        <v>1067</v>
      </c>
      <c r="C305">
        <v>0</v>
      </c>
      <c r="D305">
        <v>0</v>
      </c>
      <c r="E305">
        <v>0</v>
      </c>
      <c r="F305">
        <v>4.0451612903225804</v>
      </c>
      <c r="G305">
        <v>18.350000000000001</v>
      </c>
      <c r="H305">
        <v>-14.304838709677421</v>
      </c>
      <c r="I305" s="34">
        <v>4.5362838915470496</v>
      </c>
    </row>
    <row r="306" spans="1:9">
      <c r="A306" s="93" t="s">
        <v>1068</v>
      </c>
      <c r="B306" s="93" t="s">
        <v>1070</v>
      </c>
      <c r="C306">
        <v>0</v>
      </c>
      <c r="D306">
        <v>0</v>
      </c>
      <c r="E306">
        <v>0</v>
      </c>
      <c r="F306">
        <v>4.0451612903225804</v>
      </c>
      <c r="G306">
        <v>1</v>
      </c>
      <c r="H306">
        <v>3.0451612903225804</v>
      </c>
      <c r="I306" s="34">
        <v>0.24720893141945799</v>
      </c>
    </row>
    <row r="307" spans="1:9">
      <c r="A307" s="93" t="s">
        <v>1071</v>
      </c>
      <c r="B307" s="93" t="s">
        <v>1073</v>
      </c>
      <c r="C307">
        <v>0</v>
      </c>
      <c r="D307">
        <v>0</v>
      </c>
      <c r="E307">
        <v>0</v>
      </c>
      <c r="F307">
        <v>4.0451612903225804</v>
      </c>
      <c r="G307">
        <v>1</v>
      </c>
      <c r="H307">
        <v>3.0451612903225804</v>
      </c>
      <c r="I307" s="34">
        <v>0.24720893141945799</v>
      </c>
    </row>
    <row r="308" spans="1:9">
      <c r="A308" s="93" t="s">
        <v>1074</v>
      </c>
      <c r="B308" s="93" t="s">
        <v>1076</v>
      </c>
      <c r="C308">
        <v>0</v>
      </c>
      <c r="D308">
        <v>0</v>
      </c>
      <c r="E308">
        <v>0</v>
      </c>
      <c r="F308">
        <v>4.0451612903225804</v>
      </c>
      <c r="G308">
        <v>1</v>
      </c>
      <c r="H308">
        <v>3.0451612903225804</v>
      </c>
      <c r="I308" s="34">
        <v>0.24720893141945799</v>
      </c>
    </row>
    <row r="309" spans="1:9">
      <c r="A309" s="93" t="s">
        <v>1077</v>
      </c>
      <c r="B309" s="93" t="s">
        <v>1079</v>
      </c>
      <c r="C309">
        <v>0</v>
      </c>
      <c r="D309">
        <v>0</v>
      </c>
      <c r="E309">
        <v>0</v>
      </c>
      <c r="F309">
        <v>4.0451612903225804</v>
      </c>
      <c r="G309">
        <v>1.5</v>
      </c>
      <c r="H309">
        <v>2.5451612903225804</v>
      </c>
      <c r="I309" s="34">
        <v>0.37081339712918698</v>
      </c>
    </row>
    <row r="310" spans="1:9">
      <c r="A310" s="93" t="s">
        <v>1080</v>
      </c>
      <c r="B310" s="93" t="s">
        <v>1082</v>
      </c>
      <c r="C310">
        <v>0</v>
      </c>
      <c r="D310">
        <v>0</v>
      </c>
      <c r="E310">
        <v>0</v>
      </c>
      <c r="F310">
        <v>4.0451612903225804</v>
      </c>
      <c r="G310">
        <v>1.5</v>
      </c>
      <c r="H310">
        <v>2.5451612903225804</v>
      </c>
      <c r="I310" s="34">
        <v>0.37081339712918698</v>
      </c>
    </row>
    <row r="311" spans="1:9">
      <c r="A311" s="93" t="s">
        <v>1083</v>
      </c>
      <c r="B311" s="93" t="s">
        <v>1085</v>
      </c>
      <c r="C311">
        <v>0</v>
      </c>
      <c r="D311">
        <v>0</v>
      </c>
      <c r="E311">
        <v>0</v>
      </c>
      <c r="F311">
        <v>4.0451612903225804</v>
      </c>
      <c r="G311">
        <v>1.5</v>
      </c>
      <c r="H311">
        <v>2.5451612903225804</v>
      </c>
      <c r="I311" s="34">
        <v>0.37081339712918698</v>
      </c>
    </row>
    <row r="312" spans="1:9">
      <c r="A312" s="93" t="s">
        <v>1086</v>
      </c>
      <c r="B312" s="93" t="s">
        <v>1052</v>
      </c>
      <c r="C312">
        <v>0</v>
      </c>
      <c r="D312">
        <v>0</v>
      </c>
      <c r="E312">
        <v>0</v>
      </c>
      <c r="F312">
        <v>4.0451612903225804</v>
      </c>
      <c r="G312">
        <v>2</v>
      </c>
      <c r="H312">
        <v>2.0451612903225804</v>
      </c>
      <c r="I312" s="34">
        <v>0.49441786283891598</v>
      </c>
    </row>
    <row r="313" spans="1:9">
      <c r="A313" s="93" t="s">
        <v>1088</v>
      </c>
      <c r="B313" s="93" t="s">
        <v>1055</v>
      </c>
      <c r="C313">
        <v>0</v>
      </c>
      <c r="D313">
        <v>0</v>
      </c>
      <c r="E313">
        <v>0</v>
      </c>
      <c r="F313">
        <v>4.0451612903225804</v>
      </c>
      <c r="G313">
        <v>2</v>
      </c>
      <c r="H313">
        <v>2.0451612903225804</v>
      </c>
      <c r="I313" s="34">
        <v>0.49441786283891598</v>
      </c>
    </row>
    <row r="314" spans="1:9">
      <c r="A314" s="93" t="s">
        <v>1090</v>
      </c>
      <c r="B314" s="93" t="s">
        <v>1058</v>
      </c>
      <c r="C314">
        <v>0</v>
      </c>
      <c r="D314">
        <v>0</v>
      </c>
      <c r="E314">
        <v>0</v>
      </c>
      <c r="F314">
        <v>4.0451612903225804</v>
      </c>
      <c r="G314">
        <v>2</v>
      </c>
      <c r="H314">
        <v>2.0451612903225804</v>
      </c>
      <c r="I314" s="34">
        <v>0.49441786283891598</v>
      </c>
    </row>
    <row r="315" spans="1:9">
      <c r="A315" s="93" t="s">
        <v>1092</v>
      </c>
      <c r="B315" s="93" t="s">
        <v>1061</v>
      </c>
      <c r="C315">
        <v>0</v>
      </c>
      <c r="D315">
        <v>0</v>
      </c>
      <c r="E315">
        <v>0</v>
      </c>
      <c r="F315">
        <v>4.0451612903225804</v>
      </c>
      <c r="G315">
        <v>2</v>
      </c>
      <c r="H315">
        <v>2.0451612903225804</v>
      </c>
      <c r="I315" s="34">
        <v>0.49441786283891598</v>
      </c>
    </row>
    <row r="316" spans="1:9">
      <c r="A316" s="93" t="s">
        <v>1094</v>
      </c>
      <c r="B316" s="93" t="s">
        <v>1064</v>
      </c>
      <c r="C316">
        <v>0</v>
      </c>
      <c r="D316">
        <v>0</v>
      </c>
      <c r="E316">
        <v>0</v>
      </c>
      <c r="F316">
        <v>4.0451612903225804</v>
      </c>
      <c r="G316">
        <v>2</v>
      </c>
      <c r="H316">
        <v>2.0451612903225804</v>
      </c>
      <c r="I316" s="34">
        <v>0.49441786283891598</v>
      </c>
    </row>
    <row r="317" spans="1:9">
      <c r="A317" s="93" t="s">
        <v>1096</v>
      </c>
      <c r="B317" s="93" t="s">
        <v>1067</v>
      </c>
      <c r="C317">
        <v>0</v>
      </c>
      <c r="D317">
        <v>0</v>
      </c>
      <c r="E317">
        <v>0</v>
      </c>
      <c r="F317">
        <v>4.0451612903225804</v>
      </c>
      <c r="G317">
        <v>1.5</v>
      </c>
      <c r="H317">
        <v>2.5451612903225804</v>
      </c>
      <c r="I317" s="34">
        <v>0.37081339712918698</v>
      </c>
    </row>
    <row r="318" spans="1:9">
      <c r="A318" s="93" t="s">
        <v>1098</v>
      </c>
      <c r="B318" s="93" t="s">
        <v>1070</v>
      </c>
      <c r="C318">
        <v>0</v>
      </c>
      <c r="D318">
        <v>0</v>
      </c>
      <c r="E318">
        <v>0</v>
      </c>
      <c r="F318">
        <v>4.0451612903225804</v>
      </c>
      <c r="G318">
        <v>1.5</v>
      </c>
      <c r="H318">
        <v>2.5451612903225804</v>
      </c>
      <c r="I318" s="34">
        <v>0.37081339712918698</v>
      </c>
    </row>
    <row r="319" spans="1:9">
      <c r="A319" s="93" t="s">
        <v>1100</v>
      </c>
      <c r="B319" s="93" t="s">
        <v>1073</v>
      </c>
      <c r="C319">
        <v>0</v>
      </c>
      <c r="D319">
        <v>0</v>
      </c>
      <c r="E319">
        <v>0</v>
      </c>
      <c r="F319">
        <v>4.0451612903225804</v>
      </c>
      <c r="G319">
        <v>3</v>
      </c>
      <c r="H319">
        <v>1.0451612903225804</v>
      </c>
      <c r="I319" s="34">
        <v>0.74162679425837297</v>
      </c>
    </row>
    <row r="320" spans="1:9">
      <c r="A320" s="93" t="s">
        <v>1102</v>
      </c>
      <c r="B320" s="93" t="s">
        <v>1076</v>
      </c>
      <c r="C320">
        <v>0</v>
      </c>
      <c r="D320">
        <v>0</v>
      </c>
      <c r="E320">
        <v>0</v>
      </c>
      <c r="F320">
        <v>4.0451612903225804</v>
      </c>
      <c r="G320">
        <v>3</v>
      </c>
      <c r="H320">
        <v>1.0451612903225804</v>
      </c>
      <c r="I320" s="34">
        <v>0.74162679425837297</v>
      </c>
    </row>
    <row r="321" spans="1:9">
      <c r="A321" s="93" t="s">
        <v>1104</v>
      </c>
      <c r="B321" s="93" t="s">
        <v>1079</v>
      </c>
      <c r="C321">
        <v>0</v>
      </c>
      <c r="D321">
        <v>0</v>
      </c>
      <c r="E321">
        <v>0</v>
      </c>
      <c r="F321">
        <v>4.0451612903225804</v>
      </c>
      <c r="G321">
        <v>2.5</v>
      </c>
      <c r="H321">
        <v>1.5451612903225804</v>
      </c>
      <c r="I321" s="34">
        <v>0.61802232854864403</v>
      </c>
    </row>
    <row r="322" spans="1:9">
      <c r="A322" s="93" t="s">
        <v>1106</v>
      </c>
      <c r="B322" s="93" t="s">
        <v>1082</v>
      </c>
      <c r="C322">
        <v>0</v>
      </c>
      <c r="D322">
        <v>0</v>
      </c>
      <c r="E322">
        <v>0</v>
      </c>
      <c r="F322">
        <v>4.0451612903225804</v>
      </c>
      <c r="G322">
        <v>3</v>
      </c>
      <c r="H322">
        <v>1.0451612903225804</v>
      </c>
      <c r="I322" s="34">
        <v>0.74162679425837297</v>
      </c>
    </row>
    <row r="323" spans="1:9">
      <c r="A323" s="93" t="s">
        <v>1108</v>
      </c>
      <c r="B323" s="93" t="s">
        <v>1085</v>
      </c>
      <c r="C323">
        <v>0</v>
      </c>
      <c r="D323">
        <v>0</v>
      </c>
      <c r="E323">
        <v>0</v>
      </c>
      <c r="F323">
        <v>4.0451612903225804</v>
      </c>
      <c r="G323">
        <v>3</v>
      </c>
      <c r="H323">
        <v>1.0451612903225804</v>
      </c>
      <c r="I323" s="34">
        <v>0.74162679425837297</v>
      </c>
    </row>
    <row r="324" spans="1:9">
      <c r="A324" s="93" t="s">
        <v>1110</v>
      </c>
      <c r="B324" s="93" t="s">
        <v>1112</v>
      </c>
      <c r="C324">
        <v>0</v>
      </c>
      <c r="D324">
        <v>0</v>
      </c>
      <c r="E324">
        <v>0</v>
      </c>
      <c r="F324">
        <v>4.0451612903225804</v>
      </c>
      <c r="G324">
        <v>2.5</v>
      </c>
      <c r="H324">
        <v>1.5451612903225804</v>
      </c>
      <c r="I324" s="34">
        <v>0.61802232854864403</v>
      </c>
    </row>
    <row r="325" spans="1:9">
      <c r="A325" s="93" t="s">
        <v>1113</v>
      </c>
      <c r="B325" s="93" t="s">
        <v>1115</v>
      </c>
      <c r="C325">
        <v>0</v>
      </c>
      <c r="D325">
        <v>0</v>
      </c>
      <c r="E325">
        <v>0</v>
      </c>
      <c r="F325">
        <v>4.0451612903225804</v>
      </c>
      <c r="G325">
        <v>1</v>
      </c>
      <c r="H325">
        <v>3.0451612903225804</v>
      </c>
      <c r="I325" s="34">
        <v>0.24720893141945799</v>
      </c>
    </row>
    <row r="326" spans="1:9">
      <c r="A326" s="93" t="s">
        <v>1116</v>
      </c>
      <c r="B326" s="93" t="s">
        <v>1118</v>
      </c>
      <c r="C326">
        <v>0</v>
      </c>
      <c r="D326">
        <v>0</v>
      </c>
      <c r="E326">
        <v>0</v>
      </c>
      <c r="F326">
        <v>4.0451612903225804</v>
      </c>
      <c r="G326">
        <v>1.5</v>
      </c>
      <c r="H326">
        <v>2.5451612903225804</v>
      </c>
      <c r="I326" s="34">
        <v>0.37081339712918698</v>
      </c>
    </row>
    <row r="327" spans="1:9">
      <c r="A327" s="93" t="s">
        <v>1119</v>
      </c>
      <c r="B327" s="93" t="s">
        <v>1121</v>
      </c>
      <c r="C327">
        <v>0</v>
      </c>
      <c r="D327">
        <v>0</v>
      </c>
      <c r="E327">
        <v>0</v>
      </c>
      <c r="F327">
        <v>4.0451612903225804</v>
      </c>
      <c r="G327">
        <v>1.5</v>
      </c>
      <c r="H327">
        <v>2.5451612903225804</v>
      </c>
      <c r="I327" s="34">
        <v>0.37081339712918698</v>
      </c>
    </row>
    <row r="328" spans="1:9">
      <c r="A328" s="93" t="s">
        <v>1122</v>
      </c>
      <c r="B328" s="93" t="s">
        <v>1124</v>
      </c>
      <c r="C328">
        <v>0</v>
      </c>
      <c r="D328">
        <v>0</v>
      </c>
      <c r="E328">
        <v>0</v>
      </c>
      <c r="F328">
        <v>4.0451612903225804</v>
      </c>
      <c r="G328">
        <v>1.5</v>
      </c>
      <c r="H328">
        <v>2.5451612903225804</v>
      </c>
      <c r="I328" s="34">
        <v>0.37081339712918698</v>
      </c>
    </row>
    <row r="329" spans="1:9">
      <c r="A329" s="93" t="s">
        <v>1125</v>
      </c>
      <c r="B329" s="93" t="s">
        <v>1127</v>
      </c>
      <c r="C329">
        <v>0</v>
      </c>
      <c r="D329">
        <v>0</v>
      </c>
      <c r="E329">
        <v>0</v>
      </c>
      <c r="F329">
        <v>4.0451612903225804</v>
      </c>
      <c r="G329">
        <v>1</v>
      </c>
      <c r="H329">
        <v>3.0451612903225804</v>
      </c>
      <c r="I329" s="34">
        <v>0.24720893141945799</v>
      </c>
    </row>
    <row r="330" spans="1:9">
      <c r="A330" s="93" t="s">
        <v>1128</v>
      </c>
      <c r="B330" s="93" t="s">
        <v>1130</v>
      </c>
      <c r="C330">
        <v>0</v>
      </c>
      <c r="D330">
        <v>0</v>
      </c>
      <c r="E330">
        <v>0</v>
      </c>
      <c r="F330">
        <v>4.0451612903225804</v>
      </c>
      <c r="G330">
        <v>1</v>
      </c>
      <c r="H330">
        <v>3.0451612903225804</v>
      </c>
      <c r="I330" s="34">
        <v>0.24720893141945799</v>
      </c>
    </row>
    <row r="331" spans="1:9">
      <c r="A331" s="93" t="s">
        <v>1131</v>
      </c>
      <c r="B331" s="93" t="s">
        <v>1133</v>
      </c>
      <c r="C331">
        <v>0</v>
      </c>
      <c r="D331">
        <v>0</v>
      </c>
      <c r="E331">
        <v>0</v>
      </c>
      <c r="F331">
        <v>4.0451612903225804</v>
      </c>
      <c r="G331">
        <v>1</v>
      </c>
      <c r="H331">
        <v>3.0451612903225804</v>
      </c>
      <c r="I331" s="34">
        <v>0.24720893141945799</v>
      </c>
    </row>
    <row r="332" spans="1:9">
      <c r="A332" s="93" t="s">
        <v>1134</v>
      </c>
      <c r="B332" s="93" t="s">
        <v>1136</v>
      </c>
      <c r="C332">
        <v>0</v>
      </c>
      <c r="D332">
        <v>0</v>
      </c>
      <c r="E332">
        <v>0</v>
      </c>
      <c r="F332">
        <v>4.0451612903225804</v>
      </c>
      <c r="G332">
        <v>1</v>
      </c>
      <c r="H332">
        <v>3.0451612903225804</v>
      </c>
      <c r="I332" s="34">
        <v>0.24720893141945799</v>
      </c>
    </row>
    <row r="333" spans="1:9">
      <c r="A333" s="93" t="s">
        <v>1137</v>
      </c>
      <c r="B333" s="93" t="s">
        <v>1139</v>
      </c>
      <c r="C333">
        <v>0</v>
      </c>
      <c r="D333">
        <v>0</v>
      </c>
      <c r="E333">
        <v>0</v>
      </c>
      <c r="F333">
        <v>4.0451612903225804</v>
      </c>
      <c r="G333">
        <v>1</v>
      </c>
      <c r="H333">
        <v>3.0451612903225804</v>
      </c>
      <c r="I333" s="34">
        <v>0.24720893141945799</v>
      </c>
    </row>
    <row r="334" spans="1:9">
      <c r="A334" s="93" t="s">
        <v>1140</v>
      </c>
      <c r="B334" s="93" t="s">
        <v>1142</v>
      </c>
      <c r="C334">
        <v>0</v>
      </c>
      <c r="D334">
        <v>0</v>
      </c>
      <c r="E334">
        <v>0</v>
      </c>
      <c r="F334">
        <v>4.0451612903225804</v>
      </c>
      <c r="G334">
        <v>1</v>
      </c>
      <c r="H334">
        <v>3.0451612903225804</v>
      </c>
      <c r="I334" s="34">
        <v>0.24720893141945799</v>
      </c>
    </row>
    <row r="335" spans="1:9">
      <c r="A335" s="93" t="s">
        <v>1143</v>
      </c>
      <c r="B335" s="93" t="s">
        <v>1145</v>
      </c>
      <c r="C335">
        <v>0</v>
      </c>
      <c r="D335">
        <v>0</v>
      </c>
      <c r="E335">
        <v>0</v>
      </c>
      <c r="F335">
        <v>4.0451612903225804</v>
      </c>
      <c r="G335">
        <v>1</v>
      </c>
      <c r="H335">
        <v>3.0451612903225804</v>
      </c>
      <c r="I335" s="34">
        <v>0.24720893141945799</v>
      </c>
    </row>
    <row r="336" spans="1:9">
      <c r="A336" s="93" t="s">
        <v>1146</v>
      </c>
      <c r="B336" s="93" t="s">
        <v>1148</v>
      </c>
      <c r="C336">
        <v>0</v>
      </c>
      <c r="D336">
        <v>0</v>
      </c>
      <c r="E336">
        <v>0</v>
      </c>
      <c r="F336">
        <v>4.0451612903225804</v>
      </c>
      <c r="G336">
        <v>1</v>
      </c>
      <c r="H336">
        <v>3.0451612903225804</v>
      </c>
      <c r="I336" s="34">
        <v>0.24720893141945799</v>
      </c>
    </row>
    <row r="337" spans="1:9">
      <c r="A337" s="93" t="s">
        <v>1149</v>
      </c>
      <c r="B337" s="93" t="s">
        <v>1151</v>
      </c>
      <c r="C337">
        <v>0</v>
      </c>
      <c r="D337">
        <v>0</v>
      </c>
      <c r="E337">
        <v>0</v>
      </c>
      <c r="F337">
        <v>4.0451612903225804</v>
      </c>
      <c r="G337">
        <v>1</v>
      </c>
      <c r="H337">
        <v>3.0451612903225804</v>
      </c>
      <c r="I337" s="34">
        <v>0.24720893141945799</v>
      </c>
    </row>
    <row r="338" spans="1:9">
      <c r="A338" s="93" t="s">
        <v>1152</v>
      </c>
      <c r="B338" s="93" t="s">
        <v>1154</v>
      </c>
      <c r="C338">
        <v>0</v>
      </c>
      <c r="D338">
        <v>0</v>
      </c>
      <c r="E338">
        <v>0</v>
      </c>
      <c r="F338">
        <v>4.0451612903225804</v>
      </c>
      <c r="G338">
        <v>1</v>
      </c>
      <c r="H338">
        <v>3.0451612903225804</v>
      </c>
      <c r="I338" s="34">
        <v>0.24720893141945799</v>
      </c>
    </row>
    <row r="339" spans="1:9">
      <c r="A339" s="93" t="s">
        <v>1155</v>
      </c>
      <c r="B339" s="93" t="s">
        <v>1157</v>
      </c>
      <c r="C339">
        <v>0</v>
      </c>
      <c r="D339">
        <v>0</v>
      </c>
      <c r="E339">
        <v>0</v>
      </c>
      <c r="F339">
        <v>4.0451612903225804</v>
      </c>
      <c r="G339">
        <v>2.5</v>
      </c>
      <c r="H339">
        <v>1.5451612903225804</v>
      </c>
      <c r="I339" s="34">
        <v>0.61802232854864403</v>
      </c>
    </row>
    <row r="340" spans="1:9">
      <c r="A340" s="93" t="s">
        <v>1158</v>
      </c>
      <c r="B340" s="93" t="s">
        <v>1160</v>
      </c>
      <c r="C340">
        <v>0</v>
      </c>
      <c r="D340">
        <v>0</v>
      </c>
      <c r="E340">
        <v>0</v>
      </c>
      <c r="F340">
        <v>4.0451612903225804</v>
      </c>
      <c r="G340">
        <v>2.5</v>
      </c>
      <c r="H340">
        <v>1.5451612903225804</v>
      </c>
      <c r="I340" s="34">
        <v>0.61802232854864403</v>
      </c>
    </row>
    <row r="341" spans="1:9">
      <c r="A341" s="93" t="s">
        <v>1161</v>
      </c>
      <c r="B341" s="93" t="s">
        <v>1163</v>
      </c>
      <c r="C341">
        <v>0</v>
      </c>
      <c r="D341">
        <v>0</v>
      </c>
      <c r="E341">
        <v>0</v>
      </c>
      <c r="F341">
        <v>4.0451612903225804</v>
      </c>
      <c r="G341">
        <v>2.5</v>
      </c>
      <c r="H341">
        <v>1.5451612903225804</v>
      </c>
      <c r="I341" s="34">
        <v>0.61802232854864403</v>
      </c>
    </row>
    <row r="342" spans="1:9">
      <c r="A342" s="93" t="s">
        <v>1164</v>
      </c>
      <c r="B342" s="93" t="s">
        <v>1166</v>
      </c>
      <c r="C342">
        <v>0</v>
      </c>
      <c r="D342">
        <v>0</v>
      </c>
      <c r="E342">
        <v>0</v>
      </c>
      <c r="F342">
        <v>4.0451612903225804</v>
      </c>
      <c r="G342">
        <v>2.5</v>
      </c>
      <c r="H342">
        <v>1.5451612903225804</v>
      </c>
      <c r="I342" s="34">
        <v>0.61802232854864403</v>
      </c>
    </row>
    <row r="343" spans="1:9">
      <c r="A343" s="93" t="s">
        <v>1167</v>
      </c>
      <c r="B343" s="93" t="s">
        <v>1169</v>
      </c>
      <c r="C343">
        <v>0</v>
      </c>
      <c r="D343">
        <v>0</v>
      </c>
      <c r="E343">
        <v>0</v>
      </c>
      <c r="F343">
        <v>4.0451612903225804</v>
      </c>
      <c r="G343">
        <v>2</v>
      </c>
      <c r="H343">
        <v>2.0451612903225804</v>
      </c>
      <c r="I343" s="34">
        <v>0.49441786283891598</v>
      </c>
    </row>
    <row r="344" spans="1:9">
      <c r="A344" s="93" t="s">
        <v>1170</v>
      </c>
      <c r="B344" s="93" t="s">
        <v>1172</v>
      </c>
      <c r="C344">
        <v>0</v>
      </c>
      <c r="D344">
        <v>0</v>
      </c>
      <c r="E344">
        <v>0</v>
      </c>
      <c r="F344">
        <v>4.0451612903225804</v>
      </c>
      <c r="G344">
        <v>2.5</v>
      </c>
      <c r="H344">
        <v>1.5451612903225804</v>
      </c>
      <c r="I344" s="34">
        <v>0.61802232854864403</v>
      </c>
    </row>
    <row r="345" spans="1:9">
      <c r="A345" s="93" t="s">
        <v>1173</v>
      </c>
      <c r="B345" s="93" t="s">
        <v>1175</v>
      </c>
      <c r="C345">
        <v>0</v>
      </c>
      <c r="D345">
        <v>0</v>
      </c>
      <c r="E345">
        <v>0</v>
      </c>
      <c r="F345">
        <v>4.0451612903225804</v>
      </c>
      <c r="G345">
        <v>3</v>
      </c>
      <c r="H345">
        <v>1.0451612903225804</v>
      </c>
      <c r="I345" s="34">
        <v>0.74162679425837297</v>
      </c>
    </row>
    <row r="346" spans="1:9">
      <c r="A346" s="93" t="s">
        <v>1176</v>
      </c>
      <c r="B346" s="93" t="s">
        <v>1178</v>
      </c>
      <c r="C346">
        <v>0</v>
      </c>
      <c r="D346">
        <v>0</v>
      </c>
      <c r="E346">
        <v>0</v>
      </c>
      <c r="F346">
        <v>4.0451612903225804</v>
      </c>
      <c r="G346">
        <v>3</v>
      </c>
      <c r="H346">
        <v>1.0451612903225804</v>
      </c>
      <c r="I346" s="34">
        <v>0.74162679425837297</v>
      </c>
    </row>
    <row r="347" spans="1:9">
      <c r="A347" s="93" t="s">
        <v>1179</v>
      </c>
      <c r="B347" s="93" t="s">
        <v>1181</v>
      </c>
      <c r="C347">
        <v>0</v>
      </c>
      <c r="D347">
        <v>0</v>
      </c>
      <c r="E347">
        <v>0</v>
      </c>
      <c r="F347">
        <v>4.0451612903225804</v>
      </c>
      <c r="G347">
        <v>3</v>
      </c>
      <c r="H347">
        <v>1.0451612903225804</v>
      </c>
      <c r="I347" s="34">
        <v>0.74162679425837297</v>
      </c>
    </row>
    <row r="348" spans="1:9">
      <c r="A348" s="93" t="s">
        <v>1182</v>
      </c>
      <c r="B348" s="93" t="s">
        <v>1148</v>
      </c>
      <c r="C348">
        <v>0</v>
      </c>
      <c r="D348">
        <v>0</v>
      </c>
      <c r="E348">
        <v>0</v>
      </c>
      <c r="F348">
        <v>4.0451612903225804</v>
      </c>
      <c r="G348">
        <v>3</v>
      </c>
      <c r="H348">
        <v>1.0451612903225804</v>
      </c>
      <c r="I348" s="34">
        <v>0.74162679425837297</v>
      </c>
    </row>
    <row r="349" spans="1:9">
      <c r="A349" s="93" t="s">
        <v>1184</v>
      </c>
      <c r="B349" s="93" t="s">
        <v>1151</v>
      </c>
      <c r="C349">
        <v>0</v>
      </c>
      <c r="D349">
        <v>0</v>
      </c>
      <c r="E349">
        <v>0</v>
      </c>
      <c r="F349">
        <v>4.0451612903225804</v>
      </c>
      <c r="G349">
        <v>3</v>
      </c>
      <c r="H349">
        <v>1.0451612903225804</v>
      </c>
      <c r="I349" s="34">
        <v>0.74162679425837297</v>
      </c>
    </row>
    <row r="350" spans="1:9">
      <c r="A350" s="93" t="s">
        <v>1186</v>
      </c>
      <c r="B350" s="93" t="s">
        <v>1154</v>
      </c>
      <c r="C350">
        <v>0</v>
      </c>
      <c r="D350">
        <v>0</v>
      </c>
      <c r="E350">
        <v>0</v>
      </c>
      <c r="F350">
        <v>4.0451612903225804</v>
      </c>
      <c r="G350">
        <v>3</v>
      </c>
      <c r="H350">
        <v>1.0451612903225804</v>
      </c>
      <c r="I350" s="34">
        <v>0.74162679425837297</v>
      </c>
    </row>
    <row r="351" spans="1:9">
      <c r="A351" s="93" t="s">
        <v>1188</v>
      </c>
      <c r="B351" s="93" t="s">
        <v>1157</v>
      </c>
      <c r="C351">
        <v>0</v>
      </c>
      <c r="D351">
        <v>0</v>
      </c>
      <c r="E351">
        <v>0</v>
      </c>
      <c r="F351">
        <v>4.0451612903225804</v>
      </c>
      <c r="G351">
        <v>3</v>
      </c>
      <c r="H351">
        <v>1.0451612903225804</v>
      </c>
      <c r="I351" s="34">
        <v>0.74162679425837297</v>
      </c>
    </row>
    <row r="352" spans="1:9">
      <c r="A352" s="93" t="s">
        <v>1190</v>
      </c>
      <c r="B352" s="93" t="s">
        <v>1160</v>
      </c>
      <c r="C352">
        <v>0</v>
      </c>
      <c r="D352">
        <v>0</v>
      </c>
      <c r="E352">
        <v>0</v>
      </c>
      <c r="F352">
        <v>4.0451612903225804</v>
      </c>
      <c r="G352">
        <v>3</v>
      </c>
      <c r="H352">
        <v>1.0451612903225804</v>
      </c>
      <c r="I352" s="34">
        <v>0.74162679425837297</v>
      </c>
    </row>
    <row r="353" spans="1:9">
      <c r="A353" s="93" t="s">
        <v>1192</v>
      </c>
      <c r="B353" s="93" t="s">
        <v>1163</v>
      </c>
      <c r="C353">
        <v>0</v>
      </c>
      <c r="D353">
        <v>0</v>
      </c>
      <c r="E353">
        <v>0</v>
      </c>
      <c r="F353">
        <v>4.0451612903225804</v>
      </c>
      <c r="G353">
        <v>3</v>
      </c>
      <c r="H353">
        <v>1.0451612903225804</v>
      </c>
      <c r="I353" s="34">
        <v>0.74162679425837297</v>
      </c>
    </row>
    <row r="354" spans="1:9">
      <c r="A354" s="93" t="s">
        <v>1194</v>
      </c>
      <c r="B354" s="93" t="s">
        <v>1166</v>
      </c>
      <c r="C354">
        <v>0</v>
      </c>
      <c r="D354">
        <v>0</v>
      </c>
      <c r="E354">
        <v>0</v>
      </c>
      <c r="F354">
        <v>4.0451612903225804</v>
      </c>
      <c r="G354">
        <v>3.5</v>
      </c>
      <c r="H354">
        <v>0.54516129032258043</v>
      </c>
      <c r="I354" s="34">
        <v>0.86523125996810202</v>
      </c>
    </row>
    <row r="355" spans="1:9">
      <c r="A355" s="93" t="s">
        <v>1196</v>
      </c>
      <c r="B355" s="93" t="s">
        <v>1169</v>
      </c>
      <c r="C355">
        <v>0</v>
      </c>
      <c r="D355">
        <v>0</v>
      </c>
      <c r="E355">
        <v>0</v>
      </c>
      <c r="F355">
        <v>4.0451612903225804</v>
      </c>
      <c r="G355">
        <v>4</v>
      </c>
      <c r="H355">
        <v>4.5161290322580427E-2</v>
      </c>
      <c r="I355" s="34">
        <v>0.98883572567783096</v>
      </c>
    </row>
    <row r="356" spans="1:9">
      <c r="A356" s="93" t="s">
        <v>1198</v>
      </c>
      <c r="B356" s="93" t="s">
        <v>1172</v>
      </c>
      <c r="C356">
        <v>0</v>
      </c>
      <c r="D356">
        <v>0</v>
      </c>
      <c r="E356">
        <v>0</v>
      </c>
      <c r="F356">
        <v>4.0451612903225804</v>
      </c>
      <c r="G356">
        <v>2.5</v>
      </c>
      <c r="H356">
        <v>1.5451612903225804</v>
      </c>
      <c r="I356" s="34">
        <v>0.61802232854864403</v>
      </c>
    </row>
    <row r="357" spans="1:9">
      <c r="A357" s="93" t="s">
        <v>1200</v>
      </c>
      <c r="B357" s="93" t="s">
        <v>1175</v>
      </c>
      <c r="C357">
        <v>0</v>
      </c>
      <c r="D357">
        <v>0</v>
      </c>
      <c r="E357">
        <v>0</v>
      </c>
      <c r="F357">
        <v>4.0451612903225804</v>
      </c>
      <c r="G357">
        <v>2.5</v>
      </c>
      <c r="H357">
        <v>1.5451612903225804</v>
      </c>
      <c r="I357" s="34">
        <v>0.61802232854864403</v>
      </c>
    </row>
    <row r="358" spans="1:9">
      <c r="A358" s="93" t="s">
        <v>1202</v>
      </c>
      <c r="B358" s="93" t="s">
        <v>1178</v>
      </c>
      <c r="C358">
        <v>0</v>
      </c>
      <c r="D358">
        <v>0</v>
      </c>
      <c r="E358">
        <v>0</v>
      </c>
      <c r="F358">
        <v>4.0451612903225804</v>
      </c>
      <c r="G358">
        <v>2</v>
      </c>
      <c r="H358">
        <v>2.0451612903225804</v>
      </c>
      <c r="I358" s="34">
        <v>0.49441786283891598</v>
      </c>
    </row>
    <row r="359" spans="1:9">
      <c r="A359" s="93" t="s">
        <v>1204</v>
      </c>
      <c r="B359" s="93" t="s">
        <v>1181</v>
      </c>
      <c r="C359">
        <v>0</v>
      </c>
      <c r="D359">
        <v>0</v>
      </c>
      <c r="E359">
        <v>0</v>
      </c>
      <c r="F359">
        <v>4.0451612903225804</v>
      </c>
      <c r="G359">
        <v>2.5</v>
      </c>
      <c r="H359">
        <v>1.5451612903225804</v>
      </c>
      <c r="I359" s="34">
        <v>0.61802232854864403</v>
      </c>
    </row>
    <row r="360" spans="1:9">
      <c r="A360" s="93" t="s">
        <v>1206</v>
      </c>
      <c r="B360" s="93" t="s">
        <v>1208</v>
      </c>
      <c r="C360">
        <v>0</v>
      </c>
      <c r="D360">
        <v>0</v>
      </c>
      <c r="E360">
        <v>0</v>
      </c>
      <c r="F360">
        <v>4.0451612903225804</v>
      </c>
      <c r="G360">
        <v>3.5</v>
      </c>
      <c r="H360">
        <v>0.54516129032258043</v>
      </c>
      <c r="I360" s="34">
        <v>0.86523125996810202</v>
      </c>
    </row>
    <row r="361" spans="1:9">
      <c r="A361" s="93" t="s">
        <v>1209</v>
      </c>
      <c r="B361" s="93" t="s">
        <v>1211</v>
      </c>
      <c r="C361">
        <v>0</v>
      </c>
      <c r="D361">
        <v>0</v>
      </c>
      <c r="E361">
        <v>0</v>
      </c>
      <c r="F361">
        <v>4.0451612903225804</v>
      </c>
      <c r="G361">
        <v>4</v>
      </c>
      <c r="H361">
        <v>4.5161290322580427E-2</v>
      </c>
      <c r="I361" s="34">
        <v>0.98883572567783096</v>
      </c>
    </row>
    <row r="362" spans="1:9">
      <c r="A362" s="93" t="s">
        <v>1212</v>
      </c>
      <c r="B362" s="93" t="s">
        <v>1214</v>
      </c>
      <c r="C362">
        <v>0</v>
      </c>
      <c r="D362">
        <v>0</v>
      </c>
      <c r="E362">
        <v>0</v>
      </c>
      <c r="F362">
        <v>4.0451612903225804</v>
      </c>
      <c r="G362">
        <v>3</v>
      </c>
      <c r="H362">
        <v>1.0451612903225804</v>
      </c>
      <c r="I362" s="34">
        <v>0.74162679425837297</v>
      </c>
    </row>
    <row r="363" spans="1:9">
      <c r="A363" s="93" t="s">
        <v>1215</v>
      </c>
      <c r="B363" s="93" t="s">
        <v>1217</v>
      </c>
      <c r="C363">
        <v>0</v>
      </c>
      <c r="D363">
        <v>0</v>
      </c>
      <c r="E363">
        <v>0</v>
      </c>
      <c r="F363">
        <v>4.0451612903225804</v>
      </c>
      <c r="G363">
        <v>2.5</v>
      </c>
      <c r="H363">
        <v>1.5451612903225804</v>
      </c>
      <c r="I363" s="34">
        <v>0.61802232854864403</v>
      </c>
    </row>
    <row r="364" spans="1:9">
      <c r="A364" s="93" t="s">
        <v>1218</v>
      </c>
      <c r="B364" s="93" t="s">
        <v>1220</v>
      </c>
      <c r="C364">
        <v>0</v>
      </c>
      <c r="D364">
        <v>0</v>
      </c>
      <c r="E364">
        <v>0</v>
      </c>
      <c r="F364">
        <v>4.0451612903225804</v>
      </c>
      <c r="G364">
        <v>3</v>
      </c>
      <c r="H364">
        <v>1.0451612903225804</v>
      </c>
      <c r="I364" s="34">
        <v>0.74162679425837297</v>
      </c>
    </row>
    <row r="365" spans="1:9">
      <c r="A365" s="93" t="s">
        <v>1221</v>
      </c>
      <c r="B365" s="93" t="s">
        <v>1223</v>
      </c>
      <c r="C365">
        <v>0</v>
      </c>
      <c r="D365">
        <v>0</v>
      </c>
      <c r="E365">
        <v>0</v>
      </c>
      <c r="F365">
        <v>4.0451612903225804</v>
      </c>
      <c r="G365">
        <v>3</v>
      </c>
      <c r="H365">
        <v>1.0451612903225804</v>
      </c>
      <c r="I365" s="34">
        <v>0.74162679425837297</v>
      </c>
    </row>
    <row r="366" spans="1:9">
      <c r="A366" s="93" t="s">
        <v>1224</v>
      </c>
      <c r="B366" s="93" t="s">
        <v>1226</v>
      </c>
      <c r="C366">
        <v>0</v>
      </c>
      <c r="D366">
        <v>0</v>
      </c>
      <c r="E366">
        <v>0</v>
      </c>
      <c r="F366">
        <v>4.0451612903225804</v>
      </c>
      <c r="G366">
        <v>2.5</v>
      </c>
      <c r="H366">
        <v>1.5451612903225804</v>
      </c>
      <c r="I366" s="34">
        <v>0.61802232854864403</v>
      </c>
    </row>
    <row r="367" spans="1:9">
      <c r="A367" s="93" t="s">
        <v>1227</v>
      </c>
      <c r="B367" s="93" t="s">
        <v>1229</v>
      </c>
      <c r="C367">
        <v>0</v>
      </c>
      <c r="D367">
        <v>0</v>
      </c>
      <c r="E367">
        <v>0</v>
      </c>
      <c r="F367">
        <v>4.0451612903225804</v>
      </c>
      <c r="G367">
        <v>2.5</v>
      </c>
      <c r="H367">
        <v>1.5451612903225804</v>
      </c>
      <c r="I367" s="34">
        <v>0.61802232854864403</v>
      </c>
    </row>
    <row r="368" spans="1:9">
      <c r="A368" s="93" t="s">
        <v>1230</v>
      </c>
      <c r="B368" s="93" t="s">
        <v>1232</v>
      </c>
      <c r="C368">
        <v>0</v>
      </c>
      <c r="D368">
        <v>0</v>
      </c>
      <c r="E368">
        <v>0</v>
      </c>
      <c r="F368">
        <v>4.0451612903225804</v>
      </c>
      <c r="G368">
        <v>3</v>
      </c>
      <c r="H368">
        <v>1.0451612903225804</v>
      </c>
      <c r="I368" s="34">
        <v>0.74162679425837297</v>
      </c>
    </row>
    <row r="369" spans="1:9">
      <c r="A369" s="93" t="s">
        <v>1233</v>
      </c>
      <c r="B369" s="93" t="s">
        <v>1235</v>
      </c>
      <c r="C369">
        <v>0</v>
      </c>
      <c r="D369">
        <v>0</v>
      </c>
      <c r="E369">
        <v>0</v>
      </c>
      <c r="F369">
        <v>4.0451612903225804</v>
      </c>
      <c r="G369">
        <v>3</v>
      </c>
      <c r="H369">
        <v>1.0451612903225804</v>
      </c>
      <c r="I369" s="34">
        <v>0.74162679425837297</v>
      </c>
    </row>
    <row r="370" spans="1:9">
      <c r="A370" s="93" t="s">
        <v>1236</v>
      </c>
      <c r="B370" s="93" t="s">
        <v>1238</v>
      </c>
      <c r="C370">
        <v>0</v>
      </c>
      <c r="D370">
        <v>0</v>
      </c>
      <c r="E370">
        <v>0</v>
      </c>
      <c r="F370">
        <v>4.0451612903225804</v>
      </c>
      <c r="G370">
        <v>3</v>
      </c>
      <c r="H370">
        <v>1.0451612903225804</v>
      </c>
      <c r="I370" s="34">
        <v>0.74162679425837297</v>
      </c>
    </row>
    <row r="371" spans="1:9">
      <c r="A371" s="93" t="s">
        <v>1239</v>
      </c>
      <c r="B371" s="93" t="s">
        <v>1241</v>
      </c>
      <c r="C371">
        <v>0</v>
      </c>
      <c r="D371">
        <v>0</v>
      </c>
      <c r="E371">
        <v>0</v>
      </c>
      <c r="F371">
        <v>4.0451612903225804</v>
      </c>
      <c r="G371">
        <v>3</v>
      </c>
      <c r="H371">
        <v>1.0451612903225804</v>
      </c>
      <c r="I371" s="34">
        <v>0.74162679425837297</v>
      </c>
    </row>
    <row r="372" spans="1:9">
      <c r="A372" s="93" t="s">
        <v>1775</v>
      </c>
      <c r="B372" s="93" t="s">
        <v>1777</v>
      </c>
      <c r="C372">
        <v>0</v>
      </c>
      <c r="D372">
        <v>0</v>
      </c>
      <c r="E372">
        <v>0</v>
      </c>
      <c r="F372">
        <v>1.1640211640211637</v>
      </c>
      <c r="G372">
        <v>0.25</v>
      </c>
      <c r="H372">
        <v>0.91402116402116373</v>
      </c>
      <c r="I372" s="34">
        <v>0.214772727272727</v>
      </c>
    </row>
    <row r="373" spans="1:9">
      <c r="A373" s="93" t="s">
        <v>1778</v>
      </c>
      <c r="B373" s="93" t="s">
        <v>1780</v>
      </c>
      <c r="C373">
        <v>0</v>
      </c>
      <c r="D373">
        <v>0</v>
      </c>
      <c r="E373">
        <v>0</v>
      </c>
      <c r="F373">
        <v>1.1640211640211637</v>
      </c>
      <c r="G373">
        <v>0</v>
      </c>
      <c r="H373">
        <v>1.1640211640211637</v>
      </c>
      <c r="I373" s="34">
        <v>0</v>
      </c>
    </row>
    <row r="374" spans="1:9">
      <c r="A374" s="93" t="s">
        <v>1781</v>
      </c>
      <c r="B374" s="93" t="s">
        <v>1783</v>
      </c>
      <c r="C374">
        <v>0</v>
      </c>
      <c r="D374">
        <v>0</v>
      </c>
      <c r="E374">
        <v>0</v>
      </c>
      <c r="F374">
        <v>1.1640211640211637</v>
      </c>
      <c r="G374">
        <v>0</v>
      </c>
      <c r="H374">
        <v>1.1640211640211637</v>
      </c>
      <c r="I374" s="34">
        <v>0</v>
      </c>
    </row>
    <row r="375" spans="1:9">
      <c r="A375" s="93" t="s">
        <v>1784</v>
      </c>
      <c r="B375" s="93" t="s">
        <v>1786</v>
      </c>
      <c r="C375">
        <v>0</v>
      </c>
      <c r="D375">
        <v>0</v>
      </c>
      <c r="E375">
        <v>0</v>
      </c>
      <c r="F375">
        <v>1.1640211640211637</v>
      </c>
      <c r="G375">
        <v>0</v>
      </c>
      <c r="H375">
        <v>1.1640211640211637</v>
      </c>
      <c r="I375" s="34">
        <v>0</v>
      </c>
    </row>
    <row r="376" spans="1:9">
      <c r="A376" s="93" t="s">
        <v>1787</v>
      </c>
      <c r="B376" s="93" t="s">
        <v>1789</v>
      </c>
      <c r="C376">
        <v>0</v>
      </c>
      <c r="D376">
        <v>0</v>
      </c>
      <c r="E376">
        <v>0</v>
      </c>
      <c r="F376">
        <v>1.1640211640211637</v>
      </c>
      <c r="G376">
        <v>0</v>
      </c>
      <c r="H376">
        <v>1.1640211640211637</v>
      </c>
      <c r="I376" s="34">
        <v>0</v>
      </c>
    </row>
    <row r="377" spans="1:9">
      <c r="A377" s="93" t="s">
        <v>1790</v>
      </c>
      <c r="B377" s="93" t="s">
        <v>1792</v>
      </c>
      <c r="C377">
        <v>0</v>
      </c>
      <c r="D377">
        <v>0</v>
      </c>
      <c r="E377">
        <v>0</v>
      </c>
      <c r="F377">
        <v>1.1640211640211637</v>
      </c>
      <c r="G377">
        <v>0</v>
      </c>
      <c r="H377">
        <v>1.1640211640211637</v>
      </c>
      <c r="I377" s="34">
        <v>0</v>
      </c>
    </row>
    <row r="378" spans="1:9">
      <c r="A378" s="93" t="s">
        <v>948</v>
      </c>
      <c r="B378" s="93" t="s">
        <v>950</v>
      </c>
      <c r="C378">
        <v>0</v>
      </c>
      <c r="D378">
        <v>0</v>
      </c>
      <c r="E378">
        <v>0</v>
      </c>
      <c r="F378">
        <v>8</v>
      </c>
      <c r="G378">
        <v>12.42</v>
      </c>
      <c r="H378">
        <v>-4.42</v>
      </c>
      <c r="I378" s="34">
        <v>1.5525</v>
      </c>
    </row>
    <row r="379" spans="1:9">
      <c r="A379" s="93" t="s">
        <v>951</v>
      </c>
      <c r="B379" s="93" t="s">
        <v>953</v>
      </c>
      <c r="C379">
        <v>0</v>
      </c>
      <c r="D379">
        <v>0</v>
      </c>
      <c r="E379">
        <v>0</v>
      </c>
      <c r="F379">
        <v>8</v>
      </c>
      <c r="G379">
        <v>9.42</v>
      </c>
      <c r="H379">
        <v>-1.42</v>
      </c>
      <c r="I379" s="34">
        <v>1.1775</v>
      </c>
    </row>
    <row r="380" spans="1:9">
      <c r="A380" s="93" t="s">
        <v>1685</v>
      </c>
      <c r="B380" s="93" t="s">
        <v>1687</v>
      </c>
      <c r="C380">
        <v>0</v>
      </c>
      <c r="D380">
        <v>0</v>
      </c>
      <c r="E380">
        <v>0</v>
      </c>
      <c r="F380">
        <v>1.1640211640211637</v>
      </c>
      <c r="G380">
        <v>0.75</v>
      </c>
      <c r="H380">
        <v>0.41402116402116373</v>
      </c>
      <c r="I380" s="34">
        <v>0.64431818181818201</v>
      </c>
    </row>
    <row r="381" spans="1:9">
      <c r="A381" s="93" t="s">
        <v>1688</v>
      </c>
      <c r="B381" s="93" t="s">
        <v>1690</v>
      </c>
      <c r="C381">
        <v>0</v>
      </c>
      <c r="D381">
        <v>0</v>
      </c>
      <c r="E381">
        <v>0</v>
      </c>
      <c r="F381">
        <v>1.1640211640211637</v>
      </c>
      <c r="G381">
        <v>0.75</v>
      </c>
      <c r="H381">
        <v>0.41402116402116373</v>
      </c>
      <c r="I381" s="34">
        <v>0.64431818181818201</v>
      </c>
    </row>
    <row r="382" spans="1:9">
      <c r="A382" s="93" t="s">
        <v>1691</v>
      </c>
      <c r="B382" s="93" t="s">
        <v>1693</v>
      </c>
      <c r="C382">
        <v>0</v>
      </c>
      <c r="D382">
        <v>0</v>
      </c>
      <c r="E382">
        <v>0</v>
      </c>
      <c r="F382">
        <v>1.1640211640211637</v>
      </c>
      <c r="G382">
        <v>0.42</v>
      </c>
      <c r="H382">
        <v>0.74402116402116381</v>
      </c>
      <c r="I382" s="34">
        <v>0.36081818181818198</v>
      </c>
    </row>
    <row r="383" spans="1:9">
      <c r="A383" s="93" t="s">
        <v>1694</v>
      </c>
      <c r="B383" s="93" t="s">
        <v>1696</v>
      </c>
      <c r="C383">
        <v>0</v>
      </c>
      <c r="D383">
        <v>0</v>
      </c>
      <c r="E383">
        <v>0</v>
      </c>
      <c r="F383">
        <v>1.1640211640211637</v>
      </c>
      <c r="G383">
        <v>0.42</v>
      </c>
      <c r="H383">
        <v>0.74402116402116381</v>
      </c>
      <c r="I383" s="34">
        <v>0.36081818181818198</v>
      </c>
    </row>
    <row r="384" spans="1:9">
      <c r="A384" s="93" t="s">
        <v>1697</v>
      </c>
      <c r="B384" s="93" t="s">
        <v>1699</v>
      </c>
      <c r="C384">
        <v>0</v>
      </c>
      <c r="D384">
        <v>0</v>
      </c>
      <c r="E384">
        <v>0</v>
      </c>
      <c r="F384">
        <v>1.1640211640211637</v>
      </c>
      <c r="G384">
        <v>0.42</v>
      </c>
      <c r="H384">
        <v>0.74402116402116381</v>
      </c>
      <c r="I384" s="34">
        <v>0.36081818181818198</v>
      </c>
    </row>
    <row r="385" spans="1:9">
      <c r="A385" s="93" t="s">
        <v>1700</v>
      </c>
      <c r="B385" s="93" t="s">
        <v>1702</v>
      </c>
      <c r="C385">
        <v>0</v>
      </c>
      <c r="D385">
        <v>0</v>
      </c>
      <c r="E385">
        <v>0</v>
      </c>
      <c r="F385">
        <v>1.1640211640211637</v>
      </c>
      <c r="G385">
        <v>0.42</v>
      </c>
      <c r="H385">
        <v>0.74402116402116381</v>
      </c>
      <c r="I385" s="34">
        <v>0.36081818181818198</v>
      </c>
    </row>
    <row r="386" spans="1:9">
      <c r="A386" s="93" t="s">
        <v>1703</v>
      </c>
      <c r="B386" s="93" t="s">
        <v>1705</v>
      </c>
      <c r="C386">
        <v>0</v>
      </c>
      <c r="D386">
        <v>0</v>
      </c>
      <c r="E386">
        <v>0</v>
      </c>
      <c r="F386">
        <v>1.1640211640211637</v>
      </c>
      <c r="G386">
        <v>0.42</v>
      </c>
      <c r="H386">
        <v>0.74402116402116381</v>
      </c>
      <c r="I386" s="34">
        <v>0.36081818181818198</v>
      </c>
    </row>
    <row r="387" spans="1:9">
      <c r="A387" s="93" t="s">
        <v>1706</v>
      </c>
      <c r="B387" s="93" t="s">
        <v>1708</v>
      </c>
      <c r="C387">
        <v>0</v>
      </c>
      <c r="D387">
        <v>0</v>
      </c>
      <c r="E387">
        <v>0</v>
      </c>
      <c r="F387">
        <v>1.1640211640211637</v>
      </c>
      <c r="G387">
        <v>0.42</v>
      </c>
      <c r="H387">
        <v>0.74402116402116381</v>
      </c>
      <c r="I387" s="34">
        <v>0.36081818181818198</v>
      </c>
    </row>
    <row r="388" spans="1:9">
      <c r="A388" s="93" t="s">
        <v>1709</v>
      </c>
      <c r="B388" s="93" t="s">
        <v>1711</v>
      </c>
      <c r="C388">
        <v>0</v>
      </c>
      <c r="D388">
        <v>0</v>
      </c>
      <c r="E388">
        <v>0</v>
      </c>
      <c r="F388">
        <v>1.1640211640211637</v>
      </c>
      <c r="G388">
        <v>0.42</v>
      </c>
      <c r="H388">
        <v>0.74402116402116381</v>
      </c>
      <c r="I388" s="34">
        <v>0.36081818181818198</v>
      </c>
    </row>
    <row r="389" spans="1:9">
      <c r="A389" s="93" t="s">
        <v>1712</v>
      </c>
      <c r="B389" s="93" t="s">
        <v>1714</v>
      </c>
      <c r="C389">
        <v>0</v>
      </c>
      <c r="D389">
        <v>0</v>
      </c>
      <c r="E389">
        <v>0</v>
      </c>
      <c r="F389">
        <v>1.1640211640211637</v>
      </c>
      <c r="G389">
        <v>0.42</v>
      </c>
      <c r="H389">
        <v>0.74402116402116381</v>
      </c>
      <c r="I389" s="34">
        <v>0.36081818181818198</v>
      </c>
    </row>
    <row r="390" spans="1:9">
      <c r="A390" s="93" t="s">
        <v>1715</v>
      </c>
      <c r="B390" s="93" t="s">
        <v>1717</v>
      </c>
      <c r="C390">
        <v>0</v>
      </c>
      <c r="D390">
        <v>0</v>
      </c>
      <c r="E390">
        <v>0</v>
      </c>
      <c r="F390">
        <v>1.1640211640211637</v>
      </c>
      <c r="G390">
        <v>0.42</v>
      </c>
      <c r="H390">
        <v>0.74402116402116381</v>
      </c>
      <c r="I390" s="34">
        <v>0.36081818181818198</v>
      </c>
    </row>
    <row r="391" spans="1:9">
      <c r="A391" s="93" t="s">
        <v>1718</v>
      </c>
      <c r="B391" s="93" t="s">
        <v>1720</v>
      </c>
      <c r="C391">
        <v>0</v>
      </c>
      <c r="D391">
        <v>0</v>
      </c>
      <c r="E391">
        <v>0</v>
      </c>
      <c r="F391">
        <v>1.1640211640211637</v>
      </c>
      <c r="G391">
        <v>0.42</v>
      </c>
      <c r="H391">
        <v>0.74402116402116381</v>
      </c>
      <c r="I391" s="34">
        <v>0.36081818181818198</v>
      </c>
    </row>
    <row r="392" spans="1:9">
      <c r="A392" s="93" t="s">
        <v>1793</v>
      </c>
      <c r="B392" s="93" t="s">
        <v>1795</v>
      </c>
      <c r="C392">
        <v>0</v>
      </c>
      <c r="D392">
        <v>0</v>
      </c>
      <c r="E392">
        <v>0</v>
      </c>
      <c r="F392">
        <v>1.1640211640211637</v>
      </c>
      <c r="G392">
        <v>0.17</v>
      </c>
      <c r="H392">
        <v>0.99402116402116369</v>
      </c>
      <c r="I392" s="34">
        <v>0.14604545454545501</v>
      </c>
    </row>
    <row r="393" spans="1:9">
      <c r="A393" s="93" t="s">
        <v>1796</v>
      </c>
      <c r="B393" s="93" t="s">
        <v>1798</v>
      </c>
      <c r="C393">
        <v>0</v>
      </c>
      <c r="D393">
        <v>0</v>
      </c>
      <c r="E393">
        <v>0</v>
      </c>
      <c r="F393">
        <v>1.1640211640211637</v>
      </c>
      <c r="G393">
        <v>0</v>
      </c>
      <c r="H393">
        <v>1.1640211640211637</v>
      </c>
      <c r="I393" s="34">
        <v>0</v>
      </c>
    </row>
    <row r="394" spans="1:9">
      <c r="A394" s="93" t="s">
        <v>1799</v>
      </c>
      <c r="B394" s="93" t="s">
        <v>1801</v>
      </c>
      <c r="C394">
        <v>0</v>
      </c>
      <c r="D394">
        <v>0</v>
      </c>
      <c r="E394">
        <v>0</v>
      </c>
      <c r="F394">
        <v>1.1640211640211637</v>
      </c>
      <c r="G394">
        <v>0</v>
      </c>
      <c r="H394">
        <v>1.1640211640211637</v>
      </c>
      <c r="I394" s="34">
        <v>0</v>
      </c>
    </row>
    <row r="395" spans="1:9">
      <c r="A395" s="93" t="s">
        <v>1862</v>
      </c>
      <c r="B395" s="93" t="s">
        <v>1864</v>
      </c>
      <c r="C395">
        <v>0</v>
      </c>
      <c r="D395">
        <v>0</v>
      </c>
      <c r="E395">
        <v>0</v>
      </c>
      <c r="F395">
        <v>1.1640211640211637</v>
      </c>
      <c r="G395">
        <v>4.75</v>
      </c>
      <c r="H395">
        <v>-3.5859788359788363</v>
      </c>
      <c r="I395" s="34">
        <v>4.0806818181818203</v>
      </c>
    </row>
    <row r="396" spans="1:9">
      <c r="A396" s="93" t="s">
        <v>1865</v>
      </c>
      <c r="B396" s="93" t="s">
        <v>1867</v>
      </c>
      <c r="C396">
        <v>0</v>
      </c>
      <c r="D396">
        <v>0</v>
      </c>
      <c r="E396">
        <v>0</v>
      </c>
      <c r="F396">
        <v>1.1640211640211637</v>
      </c>
      <c r="G396">
        <v>3.25</v>
      </c>
      <c r="H396">
        <v>-2.0859788359788363</v>
      </c>
      <c r="I396" s="34">
        <v>2.7920454545454598</v>
      </c>
    </row>
    <row r="397" spans="1:9">
      <c r="A397" s="93" t="s">
        <v>1868</v>
      </c>
      <c r="B397" s="93" t="s">
        <v>1870</v>
      </c>
      <c r="C397">
        <v>0</v>
      </c>
      <c r="D397">
        <v>0</v>
      </c>
      <c r="E397">
        <v>0</v>
      </c>
      <c r="F397">
        <v>1.1640211640211637</v>
      </c>
      <c r="G397">
        <v>3.25</v>
      </c>
      <c r="H397">
        <v>-2.0859788359788363</v>
      </c>
      <c r="I397" s="34">
        <v>2.7920454545454598</v>
      </c>
    </row>
    <row r="398" spans="1:9">
      <c r="A398" s="93" t="s">
        <v>1889</v>
      </c>
      <c r="B398" s="93" t="s">
        <v>1891</v>
      </c>
      <c r="C398">
        <v>0</v>
      </c>
      <c r="D398">
        <v>0</v>
      </c>
      <c r="E398">
        <v>0</v>
      </c>
      <c r="F398">
        <v>1.1640211640211637</v>
      </c>
      <c r="G398">
        <v>2.25</v>
      </c>
      <c r="H398">
        <v>-1.0859788359788363</v>
      </c>
      <c r="I398" s="34">
        <v>1.93295454545455</v>
      </c>
    </row>
    <row r="399" spans="1:9">
      <c r="A399" s="93" t="s">
        <v>1901</v>
      </c>
      <c r="B399" s="93" t="s">
        <v>1903</v>
      </c>
      <c r="C399">
        <v>0</v>
      </c>
      <c r="D399">
        <v>0</v>
      </c>
      <c r="E399">
        <v>0</v>
      </c>
      <c r="F399">
        <v>1.1640211640211637</v>
      </c>
      <c r="G399">
        <v>0.25</v>
      </c>
      <c r="H399">
        <v>0.91402116402116373</v>
      </c>
      <c r="I399" s="34">
        <v>0.214772727272727</v>
      </c>
    </row>
    <row r="400" spans="1:9">
      <c r="A400" s="93" t="s">
        <v>1904</v>
      </c>
      <c r="B400" s="93" t="s">
        <v>1906</v>
      </c>
      <c r="C400">
        <v>0</v>
      </c>
      <c r="D400">
        <v>0</v>
      </c>
      <c r="E400">
        <v>0</v>
      </c>
      <c r="F400">
        <v>1.1640211640211637</v>
      </c>
      <c r="G400">
        <v>0.25</v>
      </c>
      <c r="H400">
        <v>0.91402116402116373</v>
      </c>
      <c r="I400" s="34">
        <v>0.214772727272727</v>
      </c>
    </row>
    <row r="401" spans="1:9">
      <c r="A401" s="93" t="s">
        <v>1892</v>
      </c>
      <c r="B401" s="93" t="s">
        <v>1894</v>
      </c>
      <c r="C401">
        <v>0</v>
      </c>
      <c r="D401">
        <v>0</v>
      </c>
      <c r="E401">
        <v>0</v>
      </c>
      <c r="F401">
        <v>1.1640211640211637</v>
      </c>
      <c r="G401">
        <v>2.25</v>
      </c>
      <c r="H401">
        <v>-1.0859788359788363</v>
      </c>
      <c r="I401" s="34">
        <v>1.93295454545455</v>
      </c>
    </row>
    <row r="402" spans="1:9">
      <c r="A402" s="93" t="s">
        <v>1895</v>
      </c>
      <c r="B402" s="93" t="s">
        <v>1897</v>
      </c>
      <c r="C402">
        <v>0</v>
      </c>
      <c r="D402">
        <v>0</v>
      </c>
      <c r="E402">
        <v>0</v>
      </c>
      <c r="F402">
        <v>1.1640211640211637</v>
      </c>
      <c r="G402">
        <v>0.25</v>
      </c>
      <c r="H402">
        <v>0.91402116402116373</v>
      </c>
      <c r="I402" s="34">
        <v>0.214772727272727</v>
      </c>
    </row>
    <row r="403" spans="1:9">
      <c r="A403" s="93" t="s">
        <v>1898</v>
      </c>
      <c r="B403" s="93" t="s">
        <v>1900</v>
      </c>
      <c r="C403">
        <v>0</v>
      </c>
      <c r="D403">
        <v>0</v>
      </c>
      <c r="E403">
        <v>0</v>
      </c>
      <c r="F403">
        <v>1.1640211640211637</v>
      </c>
      <c r="G403">
        <v>0.25</v>
      </c>
      <c r="H403">
        <v>0.91402116402116373</v>
      </c>
      <c r="I403" s="34">
        <v>0.214772727272727</v>
      </c>
    </row>
    <row r="404" spans="1:9">
      <c r="A404" s="93" t="s">
        <v>1957</v>
      </c>
      <c r="B404" s="93" t="s">
        <v>1959</v>
      </c>
      <c r="C404">
        <v>0</v>
      </c>
      <c r="D404">
        <v>0</v>
      </c>
      <c r="E404">
        <v>0</v>
      </c>
      <c r="F404">
        <v>1.1640211640211637</v>
      </c>
      <c r="G404">
        <v>0.25</v>
      </c>
      <c r="H404">
        <v>0.91402116402116373</v>
      </c>
      <c r="I404" s="34">
        <v>0.214772727272727</v>
      </c>
    </row>
    <row r="405" spans="1:9">
      <c r="A405" s="93" t="s">
        <v>1960</v>
      </c>
      <c r="B405" s="93" t="s">
        <v>1962</v>
      </c>
      <c r="C405">
        <v>0</v>
      </c>
      <c r="D405">
        <v>0</v>
      </c>
      <c r="E405">
        <v>0</v>
      </c>
      <c r="F405">
        <v>1.1640211640211637</v>
      </c>
      <c r="G405">
        <v>0.25</v>
      </c>
      <c r="H405">
        <v>0.91402116402116373</v>
      </c>
      <c r="I405" s="34">
        <v>0.214772727272727</v>
      </c>
    </row>
    <row r="406" spans="1:9">
      <c r="A406" s="93" t="s">
        <v>1963</v>
      </c>
      <c r="B406" s="93" t="s">
        <v>1965</v>
      </c>
      <c r="C406">
        <v>0</v>
      </c>
      <c r="D406">
        <v>0</v>
      </c>
      <c r="E406">
        <v>0</v>
      </c>
      <c r="F406">
        <v>1.1640211640211637</v>
      </c>
      <c r="G406">
        <v>0.25</v>
      </c>
      <c r="H406">
        <v>0.91402116402116373</v>
      </c>
      <c r="I406" s="34">
        <v>0.214772727272727</v>
      </c>
    </row>
    <row r="407" spans="1:9">
      <c r="A407" s="93" t="s">
        <v>1966</v>
      </c>
      <c r="B407" s="93" t="s">
        <v>1968</v>
      </c>
      <c r="C407">
        <v>0</v>
      </c>
      <c r="D407">
        <v>0</v>
      </c>
      <c r="E407">
        <v>0</v>
      </c>
      <c r="F407">
        <v>1.1640211640211637</v>
      </c>
      <c r="G407">
        <v>0.25</v>
      </c>
      <c r="H407">
        <v>0.91402116402116373</v>
      </c>
      <c r="I407" s="34">
        <v>0.214772727272727</v>
      </c>
    </row>
    <row r="408" spans="1:9">
      <c r="A408" s="93" t="s">
        <v>1969</v>
      </c>
      <c r="B408" s="93" t="s">
        <v>1971</v>
      </c>
      <c r="C408">
        <v>0</v>
      </c>
      <c r="D408">
        <v>0</v>
      </c>
      <c r="E408">
        <v>0</v>
      </c>
      <c r="F408">
        <v>1.1640211640211637</v>
      </c>
      <c r="G408">
        <v>0.25</v>
      </c>
      <c r="H408">
        <v>0.91402116402116373</v>
      </c>
      <c r="I408" s="34">
        <v>0.214772727272727</v>
      </c>
    </row>
    <row r="409" spans="1:9">
      <c r="A409" s="93" t="s">
        <v>1972</v>
      </c>
      <c r="B409" s="93" t="s">
        <v>1974</v>
      </c>
      <c r="C409">
        <v>0</v>
      </c>
      <c r="D409">
        <v>0</v>
      </c>
      <c r="E409">
        <v>0</v>
      </c>
      <c r="F409">
        <v>1.1640211640211637</v>
      </c>
      <c r="G409">
        <v>0.25</v>
      </c>
      <c r="H409">
        <v>0.91402116402116373</v>
      </c>
      <c r="I409" s="34">
        <v>0.214772727272727</v>
      </c>
    </row>
    <row r="410" spans="1:9">
      <c r="A410" s="93" t="s">
        <v>1987</v>
      </c>
      <c r="B410" s="93" t="s">
        <v>1989</v>
      </c>
      <c r="C410">
        <v>0</v>
      </c>
      <c r="D410">
        <v>0</v>
      </c>
      <c r="E410">
        <v>0</v>
      </c>
      <c r="F410">
        <v>1.1640211640211637</v>
      </c>
      <c r="G410">
        <v>0.25</v>
      </c>
      <c r="H410">
        <v>0.91402116402116373</v>
      </c>
      <c r="I410" s="34">
        <v>0.214772727272727</v>
      </c>
    </row>
    <row r="411" spans="1:9">
      <c r="A411" s="93" t="s">
        <v>1990</v>
      </c>
      <c r="B411" s="93" t="s">
        <v>1992</v>
      </c>
      <c r="C411">
        <v>0</v>
      </c>
      <c r="D411">
        <v>0</v>
      </c>
      <c r="E411">
        <v>0</v>
      </c>
      <c r="F411">
        <v>1.1640211640211637</v>
      </c>
      <c r="G411">
        <v>0.25</v>
      </c>
      <c r="H411">
        <v>0.91402116402116373</v>
      </c>
      <c r="I411" s="34">
        <v>0.214772727272727</v>
      </c>
    </row>
    <row r="412" spans="1:9">
      <c r="A412" s="93" t="s">
        <v>1993</v>
      </c>
      <c r="B412" s="93" t="s">
        <v>1995</v>
      </c>
      <c r="C412">
        <v>0</v>
      </c>
      <c r="D412">
        <v>0</v>
      </c>
      <c r="E412">
        <v>0</v>
      </c>
      <c r="F412">
        <v>1.1640211640211637</v>
      </c>
      <c r="G412">
        <v>0.25</v>
      </c>
      <c r="H412">
        <v>0.91402116402116373</v>
      </c>
      <c r="I412" s="34">
        <v>0.214772727272727</v>
      </c>
    </row>
    <row r="413" spans="1:9">
      <c r="A413" s="93" t="s">
        <v>1996</v>
      </c>
      <c r="B413" s="93" t="s">
        <v>1998</v>
      </c>
      <c r="C413">
        <v>0</v>
      </c>
      <c r="D413">
        <v>0</v>
      </c>
      <c r="E413">
        <v>0</v>
      </c>
      <c r="F413">
        <v>1.1640211640211637</v>
      </c>
      <c r="G413">
        <v>0.25</v>
      </c>
      <c r="H413">
        <v>0.91402116402116373</v>
      </c>
      <c r="I413" s="34">
        <v>0.214772727272727</v>
      </c>
    </row>
    <row r="414" spans="1:9">
      <c r="A414" s="93" t="s">
        <v>1999</v>
      </c>
      <c r="B414" s="93" t="s">
        <v>2001</v>
      </c>
      <c r="C414">
        <v>0</v>
      </c>
      <c r="D414">
        <v>0</v>
      </c>
      <c r="E414">
        <v>0</v>
      </c>
      <c r="F414">
        <v>1.1640211640211637</v>
      </c>
      <c r="G414">
        <v>0.25</v>
      </c>
      <c r="H414">
        <v>0.91402116402116373</v>
      </c>
      <c r="I414" s="34">
        <v>0.214772727272727</v>
      </c>
    </row>
    <row r="415" spans="1:9">
      <c r="A415" s="93" t="s">
        <v>2002</v>
      </c>
      <c r="B415" s="93" t="s">
        <v>2004</v>
      </c>
      <c r="C415">
        <v>0</v>
      </c>
      <c r="D415">
        <v>0</v>
      </c>
      <c r="E415">
        <v>0</v>
      </c>
      <c r="F415">
        <v>1.1640211640211637</v>
      </c>
      <c r="G415">
        <v>0.25</v>
      </c>
      <c r="H415">
        <v>0.91402116402116373</v>
      </c>
      <c r="I415" s="34">
        <v>0.214772727272727</v>
      </c>
    </row>
    <row r="416" spans="1:9">
      <c r="A416" s="93" t="s">
        <v>909</v>
      </c>
      <c r="B416" s="93" t="s">
        <v>911</v>
      </c>
      <c r="C416">
        <v>0</v>
      </c>
      <c r="D416">
        <v>0</v>
      </c>
      <c r="E416">
        <v>0</v>
      </c>
      <c r="F416">
        <v>13.2</v>
      </c>
      <c r="G416">
        <v>27.75</v>
      </c>
      <c r="H416">
        <v>-14.55</v>
      </c>
      <c r="I416" s="34">
        <v>2.1022727272727302</v>
      </c>
    </row>
    <row r="417" spans="1:9">
      <c r="A417" s="93" t="s">
        <v>954</v>
      </c>
      <c r="B417" s="93" t="s">
        <v>956</v>
      </c>
      <c r="C417">
        <v>0</v>
      </c>
      <c r="D417">
        <v>0</v>
      </c>
      <c r="E417">
        <v>0</v>
      </c>
      <c r="F417">
        <v>8</v>
      </c>
      <c r="G417">
        <v>10.5</v>
      </c>
      <c r="H417">
        <v>-2.5</v>
      </c>
      <c r="I417" s="34">
        <v>1.3125</v>
      </c>
    </row>
    <row r="418" spans="1:9">
      <c r="A418" s="93" t="s">
        <v>957</v>
      </c>
      <c r="B418" s="93" t="s">
        <v>956</v>
      </c>
      <c r="C418">
        <v>0</v>
      </c>
      <c r="D418">
        <v>0</v>
      </c>
      <c r="E418">
        <v>0</v>
      </c>
      <c r="F418">
        <v>8</v>
      </c>
      <c r="G418">
        <v>11</v>
      </c>
      <c r="H418">
        <v>-3</v>
      </c>
      <c r="I418" s="34">
        <v>1.375</v>
      </c>
    </row>
    <row r="419" spans="1:9">
      <c r="A419" s="93" t="s">
        <v>1242</v>
      </c>
      <c r="B419" s="93" t="s">
        <v>1244</v>
      </c>
      <c r="C419">
        <v>0</v>
      </c>
      <c r="D419">
        <v>0</v>
      </c>
      <c r="E419">
        <v>0</v>
      </c>
      <c r="F419">
        <v>4.0451612903225804</v>
      </c>
      <c r="G419">
        <v>10.5</v>
      </c>
      <c r="H419">
        <v>-6.4548387096774196</v>
      </c>
      <c r="I419" s="34">
        <v>2.5956937799043098</v>
      </c>
    </row>
    <row r="420" spans="1:9">
      <c r="A420" s="93" t="s">
        <v>1245</v>
      </c>
      <c r="B420" s="93" t="s">
        <v>1247</v>
      </c>
      <c r="C420">
        <v>0</v>
      </c>
      <c r="D420">
        <v>0</v>
      </c>
      <c r="E420">
        <v>0</v>
      </c>
      <c r="F420">
        <v>4.0451612903225804</v>
      </c>
      <c r="G420">
        <v>19</v>
      </c>
      <c r="H420">
        <v>-14.95483870967742</v>
      </c>
      <c r="I420" s="34">
        <v>4.6969696969696999</v>
      </c>
    </row>
    <row r="421" spans="1:9">
      <c r="A421" s="93" t="s">
        <v>1248</v>
      </c>
      <c r="B421" s="93" t="s">
        <v>1250</v>
      </c>
      <c r="C421">
        <v>0</v>
      </c>
      <c r="D421">
        <v>0</v>
      </c>
      <c r="E421">
        <v>0</v>
      </c>
      <c r="F421">
        <v>4.0451612903225804</v>
      </c>
      <c r="G421">
        <v>0</v>
      </c>
      <c r="H421">
        <v>4.0451612903225804</v>
      </c>
      <c r="I421" s="34">
        <v>0</v>
      </c>
    </row>
    <row r="422" spans="1:9">
      <c r="A422" s="93" t="s">
        <v>1251</v>
      </c>
      <c r="B422" s="93" t="s">
        <v>1253</v>
      </c>
      <c r="C422">
        <v>0</v>
      </c>
      <c r="D422">
        <v>0</v>
      </c>
      <c r="E422">
        <v>0</v>
      </c>
      <c r="F422">
        <v>4.0451612903225804</v>
      </c>
      <c r="G422">
        <v>0</v>
      </c>
      <c r="H422">
        <v>4.0451612903225804</v>
      </c>
      <c r="I422" s="34">
        <v>0</v>
      </c>
    </row>
    <row r="423" spans="1:9">
      <c r="A423" s="93" t="s">
        <v>1254</v>
      </c>
      <c r="B423" s="93" t="s">
        <v>1256</v>
      </c>
      <c r="C423">
        <v>0</v>
      </c>
      <c r="D423">
        <v>0</v>
      </c>
      <c r="E423">
        <v>0</v>
      </c>
      <c r="F423">
        <v>4.0451612903225804</v>
      </c>
      <c r="G423">
        <v>0</v>
      </c>
      <c r="H423">
        <v>4.0451612903225804</v>
      </c>
      <c r="I423" s="34">
        <v>0</v>
      </c>
    </row>
    <row r="424" spans="1:9">
      <c r="A424" s="93" t="s">
        <v>1257</v>
      </c>
      <c r="B424" s="93" t="s">
        <v>1259</v>
      </c>
      <c r="C424">
        <v>0</v>
      </c>
      <c r="D424">
        <v>0</v>
      </c>
      <c r="E424">
        <v>0</v>
      </c>
      <c r="F424">
        <v>4.0451612903225804</v>
      </c>
      <c r="G424">
        <v>0</v>
      </c>
      <c r="H424">
        <v>4.0451612903225804</v>
      </c>
      <c r="I424" s="34">
        <v>0</v>
      </c>
    </row>
    <row r="425" spans="1:9">
      <c r="A425" s="93" t="s">
        <v>1260</v>
      </c>
      <c r="B425" s="93" t="s">
        <v>1262</v>
      </c>
      <c r="C425">
        <v>0</v>
      </c>
      <c r="D425">
        <v>0</v>
      </c>
      <c r="E425">
        <v>0</v>
      </c>
      <c r="F425">
        <v>4.0451612903225804</v>
      </c>
      <c r="G425">
        <v>0</v>
      </c>
      <c r="H425">
        <v>4.0451612903225804</v>
      </c>
      <c r="I425" s="34">
        <v>0</v>
      </c>
    </row>
    <row r="426" spans="1:9">
      <c r="A426" s="93" t="s">
        <v>1263</v>
      </c>
      <c r="B426" s="93" t="s">
        <v>1265</v>
      </c>
      <c r="C426">
        <v>0</v>
      </c>
      <c r="D426">
        <v>0</v>
      </c>
      <c r="E426">
        <v>0</v>
      </c>
      <c r="F426">
        <v>4.0451612903225804</v>
      </c>
      <c r="G426">
        <v>0</v>
      </c>
      <c r="H426">
        <v>4.0451612903225804</v>
      </c>
      <c r="I426" s="34">
        <v>0</v>
      </c>
    </row>
    <row r="427" spans="1:9">
      <c r="A427" s="93" t="s">
        <v>1266</v>
      </c>
      <c r="B427" s="93" t="s">
        <v>1268</v>
      </c>
      <c r="C427">
        <v>0</v>
      </c>
      <c r="D427">
        <v>0</v>
      </c>
      <c r="E427">
        <v>0</v>
      </c>
      <c r="F427">
        <v>4.0451612903225804</v>
      </c>
      <c r="G427">
        <v>0</v>
      </c>
      <c r="H427">
        <v>4.0451612903225804</v>
      </c>
      <c r="I427" s="34">
        <v>0</v>
      </c>
    </row>
    <row r="428" spans="1:9">
      <c r="A428" s="93" t="s">
        <v>1721</v>
      </c>
      <c r="B428" s="93" t="s">
        <v>1723</v>
      </c>
      <c r="C428">
        <v>0</v>
      </c>
      <c r="D428">
        <v>0</v>
      </c>
      <c r="E428">
        <v>0</v>
      </c>
      <c r="F428">
        <v>1.1640211640211637</v>
      </c>
      <c r="G428">
        <v>0.25</v>
      </c>
      <c r="H428">
        <v>0.91402116402116373</v>
      </c>
      <c r="I428" s="34">
        <v>0.214772727272727</v>
      </c>
    </row>
    <row r="429" spans="1:9">
      <c r="A429" s="93" t="s">
        <v>1724</v>
      </c>
      <c r="B429" s="93" t="s">
        <v>1726</v>
      </c>
      <c r="C429">
        <v>0</v>
      </c>
      <c r="D429">
        <v>0</v>
      </c>
      <c r="E429">
        <v>0</v>
      </c>
      <c r="F429">
        <v>1.1640211640211637</v>
      </c>
      <c r="G429">
        <v>0.25</v>
      </c>
      <c r="H429">
        <v>0.91402116402116373</v>
      </c>
      <c r="I429" s="34">
        <v>0.214772727272727</v>
      </c>
    </row>
    <row r="430" spans="1:9">
      <c r="A430" s="93" t="s">
        <v>1727</v>
      </c>
      <c r="B430" s="93" t="s">
        <v>1729</v>
      </c>
      <c r="C430">
        <v>0</v>
      </c>
      <c r="D430">
        <v>0</v>
      </c>
      <c r="E430">
        <v>0</v>
      </c>
      <c r="F430">
        <v>1.1640211640211637</v>
      </c>
      <c r="G430">
        <v>0.25</v>
      </c>
      <c r="H430">
        <v>0.91402116402116373</v>
      </c>
      <c r="I430" s="34">
        <v>0.214772727272727</v>
      </c>
    </row>
    <row r="431" spans="1:9">
      <c r="A431" s="93" t="s">
        <v>1730</v>
      </c>
      <c r="B431" s="93" t="s">
        <v>1732</v>
      </c>
      <c r="C431">
        <v>0</v>
      </c>
      <c r="D431">
        <v>0</v>
      </c>
      <c r="E431">
        <v>0</v>
      </c>
      <c r="F431">
        <v>1.1640211640211637</v>
      </c>
      <c r="G431">
        <v>0.25</v>
      </c>
      <c r="H431">
        <v>0.91402116402116373</v>
      </c>
      <c r="I431" s="34">
        <v>0.214772727272727</v>
      </c>
    </row>
    <row r="432" spans="1:9">
      <c r="A432" s="93" t="s">
        <v>1802</v>
      </c>
      <c r="B432" s="93" t="s">
        <v>1804</v>
      </c>
      <c r="C432">
        <v>0</v>
      </c>
      <c r="D432">
        <v>0</v>
      </c>
      <c r="E432">
        <v>0</v>
      </c>
      <c r="F432">
        <v>1.1640211640211637</v>
      </c>
      <c r="G432">
        <v>0.17</v>
      </c>
      <c r="H432">
        <v>0.99402116402116369</v>
      </c>
      <c r="I432" s="34">
        <v>0.14604545454545501</v>
      </c>
    </row>
    <row r="433" spans="1:9">
      <c r="A433" s="93" t="s">
        <v>1871</v>
      </c>
      <c r="B433" s="93" t="s">
        <v>1873</v>
      </c>
      <c r="C433">
        <v>0</v>
      </c>
      <c r="D433">
        <v>0</v>
      </c>
      <c r="E433">
        <v>0</v>
      </c>
      <c r="F433">
        <v>1.1640211640211637</v>
      </c>
      <c r="G433">
        <v>2.17</v>
      </c>
      <c r="H433">
        <v>-1.0059788359788362</v>
      </c>
      <c r="I433" s="34">
        <v>1.86422727272727</v>
      </c>
    </row>
    <row r="434" spans="1:9">
      <c r="A434" s="93" t="s">
        <v>1907</v>
      </c>
      <c r="B434" s="93" t="s">
        <v>1909</v>
      </c>
      <c r="C434">
        <v>0</v>
      </c>
      <c r="D434">
        <v>0</v>
      </c>
      <c r="E434">
        <v>0</v>
      </c>
      <c r="F434">
        <v>1.1640211640211637</v>
      </c>
      <c r="G434">
        <v>0.25</v>
      </c>
      <c r="H434">
        <v>0.91402116402116373</v>
      </c>
      <c r="I434" s="34">
        <v>0.214772727272727</v>
      </c>
    </row>
    <row r="435" spans="1:9">
      <c r="A435" s="93" t="s">
        <v>1910</v>
      </c>
      <c r="B435" s="93" t="s">
        <v>1912</v>
      </c>
      <c r="C435">
        <v>0</v>
      </c>
      <c r="D435">
        <v>0</v>
      </c>
      <c r="E435">
        <v>0</v>
      </c>
      <c r="F435">
        <v>1.1640211640211637</v>
      </c>
      <c r="G435">
        <v>0.25</v>
      </c>
      <c r="H435">
        <v>0.91402116402116373</v>
      </c>
      <c r="I435" s="34">
        <v>0.214772727272727</v>
      </c>
    </row>
    <row r="436" spans="1:9">
      <c r="A436" s="93" t="s">
        <v>1975</v>
      </c>
      <c r="B436" s="93" t="s">
        <v>1977</v>
      </c>
      <c r="C436">
        <v>0</v>
      </c>
      <c r="D436">
        <v>0</v>
      </c>
      <c r="E436">
        <v>0</v>
      </c>
      <c r="F436">
        <v>1.1640211640211637</v>
      </c>
      <c r="G436">
        <v>0.25</v>
      </c>
      <c r="H436">
        <v>0.91402116402116373</v>
      </c>
      <c r="I436" s="34">
        <v>0.214772727272727</v>
      </c>
    </row>
    <row r="437" spans="1:9">
      <c r="A437" s="93" t="s">
        <v>1978</v>
      </c>
      <c r="B437" s="93" t="s">
        <v>1980</v>
      </c>
      <c r="C437">
        <v>0</v>
      </c>
      <c r="D437">
        <v>0</v>
      </c>
      <c r="E437">
        <v>0</v>
      </c>
      <c r="F437">
        <v>1.1640211640211637</v>
      </c>
      <c r="G437">
        <v>0.25</v>
      </c>
      <c r="H437">
        <v>0.91402116402116373</v>
      </c>
      <c r="I437" s="34">
        <v>0.214772727272727</v>
      </c>
    </row>
    <row r="438" spans="1:9">
      <c r="A438" s="93" t="s">
        <v>2005</v>
      </c>
      <c r="B438" s="93" t="s">
        <v>2007</v>
      </c>
      <c r="C438">
        <v>0</v>
      </c>
      <c r="D438">
        <v>0</v>
      </c>
      <c r="E438">
        <v>0</v>
      </c>
      <c r="F438">
        <v>1.1640211640211637</v>
      </c>
      <c r="G438">
        <v>0.25</v>
      </c>
      <c r="H438">
        <v>0.91402116402116373</v>
      </c>
      <c r="I438" s="34">
        <v>0.214772727272727</v>
      </c>
    </row>
    <row r="439" spans="1:9">
      <c r="A439" s="93" t="s">
        <v>2008</v>
      </c>
      <c r="B439" s="93" t="s">
        <v>2010</v>
      </c>
      <c r="C439">
        <v>0</v>
      </c>
      <c r="D439">
        <v>0</v>
      </c>
      <c r="E439">
        <v>0</v>
      </c>
      <c r="F439">
        <v>1.1640211640211637</v>
      </c>
      <c r="G439">
        <v>0.25</v>
      </c>
      <c r="H439">
        <v>0.91402116402116373</v>
      </c>
      <c r="I439" s="34">
        <v>0.214772727272727</v>
      </c>
    </row>
    <row r="440" spans="1:9">
      <c r="A440" s="93" t="s">
        <v>912</v>
      </c>
      <c r="B440" s="93" t="s">
        <v>914</v>
      </c>
      <c r="C440">
        <v>0</v>
      </c>
      <c r="D440">
        <v>0</v>
      </c>
      <c r="E440">
        <v>0</v>
      </c>
      <c r="F440">
        <v>13.2</v>
      </c>
      <c r="G440">
        <v>22.75</v>
      </c>
      <c r="H440">
        <v>-9.5500000000000007</v>
      </c>
      <c r="I440" s="34">
        <v>1.72348484848485</v>
      </c>
    </row>
    <row r="441" spans="1:9">
      <c r="A441" s="93" t="s">
        <v>915</v>
      </c>
      <c r="B441" s="93" t="s">
        <v>917</v>
      </c>
      <c r="C441">
        <v>0</v>
      </c>
      <c r="D441">
        <v>0</v>
      </c>
      <c r="E441">
        <v>0</v>
      </c>
      <c r="F441">
        <v>13.2</v>
      </c>
      <c r="G441">
        <v>3.75</v>
      </c>
      <c r="H441">
        <v>9.4499999999999993</v>
      </c>
      <c r="I441" s="34">
        <v>0.28409090909090901</v>
      </c>
    </row>
    <row r="442" spans="1:9">
      <c r="A442" s="93" t="s">
        <v>1269</v>
      </c>
      <c r="B442" s="93" t="s">
        <v>1271</v>
      </c>
      <c r="C442">
        <v>0</v>
      </c>
      <c r="D442">
        <v>0</v>
      </c>
      <c r="E442">
        <v>0</v>
      </c>
      <c r="F442">
        <v>4.0451612903225804</v>
      </c>
      <c r="G442">
        <v>16.75</v>
      </c>
      <c r="H442">
        <v>-12.70483870967742</v>
      </c>
      <c r="I442" s="34">
        <v>4.1407496012759202</v>
      </c>
    </row>
    <row r="443" spans="1:9">
      <c r="A443" s="93" t="s">
        <v>1272</v>
      </c>
      <c r="B443" s="93" t="s">
        <v>1274</v>
      </c>
      <c r="C443">
        <v>0</v>
      </c>
      <c r="D443">
        <v>0</v>
      </c>
      <c r="E443">
        <v>0</v>
      </c>
      <c r="F443">
        <v>4.0451612903225804</v>
      </c>
      <c r="G443">
        <v>19.75</v>
      </c>
      <c r="H443">
        <v>-15.70483870967742</v>
      </c>
      <c r="I443" s="34">
        <v>4.8823763955342896</v>
      </c>
    </row>
    <row r="444" spans="1:9">
      <c r="A444" s="93" t="s">
        <v>1275</v>
      </c>
      <c r="B444" s="93" t="s">
        <v>1277</v>
      </c>
      <c r="C444">
        <v>0</v>
      </c>
      <c r="D444">
        <v>0</v>
      </c>
      <c r="E444">
        <v>0</v>
      </c>
      <c r="F444">
        <v>4.0451612903225804</v>
      </c>
      <c r="G444">
        <v>0</v>
      </c>
      <c r="H444">
        <v>4.0451612903225804</v>
      </c>
      <c r="I444" s="34">
        <v>0</v>
      </c>
    </row>
    <row r="445" spans="1:9">
      <c r="A445" s="93" t="s">
        <v>959</v>
      </c>
      <c r="B445" s="93" t="s">
        <v>961</v>
      </c>
      <c r="C445">
        <v>0</v>
      </c>
      <c r="D445">
        <v>0</v>
      </c>
      <c r="E445">
        <v>0</v>
      </c>
      <c r="F445">
        <v>8</v>
      </c>
      <c r="G445">
        <v>0.25</v>
      </c>
      <c r="H445">
        <v>7.75</v>
      </c>
      <c r="I445" s="34">
        <v>3.125E-2</v>
      </c>
    </row>
    <row r="446" spans="1:9">
      <c r="A446" s="93" t="s">
        <v>962</v>
      </c>
      <c r="B446" s="93" t="s">
        <v>964</v>
      </c>
      <c r="C446">
        <v>0</v>
      </c>
      <c r="D446">
        <v>0</v>
      </c>
      <c r="E446">
        <v>0</v>
      </c>
      <c r="F446">
        <v>8</v>
      </c>
      <c r="G446">
        <v>0.25</v>
      </c>
      <c r="H446">
        <v>7.75</v>
      </c>
      <c r="I446" s="34">
        <v>3.125E-2</v>
      </c>
    </row>
    <row r="447" spans="1:9">
      <c r="A447" s="93" t="s">
        <v>965</v>
      </c>
      <c r="B447" s="93" t="s">
        <v>967</v>
      </c>
      <c r="C447">
        <v>0</v>
      </c>
      <c r="D447">
        <v>0</v>
      </c>
      <c r="E447">
        <v>0</v>
      </c>
      <c r="F447">
        <v>8</v>
      </c>
      <c r="G447">
        <v>0.25</v>
      </c>
      <c r="H447">
        <v>7.75</v>
      </c>
      <c r="I447" s="34">
        <v>3.125E-2</v>
      </c>
    </row>
    <row r="448" spans="1:9">
      <c r="A448" s="93" t="s">
        <v>968</v>
      </c>
      <c r="B448" s="93" t="s">
        <v>970</v>
      </c>
      <c r="C448">
        <v>0</v>
      </c>
      <c r="D448">
        <v>0</v>
      </c>
      <c r="E448">
        <v>0</v>
      </c>
      <c r="F448">
        <v>8</v>
      </c>
      <c r="G448">
        <v>0.25</v>
      </c>
      <c r="H448">
        <v>7.75</v>
      </c>
      <c r="I448" s="34">
        <v>3.125E-2</v>
      </c>
    </row>
    <row r="449" spans="1:9">
      <c r="A449" s="93" t="s">
        <v>1571</v>
      </c>
      <c r="B449" s="93" t="s">
        <v>1573</v>
      </c>
      <c r="C449">
        <v>0</v>
      </c>
      <c r="D449">
        <v>0</v>
      </c>
      <c r="E449">
        <v>0</v>
      </c>
      <c r="F449">
        <v>1.1640211640211637</v>
      </c>
      <c r="G449">
        <v>0</v>
      </c>
      <c r="H449">
        <v>1.1640211640211637</v>
      </c>
      <c r="I449" s="34">
        <v>0</v>
      </c>
    </row>
    <row r="450" spans="1:9">
      <c r="A450" s="93" t="s">
        <v>1574</v>
      </c>
      <c r="B450" s="93" t="s">
        <v>1576</v>
      </c>
      <c r="C450">
        <v>0</v>
      </c>
      <c r="D450">
        <v>0</v>
      </c>
      <c r="E450">
        <v>0</v>
      </c>
      <c r="F450">
        <v>1.1640211640211637</v>
      </c>
      <c r="G450">
        <v>0</v>
      </c>
      <c r="H450">
        <v>1.1640211640211637</v>
      </c>
      <c r="I450" s="34">
        <v>0</v>
      </c>
    </row>
    <row r="451" spans="1:9">
      <c r="A451" s="93" t="s">
        <v>1577</v>
      </c>
      <c r="B451" s="93" t="s">
        <v>1579</v>
      </c>
      <c r="C451">
        <v>0</v>
      </c>
      <c r="D451">
        <v>0</v>
      </c>
      <c r="E451">
        <v>0</v>
      </c>
      <c r="F451">
        <v>1.1640211640211637</v>
      </c>
      <c r="G451">
        <v>0</v>
      </c>
      <c r="H451">
        <v>1.1640211640211637</v>
      </c>
      <c r="I451" s="34">
        <v>0</v>
      </c>
    </row>
    <row r="452" spans="1:9">
      <c r="A452" s="93" t="s">
        <v>1580</v>
      </c>
      <c r="B452" s="93" t="s">
        <v>1582</v>
      </c>
      <c r="C452">
        <v>0</v>
      </c>
      <c r="D452">
        <v>0</v>
      </c>
      <c r="E452">
        <v>0</v>
      </c>
      <c r="F452">
        <v>1.1640211640211637</v>
      </c>
      <c r="G452">
        <v>0</v>
      </c>
      <c r="H452">
        <v>1.1640211640211637</v>
      </c>
      <c r="I452" s="34">
        <v>0</v>
      </c>
    </row>
    <row r="453" spans="1:9">
      <c r="A453" s="93" t="s">
        <v>1583</v>
      </c>
      <c r="B453" s="93" t="s">
        <v>1585</v>
      </c>
      <c r="C453">
        <v>0</v>
      </c>
      <c r="D453">
        <v>0</v>
      </c>
      <c r="E453">
        <v>0</v>
      </c>
      <c r="F453">
        <v>1.1640211640211637</v>
      </c>
      <c r="G453">
        <v>0</v>
      </c>
      <c r="H453">
        <v>1.1640211640211637</v>
      </c>
      <c r="I453" s="34">
        <v>0</v>
      </c>
    </row>
    <row r="454" spans="1:9">
      <c r="A454" s="93" t="s">
        <v>1595</v>
      </c>
      <c r="B454" s="93" t="s">
        <v>1597</v>
      </c>
      <c r="C454">
        <v>0</v>
      </c>
      <c r="D454">
        <v>0</v>
      </c>
      <c r="E454">
        <v>0</v>
      </c>
      <c r="F454">
        <v>1.1640211640211637</v>
      </c>
      <c r="G454">
        <v>0</v>
      </c>
      <c r="H454">
        <v>1.1640211640211637</v>
      </c>
      <c r="I454" s="34">
        <v>0</v>
      </c>
    </row>
    <row r="455" spans="1:9">
      <c r="A455" s="93" t="s">
        <v>1598</v>
      </c>
      <c r="B455" s="93" t="s">
        <v>1600</v>
      </c>
      <c r="C455">
        <v>0</v>
      </c>
      <c r="D455">
        <v>0</v>
      </c>
      <c r="E455">
        <v>0</v>
      </c>
      <c r="F455">
        <v>1.1640211640211637</v>
      </c>
      <c r="G455">
        <v>0</v>
      </c>
      <c r="H455">
        <v>1.1640211640211637</v>
      </c>
      <c r="I455" s="34">
        <v>0</v>
      </c>
    </row>
    <row r="456" spans="1:9">
      <c r="A456" s="93" t="s">
        <v>1601</v>
      </c>
      <c r="B456" s="93" t="s">
        <v>1603</v>
      </c>
      <c r="C456">
        <v>0</v>
      </c>
      <c r="D456">
        <v>0</v>
      </c>
      <c r="E456">
        <v>0</v>
      </c>
      <c r="F456">
        <v>1.1640211640211637</v>
      </c>
      <c r="G456">
        <v>0</v>
      </c>
      <c r="H456">
        <v>1.1640211640211637</v>
      </c>
      <c r="I456" s="34">
        <v>0</v>
      </c>
    </row>
    <row r="457" spans="1:9">
      <c r="A457" s="93" t="s">
        <v>1604</v>
      </c>
      <c r="B457" s="93" t="s">
        <v>1606</v>
      </c>
      <c r="C457">
        <v>0</v>
      </c>
      <c r="D457">
        <v>0</v>
      </c>
      <c r="E457">
        <v>0</v>
      </c>
      <c r="F457">
        <v>1.1640211640211637</v>
      </c>
      <c r="G457">
        <v>0</v>
      </c>
      <c r="H457">
        <v>1.1640211640211637</v>
      </c>
      <c r="I457" s="34">
        <v>0</v>
      </c>
    </row>
    <row r="458" spans="1:9">
      <c r="A458" s="93" t="s">
        <v>2023</v>
      </c>
      <c r="B458" s="93" t="s">
        <v>2025</v>
      </c>
      <c r="C458">
        <v>0</v>
      </c>
      <c r="D458">
        <v>0</v>
      </c>
      <c r="E458">
        <v>0</v>
      </c>
      <c r="F458">
        <v>248</v>
      </c>
      <c r="G458">
        <v>0</v>
      </c>
      <c r="H458">
        <v>248</v>
      </c>
      <c r="I458" s="34">
        <v>0</v>
      </c>
    </row>
    <row r="459" spans="1:9">
      <c r="A459" s="93" t="s">
        <v>2026</v>
      </c>
      <c r="B459" s="93" t="s">
        <v>2028</v>
      </c>
      <c r="C459">
        <v>0</v>
      </c>
      <c r="D459">
        <v>0</v>
      </c>
      <c r="E459">
        <v>0</v>
      </c>
      <c r="F459">
        <v>26.77</v>
      </c>
      <c r="G459">
        <v>0</v>
      </c>
      <c r="H459">
        <v>26.77</v>
      </c>
      <c r="I459" s="34">
        <v>0</v>
      </c>
    </row>
    <row r="460" spans="1:9">
      <c r="A460" s="93" t="s">
        <v>2029</v>
      </c>
      <c r="B460" s="93" t="s">
        <v>2031</v>
      </c>
      <c r="C460">
        <v>0</v>
      </c>
      <c r="D460">
        <v>0</v>
      </c>
      <c r="E460">
        <v>0</v>
      </c>
      <c r="F460">
        <v>26.77</v>
      </c>
      <c r="G460">
        <v>0</v>
      </c>
      <c r="H460">
        <v>26.77</v>
      </c>
      <c r="I460" s="34">
        <v>0</v>
      </c>
    </row>
    <row r="461" spans="1:9">
      <c r="A461" s="93" t="s">
        <v>1805</v>
      </c>
      <c r="B461" s="93" t="s">
        <v>1807</v>
      </c>
      <c r="C461">
        <v>0</v>
      </c>
      <c r="D461">
        <v>0</v>
      </c>
      <c r="E461">
        <v>0</v>
      </c>
      <c r="F461">
        <v>1.1640211640211637</v>
      </c>
      <c r="G461">
        <v>1.92</v>
      </c>
      <c r="H461">
        <v>-0.75597883597883619</v>
      </c>
      <c r="I461" s="34">
        <v>1.6494545454545499</v>
      </c>
    </row>
    <row r="462" spans="1:9">
      <c r="A462" s="93" t="s">
        <v>1808</v>
      </c>
      <c r="B462" s="93" t="s">
        <v>1810</v>
      </c>
      <c r="C462">
        <v>0</v>
      </c>
      <c r="D462">
        <v>0</v>
      </c>
      <c r="E462">
        <v>0</v>
      </c>
      <c r="F462">
        <v>1.1640211640211637</v>
      </c>
      <c r="G462">
        <v>0.75</v>
      </c>
      <c r="H462">
        <v>0.41402116402116373</v>
      </c>
      <c r="I462" s="34">
        <v>0.64431818181818201</v>
      </c>
    </row>
    <row r="463" spans="1:9">
      <c r="A463" s="93" t="s">
        <v>918</v>
      </c>
      <c r="B463" s="93" t="s">
        <v>920</v>
      </c>
      <c r="C463">
        <v>0</v>
      </c>
      <c r="D463">
        <v>0</v>
      </c>
      <c r="E463">
        <v>0</v>
      </c>
      <c r="F463">
        <v>13.2</v>
      </c>
      <c r="G463">
        <v>16</v>
      </c>
      <c r="H463">
        <v>-2.8000000000000007</v>
      </c>
      <c r="I463" s="34">
        <v>1.2121212121212099</v>
      </c>
    </row>
    <row r="464" spans="1:9">
      <c r="A464" s="93" t="s">
        <v>1278</v>
      </c>
      <c r="B464" s="93" t="s">
        <v>1280</v>
      </c>
      <c r="C464">
        <v>0</v>
      </c>
      <c r="D464">
        <v>0</v>
      </c>
      <c r="E464">
        <v>0</v>
      </c>
      <c r="F464">
        <v>4.0451612903225804</v>
      </c>
      <c r="G464">
        <v>24.75</v>
      </c>
      <c r="H464">
        <v>-20.704838709677418</v>
      </c>
      <c r="I464" s="34">
        <v>6.1184210526315796</v>
      </c>
    </row>
    <row r="465" spans="1:9">
      <c r="A465" s="93" t="s">
        <v>1281</v>
      </c>
      <c r="B465" s="93" t="s">
        <v>1283</v>
      </c>
      <c r="C465">
        <v>0</v>
      </c>
      <c r="D465">
        <v>0</v>
      </c>
      <c r="E465">
        <v>0</v>
      </c>
      <c r="F465">
        <v>4.0451612903225804</v>
      </c>
      <c r="G465">
        <v>13.75</v>
      </c>
      <c r="H465">
        <v>-9.7048387096774196</v>
      </c>
      <c r="I465" s="34">
        <v>3.3991228070175401</v>
      </c>
    </row>
    <row r="466" spans="1:9">
      <c r="A466" s="93" t="s">
        <v>1814</v>
      </c>
      <c r="B466" s="93" t="s">
        <v>1816</v>
      </c>
      <c r="C466">
        <v>0</v>
      </c>
      <c r="D466">
        <v>0</v>
      </c>
      <c r="E466">
        <v>0</v>
      </c>
      <c r="F466">
        <v>1.1640211640211637</v>
      </c>
      <c r="G466">
        <v>1.92</v>
      </c>
      <c r="H466">
        <v>-0.75597883597883619</v>
      </c>
      <c r="I466" s="34">
        <v>1.6494545454545499</v>
      </c>
    </row>
    <row r="467" spans="1:9">
      <c r="A467" s="93" t="s">
        <v>1817</v>
      </c>
      <c r="B467" s="93" t="s">
        <v>1819</v>
      </c>
      <c r="C467">
        <v>0</v>
      </c>
      <c r="D467">
        <v>0</v>
      </c>
      <c r="E467">
        <v>0</v>
      </c>
      <c r="F467">
        <v>1.1640211640211637</v>
      </c>
      <c r="G467">
        <v>1.92</v>
      </c>
      <c r="H467">
        <v>-0.75597883597883619</v>
      </c>
      <c r="I467" s="34">
        <v>1.6494545454545499</v>
      </c>
    </row>
    <row r="468" spans="1:9">
      <c r="A468" s="93" t="s">
        <v>1820</v>
      </c>
      <c r="B468" s="93" t="s">
        <v>1822</v>
      </c>
      <c r="C468">
        <v>0</v>
      </c>
      <c r="D468">
        <v>0</v>
      </c>
      <c r="E468">
        <v>0</v>
      </c>
      <c r="F468">
        <v>1.1640211640211637</v>
      </c>
      <c r="G468">
        <v>0.5</v>
      </c>
      <c r="H468">
        <v>0.66402116402116373</v>
      </c>
      <c r="I468" s="34">
        <v>0.42954545454545501</v>
      </c>
    </row>
    <row r="469" spans="1:9">
      <c r="A469" s="93" t="s">
        <v>1823</v>
      </c>
      <c r="B469" s="93" t="s">
        <v>1825</v>
      </c>
      <c r="C469">
        <v>0</v>
      </c>
      <c r="D469">
        <v>0</v>
      </c>
      <c r="E469">
        <v>0</v>
      </c>
      <c r="F469">
        <v>1.1640211640211637</v>
      </c>
      <c r="G469">
        <v>0.5</v>
      </c>
      <c r="H469">
        <v>0.66402116402116373</v>
      </c>
      <c r="I469" s="34">
        <v>0.42954545454545501</v>
      </c>
    </row>
    <row r="470" spans="1:9">
      <c r="A470" s="93" t="s">
        <v>921</v>
      </c>
      <c r="B470" s="93" t="s">
        <v>923</v>
      </c>
      <c r="C470">
        <v>0</v>
      </c>
      <c r="D470">
        <v>0</v>
      </c>
      <c r="E470">
        <v>0</v>
      </c>
      <c r="F470">
        <v>13.2</v>
      </c>
      <c r="G470">
        <v>14.25</v>
      </c>
      <c r="H470">
        <v>-1.0500000000000007</v>
      </c>
      <c r="I470" s="34">
        <v>1.0795454545454499</v>
      </c>
    </row>
    <row r="471" spans="1:9">
      <c r="A471" s="93" t="s">
        <v>1284</v>
      </c>
      <c r="B471" s="93" t="s">
        <v>1286</v>
      </c>
      <c r="C471">
        <v>0</v>
      </c>
      <c r="D471">
        <v>0</v>
      </c>
      <c r="E471">
        <v>0</v>
      </c>
      <c r="F471">
        <v>4.0451612903225804</v>
      </c>
      <c r="G471">
        <v>14.5</v>
      </c>
      <c r="H471">
        <v>-10.45483870967742</v>
      </c>
      <c r="I471" s="34">
        <v>3.58452950558214</v>
      </c>
    </row>
    <row r="472" spans="1:9">
      <c r="A472" s="93" t="s">
        <v>1287</v>
      </c>
      <c r="B472" s="93" t="s">
        <v>1286</v>
      </c>
      <c r="C472">
        <v>0</v>
      </c>
      <c r="D472">
        <v>0</v>
      </c>
      <c r="E472">
        <v>0</v>
      </c>
      <c r="F472">
        <v>4.0451612903225804</v>
      </c>
      <c r="G472">
        <v>7</v>
      </c>
      <c r="H472">
        <v>-2.9548387096774196</v>
      </c>
      <c r="I472" s="34">
        <v>1.7304625199362</v>
      </c>
    </row>
    <row r="473" spans="1:9">
      <c r="A473" s="93" t="s">
        <v>1289</v>
      </c>
      <c r="B473" s="93" t="s">
        <v>1291</v>
      </c>
      <c r="C473">
        <v>0</v>
      </c>
      <c r="D473">
        <v>0</v>
      </c>
      <c r="E473">
        <v>0</v>
      </c>
      <c r="F473">
        <v>4.0451612903225804</v>
      </c>
      <c r="G473">
        <v>0</v>
      </c>
      <c r="H473">
        <v>4.0451612903225804</v>
      </c>
      <c r="I473" s="34">
        <v>0</v>
      </c>
    </row>
    <row r="474" spans="1:9">
      <c r="A474" s="93" t="s">
        <v>1292</v>
      </c>
      <c r="B474" s="93" t="s">
        <v>1291</v>
      </c>
      <c r="C474">
        <v>0</v>
      </c>
      <c r="D474">
        <v>0</v>
      </c>
      <c r="E474">
        <v>0</v>
      </c>
      <c r="F474">
        <v>4.0451612903225804</v>
      </c>
      <c r="G474">
        <v>0</v>
      </c>
      <c r="H474">
        <v>4.0451612903225804</v>
      </c>
      <c r="I474" s="34">
        <v>0</v>
      </c>
    </row>
    <row r="475" spans="1:9">
      <c r="A475" s="93" t="s">
        <v>1586</v>
      </c>
      <c r="B475" s="93" t="s">
        <v>1588</v>
      </c>
      <c r="C475">
        <v>0</v>
      </c>
      <c r="D475">
        <v>0</v>
      </c>
      <c r="E475">
        <v>0</v>
      </c>
      <c r="F475">
        <v>1.1640211640211637</v>
      </c>
      <c r="G475">
        <v>1.67</v>
      </c>
      <c r="H475">
        <v>-0.50597883597883619</v>
      </c>
      <c r="I475" s="34">
        <v>1.4346818181818199</v>
      </c>
    </row>
    <row r="476" spans="1:9">
      <c r="A476" s="93" t="s">
        <v>1589</v>
      </c>
      <c r="B476" s="93" t="s">
        <v>1591</v>
      </c>
      <c r="C476">
        <v>0</v>
      </c>
      <c r="D476">
        <v>0</v>
      </c>
      <c r="E476">
        <v>0</v>
      </c>
      <c r="F476">
        <v>1.1640211640211637</v>
      </c>
      <c r="G476">
        <v>1.67</v>
      </c>
      <c r="H476">
        <v>-0.50597883597883619</v>
      </c>
      <c r="I476" s="34">
        <v>1.4346818181818199</v>
      </c>
    </row>
    <row r="477" spans="1:9">
      <c r="A477" s="93" t="s">
        <v>1607</v>
      </c>
      <c r="B477" s="93" t="s">
        <v>1609</v>
      </c>
      <c r="C477">
        <v>0</v>
      </c>
      <c r="D477">
        <v>0</v>
      </c>
      <c r="E477">
        <v>0</v>
      </c>
      <c r="F477">
        <v>1.1640211640211637</v>
      </c>
      <c r="G477">
        <v>1.67</v>
      </c>
      <c r="H477">
        <v>-0.50597883597883619</v>
      </c>
      <c r="I477" s="34">
        <v>1.4346818181818199</v>
      </c>
    </row>
    <row r="478" spans="1:9">
      <c r="A478" s="93" t="s">
        <v>1610</v>
      </c>
      <c r="B478" s="93" t="s">
        <v>1612</v>
      </c>
      <c r="C478">
        <v>0</v>
      </c>
      <c r="D478">
        <v>0</v>
      </c>
      <c r="E478">
        <v>0</v>
      </c>
      <c r="F478">
        <v>1.1640211640211637</v>
      </c>
      <c r="G478">
        <v>1.67</v>
      </c>
      <c r="H478">
        <v>-0.50597883597883619</v>
      </c>
      <c r="I478" s="34">
        <v>1.4346818181818199</v>
      </c>
    </row>
    <row r="479" spans="1:9">
      <c r="A479" s="93" t="s">
        <v>1841</v>
      </c>
      <c r="B479" s="93" t="s">
        <v>1843</v>
      </c>
      <c r="C479">
        <v>0</v>
      </c>
      <c r="D479">
        <v>0</v>
      </c>
      <c r="E479">
        <v>0</v>
      </c>
      <c r="F479">
        <v>1.1640211640211637</v>
      </c>
      <c r="G479">
        <v>1.67</v>
      </c>
      <c r="H479">
        <v>-0.50597883597883619</v>
      </c>
      <c r="I479" s="34">
        <v>1.4346818181818199</v>
      </c>
    </row>
    <row r="480" spans="1:9">
      <c r="A480" s="93" t="s">
        <v>1844</v>
      </c>
      <c r="B480" s="93" t="s">
        <v>1846</v>
      </c>
      <c r="C480">
        <v>0</v>
      </c>
      <c r="D480">
        <v>0</v>
      </c>
      <c r="E480">
        <v>0</v>
      </c>
      <c r="F480">
        <v>1.1640211640211637</v>
      </c>
      <c r="G480">
        <v>1</v>
      </c>
      <c r="H480">
        <v>0.16402116402116373</v>
      </c>
      <c r="I480" s="34">
        <v>0.85909090909090902</v>
      </c>
    </row>
    <row r="481" spans="1:9">
      <c r="A481" s="93" t="s">
        <v>1847</v>
      </c>
      <c r="B481" s="93" t="s">
        <v>1849</v>
      </c>
      <c r="C481">
        <v>0</v>
      </c>
      <c r="D481">
        <v>0</v>
      </c>
      <c r="E481">
        <v>0</v>
      </c>
      <c r="F481">
        <v>1.1640211640211637</v>
      </c>
      <c r="G481">
        <v>0</v>
      </c>
      <c r="H481">
        <v>1.1640211640211637</v>
      </c>
      <c r="I481" s="34">
        <v>0</v>
      </c>
    </row>
    <row r="482" spans="1:9">
      <c r="A482" s="93" t="s">
        <v>1850</v>
      </c>
      <c r="B482" s="93" t="s">
        <v>1852</v>
      </c>
      <c r="C482">
        <v>0</v>
      </c>
      <c r="D482">
        <v>0</v>
      </c>
      <c r="E482">
        <v>0</v>
      </c>
      <c r="F482">
        <v>1.1640211640211637</v>
      </c>
      <c r="G482">
        <v>0</v>
      </c>
      <c r="H482">
        <v>1.1640211640211637</v>
      </c>
      <c r="I482" s="34">
        <v>0</v>
      </c>
    </row>
    <row r="483" spans="1:9">
      <c r="A483" s="93" t="s">
        <v>924</v>
      </c>
      <c r="B483" s="93" t="s">
        <v>926</v>
      </c>
      <c r="C483">
        <v>0</v>
      </c>
      <c r="D483">
        <v>0</v>
      </c>
      <c r="E483">
        <v>0</v>
      </c>
      <c r="F483">
        <v>13.2</v>
      </c>
      <c r="G483">
        <v>9.75</v>
      </c>
      <c r="H483">
        <v>3.4499999999999993</v>
      </c>
      <c r="I483" s="34">
        <v>0.73863636363636398</v>
      </c>
    </row>
    <row r="484" spans="1:9">
      <c r="A484" s="93" t="s">
        <v>1294</v>
      </c>
      <c r="B484" s="93" t="s">
        <v>1296</v>
      </c>
      <c r="C484">
        <v>0</v>
      </c>
      <c r="D484">
        <v>0</v>
      </c>
      <c r="E484">
        <v>0</v>
      </c>
      <c r="F484">
        <v>4.0451612903225804</v>
      </c>
      <c r="G484">
        <v>15.25</v>
      </c>
      <c r="H484">
        <v>-11.20483870967742</v>
      </c>
      <c r="I484" s="34">
        <v>3.7699362041467301</v>
      </c>
    </row>
    <row r="485" spans="1:9">
      <c r="A485" s="93" t="s">
        <v>1297</v>
      </c>
      <c r="B485" s="93" t="s">
        <v>1299</v>
      </c>
      <c r="C485">
        <v>0</v>
      </c>
      <c r="D485">
        <v>0</v>
      </c>
      <c r="E485">
        <v>0</v>
      </c>
      <c r="F485">
        <v>4.0451612903225804</v>
      </c>
      <c r="G485">
        <v>10.5</v>
      </c>
      <c r="H485">
        <v>-6.4548387096774196</v>
      </c>
      <c r="I485" s="34">
        <v>2.5956937799043098</v>
      </c>
    </row>
    <row r="486" spans="1:9">
      <c r="A486" s="93" t="s">
        <v>1300</v>
      </c>
      <c r="B486" s="93" t="s">
        <v>1302</v>
      </c>
      <c r="C486">
        <v>0</v>
      </c>
      <c r="D486">
        <v>0</v>
      </c>
      <c r="E486">
        <v>0</v>
      </c>
      <c r="F486">
        <v>4.0451612903225804</v>
      </c>
      <c r="G486">
        <v>0</v>
      </c>
      <c r="H486">
        <v>4.0451612903225804</v>
      </c>
      <c r="I486" s="34">
        <v>0</v>
      </c>
    </row>
    <row r="487" spans="1:9">
      <c r="A487" s="93" t="s">
        <v>1303</v>
      </c>
      <c r="B487" s="93" t="s">
        <v>1305</v>
      </c>
      <c r="C487">
        <v>0</v>
      </c>
      <c r="D487">
        <v>0</v>
      </c>
      <c r="E487">
        <v>0</v>
      </c>
      <c r="F487">
        <v>4.0451612903225804</v>
      </c>
      <c r="G487">
        <v>0</v>
      </c>
      <c r="H487">
        <v>4.0451612903225804</v>
      </c>
      <c r="I487" s="34">
        <v>0</v>
      </c>
    </row>
    <row r="488" spans="1:9">
      <c r="A488" s="93" t="s">
        <v>1592</v>
      </c>
      <c r="B488" s="93" t="s">
        <v>1594</v>
      </c>
      <c r="C488">
        <v>0</v>
      </c>
      <c r="D488">
        <v>0</v>
      </c>
      <c r="E488">
        <v>0</v>
      </c>
      <c r="F488">
        <v>1.1640211640211637</v>
      </c>
      <c r="G488">
        <v>1.67</v>
      </c>
      <c r="H488">
        <v>-0.50597883597883619</v>
      </c>
      <c r="I488" s="34">
        <v>1.4346818181818199</v>
      </c>
    </row>
    <row r="489" spans="1:9">
      <c r="A489" s="93" t="s">
        <v>1924</v>
      </c>
      <c r="B489" s="93" t="s">
        <v>1926</v>
      </c>
      <c r="C489">
        <v>0</v>
      </c>
      <c r="D489">
        <v>0</v>
      </c>
      <c r="E489">
        <v>0</v>
      </c>
      <c r="F489">
        <v>1.1640211640211637</v>
      </c>
      <c r="G489">
        <v>0.67</v>
      </c>
      <c r="H489">
        <v>0.49402116402116369</v>
      </c>
      <c r="I489" s="34">
        <v>0.57559090909090904</v>
      </c>
    </row>
    <row r="490" spans="1:9">
      <c r="A490" s="93" t="s">
        <v>1927</v>
      </c>
      <c r="B490" s="93" t="s">
        <v>1929</v>
      </c>
      <c r="C490">
        <v>0</v>
      </c>
      <c r="D490">
        <v>0</v>
      </c>
      <c r="E490">
        <v>0</v>
      </c>
      <c r="F490">
        <v>1.1640211640211637</v>
      </c>
      <c r="G490">
        <v>0.67</v>
      </c>
      <c r="H490">
        <v>0.49402116402116369</v>
      </c>
      <c r="I490" s="34">
        <v>0.57559090909090904</v>
      </c>
    </row>
    <row r="491" spans="1:9">
      <c r="A491" s="93" t="s">
        <v>927</v>
      </c>
      <c r="B491" s="93" t="s">
        <v>929</v>
      </c>
      <c r="C491">
        <v>0</v>
      </c>
      <c r="D491">
        <v>0</v>
      </c>
      <c r="E491">
        <v>0</v>
      </c>
      <c r="F491">
        <v>13.2</v>
      </c>
      <c r="G491">
        <v>17.25</v>
      </c>
      <c r="H491">
        <v>-4.0500000000000007</v>
      </c>
      <c r="I491" s="34">
        <v>1.3068181818181801</v>
      </c>
    </row>
    <row r="492" spans="1:9">
      <c r="A492" s="93" t="s">
        <v>1306</v>
      </c>
      <c r="B492" s="93" t="s">
        <v>1308</v>
      </c>
      <c r="C492">
        <v>0</v>
      </c>
      <c r="D492">
        <v>0</v>
      </c>
      <c r="E492">
        <v>0</v>
      </c>
      <c r="F492">
        <v>4.0451612903225804</v>
      </c>
      <c r="G492">
        <v>13.75</v>
      </c>
      <c r="H492">
        <v>-9.7048387096774196</v>
      </c>
      <c r="I492" s="34">
        <v>3.3991228070175401</v>
      </c>
    </row>
    <row r="493" spans="1:9">
      <c r="A493" s="93" t="s">
        <v>1309</v>
      </c>
      <c r="B493" s="93" t="s">
        <v>1311</v>
      </c>
      <c r="C493">
        <v>0</v>
      </c>
      <c r="D493">
        <v>0</v>
      </c>
      <c r="E493">
        <v>0</v>
      </c>
      <c r="F493">
        <v>4.0451612903225804</v>
      </c>
      <c r="G493">
        <v>19</v>
      </c>
      <c r="H493">
        <v>-14.95483870967742</v>
      </c>
      <c r="I493" s="34">
        <v>4.6969696969696999</v>
      </c>
    </row>
    <row r="494" spans="1:9">
      <c r="A494" s="93" t="s">
        <v>1312</v>
      </c>
      <c r="B494" s="93" t="s">
        <v>1314</v>
      </c>
      <c r="C494">
        <v>0</v>
      </c>
      <c r="D494">
        <v>0</v>
      </c>
      <c r="E494">
        <v>0</v>
      </c>
      <c r="F494">
        <v>4.0451612903225804</v>
      </c>
      <c r="G494">
        <v>6.25</v>
      </c>
      <c r="H494">
        <v>-2.2048387096774196</v>
      </c>
      <c r="I494" s="34">
        <v>1.5450558213716099</v>
      </c>
    </row>
    <row r="495" spans="1:9">
      <c r="A495" s="93" t="s">
        <v>1315</v>
      </c>
      <c r="B495" s="93" t="s">
        <v>1317</v>
      </c>
      <c r="C495">
        <v>0</v>
      </c>
      <c r="D495">
        <v>0</v>
      </c>
      <c r="E495">
        <v>0</v>
      </c>
      <c r="F495">
        <v>4.0451612903225804</v>
      </c>
      <c r="G495">
        <v>7</v>
      </c>
      <c r="H495">
        <v>-2.9548387096774196</v>
      </c>
      <c r="I495" s="34">
        <v>1.7304625199362</v>
      </c>
    </row>
    <row r="496" spans="1:9">
      <c r="A496" s="93" t="s">
        <v>1318</v>
      </c>
      <c r="B496" s="93" t="s">
        <v>1320</v>
      </c>
      <c r="C496">
        <v>0</v>
      </c>
      <c r="D496">
        <v>0</v>
      </c>
      <c r="E496">
        <v>0</v>
      </c>
      <c r="F496">
        <v>4.0451612903225804</v>
      </c>
      <c r="G496">
        <v>0.5</v>
      </c>
      <c r="H496">
        <v>3.5451612903225804</v>
      </c>
      <c r="I496" s="34">
        <v>0.12360446570972899</v>
      </c>
    </row>
    <row r="497" spans="1:9">
      <c r="A497" s="93" t="s">
        <v>1321</v>
      </c>
      <c r="B497" s="93" t="s">
        <v>1323</v>
      </c>
      <c r="C497">
        <v>0</v>
      </c>
      <c r="D497">
        <v>0</v>
      </c>
      <c r="E497">
        <v>0</v>
      </c>
      <c r="F497">
        <v>4.0451612903225804</v>
      </c>
      <c r="G497">
        <v>10</v>
      </c>
      <c r="H497">
        <v>-5.9548387096774196</v>
      </c>
      <c r="I497" s="34">
        <v>2.4720893141945801</v>
      </c>
    </row>
    <row r="498" spans="1:9">
      <c r="A498" s="93" t="s">
        <v>1324</v>
      </c>
      <c r="B498" s="93" t="s">
        <v>1326</v>
      </c>
      <c r="C498">
        <v>0</v>
      </c>
      <c r="D498">
        <v>0</v>
      </c>
      <c r="E498">
        <v>0</v>
      </c>
      <c r="F498">
        <v>17.600000000000001</v>
      </c>
      <c r="G498">
        <v>7.5</v>
      </c>
      <c r="H498">
        <v>10.100000000000001</v>
      </c>
      <c r="I498" s="34">
        <v>0.42613636363636398</v>
      </c>
    </row>
    <row r="499" spans="1:9">
      <c r="A499" s="93" t="s">
        <v>1327</v>
      </c>
      <c r="B499" s="93" t="s">
        <v>1329</v>
      </c>
      <c r="C499">
        <v>0</v>
      </c>
      <c r="D499">
        <v>0</v>
      </c>
      <c r="E499">
        <v>0</v>
      </c>
      <c r="F499">
        <v>17.600000000000001</v>
      </c>
      <c r="G499">
        <v>0</v>
      </c>
      <c r="H499">
        <v>17.600000000000001</v>
      </c>
      <c r="I499" s="34">
        <v>0</v>
      </c>
    </row>
    <row r="500" spans="1:9">
      <c r="A500" s="93" t="s">
        <v>1330</v>
      </c>
      <c r="B500" s="93" t="s">
        <v>1332</v>
      </c>
      <c r="C500">
        <v>0</v>
      </c>
      <c r="D500">
        <v>0</v>
      </c>
      <c r="E500">
        <v>0</v>
      </c>
      <c r="F500">
        <v>17.600000000000001</v>
      </c>
      <c r="G500">
        <v>0</v>
      </c>
      <c r="H500">
        <v>17.600000000000001</v>
      </c>
      <c r="I500" s="34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96269-2E87-4F73-BBED-59CBCC5110FB}">
  <sheetPr codeName="Planilha23"/>
  <dimension ref="A1:I2"/>
  <sheetViews>
    <sheetView zoomScale="70" zoomScaleNormal="70" workbookViewId="0"/>
  </sheetViews>
  <sheetFormatPr defaultRowHeight="13.8"/>
  <cols>
    <col min="1" max="1" width="23" bestFit="1" customWidth="1"/>
    <col min="2" max="2" width="28.69921875" bestFit="1" customWidth="1"/>
    <col min="3" max="3" width="25.5" bestFit="1" customWidth="1"/>
    <col min="4" max="4" width="33" bestFit="1" customWidth="1"/>
    <col min="5" max="5" width="29.69921875" bestFit="1" customWidth="1"/>
    <col min="6" max="6" width="28.69921875" bestFit="1" customWidth="1"/>
    <col min="7" max="7" width="17.69921875" bestFit="1" customWidth="1"/>
    <col min="8" max="8" width="33" bestFit="1" customWidth="1"/>
    <col min="9" max="9" width="22.09765625" bestFit="1" customWidth="1"/>
  </cols>
  <sheetData>
    <row r="1" spans="1:9">
      <c r="A1" t="s">
        <v>836</v>
      </c>
      <c r="B1" t="s">
        <v>837</v>
      </c>
      <c r="C1" t="s">
        <v>838</v>
      </c>
      <c r="D1" t="s">
        <v>839</v>
      </c>
      <c r="E1" t="s">
        <v>840</v>
      </c>
      <c r="F1" t="s">
        <v>846</v>
      </c>
      <c r="G1" t="s">
        <v>841</v>
      </c>
      <c r="H1" t="s">
        <v>847</v>
      </c>
      <c r="I1" t="s">
        <v>842</v>
      </c>
    </row>
    <row r="2" spans="1:9">
      <c r="A2" s="14"/>
      <c r="G2" s="36"/>
      <c r="I2" s="36"/>
    </row>
  </sheetData>
  <phoneticPr fontId="1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FC794-5F21-451C-8FC8-BB1A06F9D4C7}">
  <sheetPr codeName="Planilha24"/>
  <dimension ref="A1:I1"/>
  <sheetViews>
    <sheetView workbookViewId="0"/>
  </sheetViews>
  <sheetFormatPr defaultRowHeight="13.8"/>
  <cols>
    <col min="1" max="1" width="17.19921875" bestFit="1" customWidth="1"/>
    <col min="2" max="2" width="22.5" bestFit="1" customWidth="1"/>
    <col min="3" max="3" width="19.3984375" bestFit="1" customWidth="1"/>
    <col min="4" max="4" width="26.296875" bestFit="1" customWidth="1"/>
    <col min="5" max="5" width="23.19921875" bestFit="1" customWidth="1"/>
    <col min="6" max="6" width="20.59765625" bestFit="1" customWidth="1"/>
    <col min="7" max="7" width="11.8984375" bestFit="1" customWidth="1"/>
    <col min="8" max="8" width="23.69921875" bestFit="1" customWidth="1"/>
    <col min="9" max="9" width="15" bestFit="1" customWidth="1"/>
  </cols>
  <sheetData>
    <row r="1" spans="1:9">
      <c r="A1" s="35" t="s">
        <v>836</v>
      </c>
      <c r="B1" s="35" t="s">
        <v>837</v>
      </c>
      <c r="C1" s="35" t="s">
        <v>838</v>
      </c>
      <c r="D1" s="35" t="s">
        <v>839</v>
      </c>
      <c r="E1" s="35" t="s">
        <v>840</v>
      </c>
      <c r="F1" t="s">
        <v>846</v>
      </c>
      <c r="G1" t="s">
        <v>841</v>
      </c>
      <c r="H1" t="s">
        <v>847</v>
      </c>
      <c r="I1" t="s">
        <v>842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CE251-49B9-4CCE-941A-2671DA64C697}">
  <sheetPr codeName="Planilha25"/>
  <dimension ref="A1:C2"/>
  <sheetViews>
    <sheetView workbookViewId="0"/>
  </sheetViews>
  <sheetFormatPr defaultRowHeight="13.8"/>
  <cols>
    <col min="1" max="1" width="19.8984375" bestFit="1" customWidth="1"/>
    <col min="2" max="2" width="22" bestFit="1" customWidth="1"/>
    <col min="3" max="3" width="15.09765625" bestFit="1" customWidth="1"/>
  </cols>
  <sheetData>
    <row r="1" spans="1:3">
      <c r="A1" t="s">
        <v>836</v>
      </c>
      <c r="B1" t="s">
        <v>838</v>
      </c>
      <c r="C1" t="s">
        <v>841</v>
      </c>
    </row>
    <row r="2" spans="1:3">
      <c r="A2" s="1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83E3A-7928-4C71-A17B-D1A951B67CDA}">
  <sheetPr codeName="Planilha26"/>
  <dimension ref="A1:B2"/>
  <sheetViews>
    <sheetView workbookViewId="0">
      <selection sqref="A1:E147"/>
    </sheetView>
  </sheetViews>
  <sheetFormatPr defaultRowHeight="13.8"/>
  <cols>
    <col min="1" max="1" width="19.8984375" bestFit="1" customWidth="1"/>
    <col min="2" max="2" width="24.59765625" bestFit="1" customWidth="1"/>
    <col min="3" max="3" width="25" bestFit="1" customWidth="1"/>
    <col min="4" max="4" width="22.8984375" bestFit="1" customWidth="1"/>
    <col min="5" max="5" width="66" bestFit="1" customWidth="1"/>
    <col min="6" max="6" width="35.3984375" bestFit="1" customWidth="1"/>
    <col min="7" max="7" width="20.09765625" bestFit="1" customWidth="1"/>
    <col min="8" max="8" width="18.5" bestFit="1" customWidth="1"/>
  </cols>
  <sheetData>
    <row r="1" spans="1:2">
      <c r="A1" t="s">
        <v>836</v>
      </c>
      <c r="B1" t="s">
        <v>846</v>
      </c>
    </row>
    <row r="2" spans="1:2">
      <c r="A2" s="14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3A9E9A-13A2-49DD-BBF4-F882C4335FEC}">
  <sheetPr codeName="Planilha19"/>
  <dimension ref="A1:K1"/>
  <sheetViews>
    <sheetView showGridLines="0" zoomScaleNormal="100" workbookViewId="0">
      <selection activeCell="L5" sqref="L5"/>
    </sheetView>
  </sheetViews>
  <sheetFormatPr defaultRowHeight="13.8"/>
  <cols>
    <col min="1" max="1" width="31.8984375" customWidth="1"/>
    <col min="2" max="2" width="19.5" customWidth="1"/>
    <col min="3" max="10" width="9.8984375" bestFit="1" customWidth="1"/>
    <col min="11" max="11" width="3.296875" customWidth="1"/>
    <col min="12" max="12" width="10.69921875" bestFit="1" customWidth="1"/>
  </cols>
  <sheetData>
    <row r="1" spans="1:11" ht="24" customHeight="1">
      <c r="A1" s="87" t="s">
        <v>848</v>
      </c>
      <c r="B1" s="87"/>
      <c r="C1" s="87"/>
      <c r="D1" s="87"/>
      <c r="E1" s="87"/>
      <c r="F1" s="87"/>
      <c r="G1" s="87"/>
      <c r="H1" s="87"/>
      <c r="I1" s="87"/>
      <c r="J1" s="87"/>
      <c r="K1" s="87"/>
    </row>
  </sheetData>
  <mergeCells count="1">
    <mergeCell ref="A1:K1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7"/>
  <dimension ref="A1:H24"/>
  <sheetViews>
    <sheetView topLeftCell="A18" zoomScaleNormal="100" workbookViewId="0">
      <selection activeCell="L9" sqref="L9"/>
    </sheetView>
  </sheetViews>
  <sheetFormatPr defaultRowHeight="13.8"/>
  <cols>
    <col min="1" max="1" width="31.8984375" bestFit="1" customWidth="1"/>
    <col min="2" max="2" width="19.5" bestFit="1" customWidth="1"/>
    <col min="3" max="11" width="9.8984375" bestFit="1" customWidth="1"/>
    <col min="12" max="12" width="10.69921875" bestFit="1" customWidth="1"/>
  </cols>
  <sheetData>
    <row r="1" spans="1:8" ht="24" customHeight="1">
      <c r="A1" s="87" t="s">
        <v>179</v>
      </c>
      <c r="B1" s="87"/>
      <c r="C1" s="87"/>
      <c r="D1" s="87"/>
      <c r="E1" s="87"/>
      <c r="F1" s="87"/>
      <c r="G1" s="87"/>
      <c r="H1" s="87"/>
    </row>
    <row r="23" spans="1:2">
      <c r="A23" s="33" t="s">
        <v>832</v>
      </c>
      <c r="B23" s="33" t="s">
        <v>831</v>
      </c>
    </row>
    <row r="24" spans="1:2">
      <c r="A24" s="33" t="s">
        <v>830</v>
      </c>
    </row>
  </sheetData>
  <mergeCells count="1">
    <mergeCell ref="A1:H1"/>
  </mergeCells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8"/>
  <dimension ref="A1:Z300"/>
  <sheetViews>
    <sheetView workbookViewId="0"/>
  </sheetViews>
  <sheetFormatPr defaultRowHeight="13.8"/>
  <cols>
    <col min="1" max="1" width="8" customWidth="1"/>
    <col min="2" max="2" width="35" customWidth="1"/>
    <col min="3" max="3" width="26" customWidth="1"/>
    <col min="4" max="4" width="15" customWidth="1"/>
    <col min="5" max="5" width="13" customWidth="1"/>
    <col min="6" max="7" width="45" customWidth="1"/>
    <col min="8" max="8" width="16" customWidth="1"/>
  </cols>
  <sheetData>
    <row r="1" spans="1:26" ht="27.6">
      <c r="A1" s="11" t="s">
        <v>0</v>
      </c>
      <c r="B1" s="11" t="s">
        <v>11</v>
      </c>
      <c r="C1" s="11" t="s">
        <v>94</v>
      </c>
      <c r="D1" s="11" t="s">
        <v>95</v>
      </c>
      <c r="E1" s="11" t="s">
        <v>12</v>
      </c>
      <c r="F1" s="11" t="s">
        <v>96</v>
      </c>
      <c r="G1" s="11" t="s">
        <v>13</v>
      </c>
      <c r="H1" s="11" t="s">
        <v>46</v>
      </c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>
      <c r="A2" s="4"/>
      <c r="B2" s="4"/>
      <c r="C2" s="4"/>
      <c r="D2" s="7"/>
      <c r="E2" s="4"/>
      <c r="F2" s="4"/>
      <c r="G2" s="4"/>
      <c r="H2" s="7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>
      <c r="A3" s="4"/>
      <c r="B3" s="4"/>
      <c r="C3" s="4"/>
      <c r="D3" s="7"/>
      <c r="E3" s="4"/>
      <c r="F3" s="4"/>
      <c r="G3" s="4"/>
      <c r="H3" s="7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>
      <c r="A4" s="4"/>
      <c r="B4" s="4"/>
      <c r="C4" s="4"/>
      <c r="D4" s="7"/>
      <c r="E4" s="4"/>
      <c r="F4" s="4"/>
      <c r="G4" s="4"/>
      <c r="H4" s="7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>
      <c r="A5" s="4"/>
      <c r="B5" s="4"/>
      <c r="C5" s="4"/>
      <c r="D5" s="7"/>
      <c r="E5" s="4"/>
      <c r="F5" s="4"/>
      <c r="G5" s="4"/>
      <c r="H5" s="7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>
      <c r="A6" s="4"/>
      <c r="B6" s="4"/>
      <c r="C6" s="4"/>
      <c r="D6" s="7"/>
      <c r="E6" s="4"/>
      <c r="F6" s="4"/>
      <c r="G6" s="4"/>
      <c r="H6" s="7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>
      <c r="A7" s="4"/>
      <c r="B7" s="4"/>
      <c r="C7" s="4"/>
      <c r="D7" s="7"/>
      <c r="E7" s="4"/>
      <c r="F7" s="4"/>
      <c r="G7" s="4"/>
      <c r="H7" s="7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>
      <c r="A8" s="4"/>
      <c r="B8" s="4"/>
      <c r="C8" s="4"/>
      <c r="D8" s="7"/>
      <c r="E8" s="4"/>
      <c r="F8" s="4"/>
      <c r="G8" s="4"/>
      <c r="H8" s="7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>
      <c r="A9" s="4"/>
      <c r="B9" s="4"/>
      <c r="C9" s="4"/>
      <c r="D9" s="7"/>
      <c r="E9" s="4"/>
      <c r="F9" s="4"/>
      <c r="G9" s="4"/>
      <c r="H9" s="7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>
      <c r="A10" s="4"/>
      <c r="B10" s="4"/>
      <c r="C10" s="4"/>
      <c r="D10" s="7"/>
      <c r="E10" s="4"/>
      <c r="F10" s="4"/>
      <c r="G10" s="4"/>
      <c r="H10" s="7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>
      <c r="A11" s="4"/>
      <c r="B11" s="4"/>
      <c r="C11" s="4"/>
      <c r="D11" s="7"/>
      <c r="E11" s="4"/>
      <c r="F11" s="4"/>
      <c r="G11" s="4"/>
      <c r="H11" s="7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>
      <c r="A12" s="4"/>
      <c r="B12" s="4"/>
      <c r="C12" s="4"/>
      <c r="D12" s="7"/>
      <c r="E12" s="4"/>
      <c r="F12" s="4"/>
      <c r="G12" s="4"/>
      <c r="H12" s="7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>
      <c r="A13" s="4"/>
      <c r="B13" s="4"/>
      <c r="C13" s="4"/>
      <c r="D13" s="7"/>
      <c r="E13" s="4"/>
      <c r="F13" s="4"/>
      <c r="G13" s="4"/>
      <c r="H13" s="7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>
      <c r="A14" s="4"/>
      <c r="B14" s="4"/>
      <c r="C14" s="4"/>
      <c r="D14" s="7"/>
      <c r="E14" s="4"/>
      <c r="F14" s="4"/>
      <c r="G14" s="4"/>
      <c r="H14" s="7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>
      <c r="A15" s="4"/>
      <c r="B15" s="4"/>
      <c r="C15" s="4"/>
      <c r="D15" s="7"/>
      <c r="E15" s="4"/>
      <c r="F15" s="4"/>
      <c r="G15" s="4"/>
      <c r="H15" s="7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>
      <c r="A16" s="4"/>
      <c r="B16" s="4"/>
      <c r="C16" s="4"/>
      <c r="D16" s="7"/>
      <c r="E16" s="4"/>
      <c r="F16" s="4"/>
      <c r="G16" s="4"/>
      <c r="H16" s="7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>
      <c r="A17" s="4"/>
      <c r="B17" s="4"/>
      <c r="C17" s="4"/>
      <c r="D17" s="7"/>
      <c r="E17" s="4"/>
      <c r="F17" s="4"/>
      <c r="G17" s="4"/>
      <c r="H17" s="7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>
      <c r="A18" s="4"/>
      <c r="B18" s="4"/>
      <c r="C18" s="4"/>
      <c r="D18" s="7"/>
      <c r="E18" s="4"/>
      <c r="F18" s="4"/>
      <c r="G18" s="4"/>
      <c r="H18" s="7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>
      <c r="A19" s="4"/>
      <c r="B19" s="4"/>
      <c r="C19" s="4"/>
      <c r="D19" s="7"/>
      <c r="E19" s="4"/>
      <c r="F19" s="4"/>
      <c r="G19" s="4"/>
      <c r="H19" s="7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>
      <c r="A20" s="4"/>
      <c r="B20" s="4"/>
      <c r="C20" s="4"/>
      <c r="D20" s="7"/>
      <c r="E20" s="4"/>
      <c r="F20" s="4"/>
      <c r="G20" s="4"/>
      <c r="H20" s="7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>
      <c r="A21" s="4"/>
      <c r="B21" s="4"/>
      <c r="C21" s="4"/>
      <c r="D21" s="7"/>
      <c r="E21" s="4"/>
      <c r="F21" s="4"/>
      <c r="G21" s="4"/>
      <c r="H21" s="7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>
      <c r="A22" s="4"/>
      <c r="B22" s="4"/>
      <c r="C22" s="4"/>
      <c r="D22" s="7"/>
      <c r="E22" s="4"/>
      <c r="F22" s="4"/>
      <c r="G22" s="4"/>
      <c r="H22" s="7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7"/>
      <c r="E23" s="4"/>
      <c r="F23" s="4"/>
      <c r="G23" s="4"/>
      <c r="H23" s="7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7"/>
      <c r="E24" s="4"/>
      <c r="F24" s="4"/>
      <c r="G24" s="4"/>
      <c r="H24" s="7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7"/>
      <c r="E25" s="4"/>
      <c r="F25" s="4"/>
      <c r="G25" s="4"/>
      <c r="H25" s="7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7"/>
      <c r="E26" s="4"/>
      <c r="F26" s="4"/>
      <c r="G26" s="4"/>
      <c r="H26" s="7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7"/>
      <c r="E27" s="4"/>
      <c r="F27" s="4"/>
      <c r="G27" s="4"/>
      <c r="H27" s="7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7"/>
      <c r="E28" s="4"/>
      <c r="F28" s="4"/>
      <c r="G28" s="4"/>
      <c r="H28" s="7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7"/>
      <c r="E29" s="4"/>
      <c r="F29" s="4"/>
      <c r="G29" s="4"/>
      <c r="H29" s="7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7"/>
      <c r="E30" s="4"/>
      <c r="F30" s="4"/>
      <c r="G30" s="4"/>
      <c r="H30" s="7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7"/>
      <c r="E31" s="4"/>
      <c r="F31" s="4"/>
      <c r="G31" s="4"/>
      <c r="H31" s="7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7"/>
      <c r="E32" s="4"/>
      <c r="F32" s="4"/>
      <c r="G32" s="4"/>
      <c r="H32" s="7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7"/>
      <c r="E33" s="4"/>
      <c r="F33" s="4"/>
      <c r="G33" s="4"/>
      <c r="H33" s="7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7"/>
      <c r="E34" s="4"/>
      <c r="F34" s="4"/>
      <c r="G34" s="4"/>
      <c r="H34" s="7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7"/>
      <c r="E35" s="4"/>
      <c r="F35" s="4"/>
      <c r="G35" s="4"/>
      <c r="H35" s="7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7"/>
      <c r="E36" s="4"/>
      <c r="F36" s="4"/>
      <c r="G36" s="4"/>
      <c r="H36" s="7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7"/>
      <c r="E37" s="4"/>
      <c r="F37" s="4"/>
      <c r="G37" s="4"/>
      <c r="H37" s="7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7"/>
      <c r="E38" s="4"/>
      <c r="F38" s="4"/>
      <c r="G38" s="4"/>
      <c r="H38" s="7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7"/>
      <c r="E39" s="4"/>
      <c r="F39" s="4"/>
      <c r="G39" s="4"/>
      <c r="H39" s="7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7"/>
      <c r="E40" s="4"/>
      <c r="F40" s="4"/>
      <c r="G40" s="4"/>
      <c r="H40" s="7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7"/>
      <c r="E41" s="4"/>
      <c r="F41" s="4"/>
      <c r="G41" s="4"/>
      <c r="H41" s="7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7"/>
      <c r="E42" s="4"/>
      <c r="F42" s="4"/>
      <c r="G42" s="4"/>
      <c r="H42" s="7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7"/>
      <c r="E43" s="4"/>
      <c r="F43" s="4"/>
      <c r="G43" s="4"/>
      <c r="H43" s="7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7"/>
      <c r="E44" s="4"/>
      <c r="F44" s="4"/>
      <c r="G44" s="4"/>
      <c r="H44" s="7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7"/>
      <c r="E45" s="4"/>
      <c r="F45" s="4"/>
      <c r="G45" s="4"/>
      <c r="H45" s="7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7"/>
      <c r="E46" s="4"/>
      <c r="F46" s="4"/>
      <c r="G46" s="4"/>
      <c r="H46" s="7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7"/>
      <c r="E47" s="4"/>
      <c r="F47" s="4"/>
      <c r="G47" s="4"/>
      <c r="H47" s="7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7"/>
      <c r="E48" s="4"/>
      <c r="F48" s="4"/>
      <c r="G48" s="4"/>
      <c r="H48" s="7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7"/>
      <c r="E49" s="4"/>
      <c r="F49" s="4"/>
      <c r="G49" s="4"/>
      <c r="H49" s="7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7"/>
      <c r="E50" s="4"/>
      <c r="F50" s="4"/>
      <c r="G50" s="4"/>
      <c r="H50" s="7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7"/>
      <c r="E51" s="4"/>
      <c r="F51" s="4"/>
      <c r="G51" s="4"/>
      <c r="H51" s="7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7"/>
      <c r="E52" s="4"/>
      <c r="F52" s="4"/>
      <c r="G52" s="4"/>
      <c r="H52" s="7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7"/>
      <c r="E53" s="4"/>
      <c r="F53" s="4"/>
      <c r="G53" s="4"/>
      <c r="H53" s="7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7"/>
      <c r="E54" s="4"/>
      <c r="F54" s="4"/>
      <c r="G54" s="4"/>
      <c r="H54" s="7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7"/>
      <c r="E55" s="4"/>
      <c r="F55" s="4"/>
      <c r="G55" s="4"/>
      <c r="H55" s="7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7"/>
      <c r="E56" s="4"/>
      <c r="F56" s="4"/>
      <c r="G56" s="4"/>
      <c r="H56" s="7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7"/>
      <c r="E57" s="4"/>
      <c r="F57" s="4"/>
      <c r="G57" s="4"/>
      <c r="H57" s="7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7"/>
      <c r="E58" s="4"/>
      <c r="F58" s="4"/>
      <c r="G58" s="4"/>
      <c r="H58" s="7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7"/>
      <c r="E59" s="4"/>
      <c r="F59" s="4"/>
      <c r="G59" s="4"/>
      <c r="H59" s="7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7"/>
      <c r="E60" s="4"/>
      <c r="F60" s="4"/>
      <c r="G60" s="4"/>
      <c r="H60" s="7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7"/>
      <c r="E61" s="4"/>
      <c r="F61" s="4"/>
      <c r="G61" s="4"/>
      <c r="H61" s="7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7"/>
      <c r="E62" s="4"/>
      <c r="F62" s="4"/>
      <c r="G62" s="4"/>
      <c r="H62" s="7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7"/>
      <c r="E63" s="4"/>
      <c r="F63" s="4"/>
      <c r="G63" s="4"/>
      <c r="H63" s="7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7"/>
      <c r="E64" s="4"/>
      <c r="F64" s="4"/>
      <c r="G64" s="4"/>
      <c r="H64" s="7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7"/>
      <c r="E65" s="4"/>
      <c r="F65" s="4"/>
      <c r="G65" s="4"/>
      <c r="H65" s="7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7"/>
      <c r="E66" s="4"/>
      <c r="F66" s="4"/>
      <c r="G66" s="4"/>
      <c r="H66" s="7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7"/>
      <c r="E67" s="4"/>
      <c r="F67" s="4"/>
      <c r="G67" s="4"/>
      <c r="H67" s="7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7"/>
      <c r="E68" s="4"/>
      <c r="F68" s="4"/>
      <c r="G68" s="4"/>
      <c r="H68" s="7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7"/>
      <c r="E69" s="4"/>
      <c r="F69" s="4"/>
      <c r="G69" s="4"/>
      <c r="H69" s="7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7"/>
      <c r="E70" s="4"/>
      <c r="F70" s="4"/>
      <c r="G70" s="4"/>
      <c r="H70" s="7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7"/>
      <c r="E71" s="4"/>
      <c r="F71" s="4"/>
      <c r="G71" s="4"/>
      <c r="H71" s="7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7"/>
      <c r="E72" s="4"/>
      <c r="F72" s="4"/>
      <c r="G72" s="4"/>
      <c r="H72" s="7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7"/>
      <c r="E73" s="4"/>
      <c r="F73" s="4"/>
      <c r="G73" s="4"/>
      <c r="H73" s="7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7"/>
      <c r="E74" s="4"/>
      <c r="F74" s="4"/>
      <c r="G74" s="4"/>
      <c r="H74" s="7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7"/>
      <c r="E75" s="4"/>
      <c r="F75" s="4"/>
      <c r="G75" s="4"/>
      <c r="H75" s="7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7"/>
      <c r="E76" s="4"/>
      <c r="F76" s="4"/>
      <c r="G76" s="4"/>
      <c r="H76" s="7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7"/>
      <c r="E77" s="4"/>
      <c r="F77" s="4"/>
      <c r="G77" s="4"/>
      <c r="H77" s="7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7"/>
      <c r="E78" s="4"/>
      <c r="F78" s="4"/>
      <c r="G78" s="4"/>
      <c r="H78" s="7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7"/>
      <c r="E79" s="4"/>
      <c r="F79" s="4"/>
      <c r="G79" s="4"/>
      <c r="H79" s="7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7"/>
      <c r="E80" s="4"/>
      <c r="F80" s="4"/>
      <c r="G80" s="4"/>
      <c r="H80" s="7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7"/>
      <c r="E81" s="4"/>
      <c r="F81" s="4"/>
      <c r="G81" s="4"/>
      <c r="H81" s="7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7"/>
      <c r="E82" s="4"/>
      <c r="F82" s="4"/>
      <c r="G82" s="4"/>
      <c r="H82" s="7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7"/>
      <c r="E83" s="4"/>
      <c r="F83" s="4"/>
      <c r="G83" s="4"/>
      <c r="H83" s="7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7"/>
      <c r="E84" s="4"/>
      <c r="F84" s="4"/>
      <c r="G84" s="4"/>
      <c r="H84" s="7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7"/>
      <c r="E85" s="4"/>
      <c r="F85" s="4"/>
      <c r="G85" s="4"/>
      <c r="H85" s="7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7"/>
      <c r="E86" s="4"/>
      <c r="F86" s="4"/>
      <c r="G86" s="4"/>
      <c r="H86" s="7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7"/>
      <c r="E87" s="4"/>
      <c r="F87" s="4"/>
      <c r="G87" s="4"/>
      <c r="H87" s="7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7"/>
      <c r="E88" s="4"/>
      <c r="F88" s="4"/>
      <c r="G88" s="4"/>
      <c r="H88" s="7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7"/>
      <c r="E89" s="4"/>
      <c r="F89" s="4"/>
      <c r="G89" s="4"/>
      <c r="H89" s="7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7"/>
      <c r="E90" s="4"/>
      <c r="F90" s="4"/>
      <c r="G90" s="4"/>
      <c r="H90" s="7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7"/>
      <c r="E91" s="4"/>
      <c r="F91" s="4"/>
      <c r="G91" s="4"/>
      <c r="H91" s="7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7"/>
      <c r="E92" s="4"/>
      <c r="F92" s="4"/>
      <c r="G92" s="4"/>
      <c r="H92" s="7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7"/>
      <c r="E93" s="4"/>
      <c r="F93" s="4"/>
      <c r="G93" s="4"/>
      <c r="H93" s="7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7"/>
      <c r="E94" s="4"/>
      <c r="F94" s="4"/>
      <c r="G94" s="4"/>
      <c r="H94" s="7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7"/>
      <c r="E95" s="4"/>
      <c r="F95" s="4"/>
      <c r="G95" s="4"/>
      <c r="H95" s="7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7"/>
      <c r="E96" s="4"/>
      <c r="F96" s="4"/>
      <c r="G96" s="4"/>
      <c r="H96" s="7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7"/>
      <c r="E97" s="4"/>
      <c r="F97" s="4"/>
      <c r="G97" s="4"/>
      <c r="H97" s="7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7"/>
      <c r="E98" s="4"/>
      <c r="F98" s="4"/>
      <c r="G98" s="4"/>
      <c r="H98" s="7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7"/>
      <c r="E99" s="4"/>
      <c r="F99" s="4"/>
      <c r="G99" s="4"/>
      <c r="H99" s="7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7"/>
      <c r="E100" s="4"/>
      <c r="F100" s="4"/>
      <c r="G100" s="4"/>
      <c r="H100" s="7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7"/>
      <c r="E101" s="4"/>
      <c r="F101" s="4"/>
      <c r="G101" s="4"/>
      <c r="H101" s="7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7"/>
      <c r="E102" s="4"/>
      <c r="F102" s="4"/>
      <c r="G102" s="4"/>
      <c r="H102" s="7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7"/>
      <c r="E103" s="4"/>
      <c r="F103" s="4"/>
      <c r="G103" s="4"/>
      <c r="H103" s="7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7"/>
      <c r="E104" s="4"/>
      <c r="F104" s="4"/>
      <c r="G104" s="4"/>
      <c r="H104" s="7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7"/>
      <c r="E105" s="4"/>
      <c r="F105" s="4"/>
      <c r="G105" s="4"/>
      <c r="H105" s="7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7"/>
      <c r="E106" s="4"/>
      <c r="F106" s="4"/>
      <c r="G106" s="4"/>
      <c r="H106" s="7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7"/>
      <c r="E107" s="4"/>
      <c r="F107" s="4"/>
      <c r="G107" s="4"/>
      <c r="H107" s="7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7"/>
      <c r="E108" s="4"/>
      <c r="F108" s="4"/>
      <c r="G108" s="4"/>
      <c r="H108" s="7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7"/>
      <c r="E109" s="4"/>
      <c r="F109" s="4"/>
      <c r="G109" s="4"/>
      <c r="H109" s="7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7"/>
      <c r="E110" s="4"/>
      <c r="F110" s="4"/>
      <c r="G110" s="4"/>
      <c r="H110" s="7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7"/>
      <c r="E111" s="4"/>
      <c r="F111" s="4"/>
      <c r="G111" s="4"/>
      <c r="H111" s="7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7"/>
      <c r="E112" s="4"/>
      <c r="F112" s="4"/>
      <c r="G112" s="4"/>
      <c r="H112" s="7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7"/>
      <c r="E113" s="4"/>
      <c r="F113" s="4"/>
      <c r="G113" s="4"/>
      <c r="H113" s="7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7"/>
      <c r="E114" s="4"/>
      <c r="F114" s="4"/>
      <c r="G114" s="4"/>
      <c r="H114" s="7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7"/>
      <c r="E115" s="4"/>
      <c r="F115" s="4"/>
      <c r="G115" s="4"/>
      <c r="H115" s="7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7"/>
      <c r="E116" s="4"/>
      <c r="F116" s="4"/>
      <c r="G116" s="4"/>
      <c r="H116" s="7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7"/>
      <c r="E117" s="4"/>
      <c r="F117" s="4"/>
      <c r="G117" s="4"/>
      <c r="H117" s="7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7"/>
      <c r="E118" s="4"/>
      <c r="F118" s="4"/>
      <c r="G118" s="4"/>
      <c r="H118" s="7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7"/>
      <c r="E119" s="4"/>
      <c r="F119" s="4"/>
      <c r="G119" s="4"/>
      <c r="H119" s="7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7"/>
      <c r="E120" s="4"/>
      <c r="F120" s="4"/>
      <c r="G120" s="4"/>
      <c r="H120" s="7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4"/>
      <c r="C121" s="4"/>
      <c r="D121" s="7"/>
      <c r="E121" s="4"/>
      <c r="F121" s="4"/>
      <c r="G121" s="4"/>
      <c r="H121" s="7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>
      <c r="A122" s="4"/>
      <c r="B122" s="4"/>
      <c r="C122" s="4"/>
      <c r="D122" s="7"/>
      <c r="E122" s="4"/>
      <c r="F122" s="4"/>
      <c r="G122" s="4"/>
      <c r="H122" s="7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>
      <c r="A123" s="4"/>
      <c r="B123" s="4"/>
      <c r="C123" s="4"/>
      <c r="D123" s="7"/>
      <c r="E123" s="4"/>
      <c r="F123" s="4"/>
      <c r="G123" s="4"/>
      <c r="H123" s="7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>
      <c r="A124" s="4"/>
      <c r="B124" s="4"/>
      <c r="C124" s="4"/>
      <c r="D124" s="7"/>
      <c r="E124" s="4"/>
      <c r="F124" s="4"/>
      <c r="G124" s="4"/>
      <c r="H124" s="7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>
      <c r="A125" s="4"/>
      <c r="B125" s="4"/>
      <c r="C125" s="4"/>
      <c r="D125" s="7"/>
      <c r="E125" s="4"/>
      <c r="F125" s="4"/>
      <c r="G125" s="4"/>
      <c r="H125" s="7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>
      <c r="A126" s="4"/>
      <c r="B126" s="4"/>
      <c r="C126" s="4"/>
      <c r="D126" s="7"/>
      <c r="E126" s="4"/>
      <c r="F126" s="4"/>
      <c r="G126" s="4"/>
      <c r="H126" s="7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>
      <c r="A127" s="4"/>
      <c r="B127" s="4"/>
      <c r="C127" s="4"/>
      <c r="D127" s="7"/>
      <c r="E127" s="4"/>
      <c r="F127" s="4"/>
      <c r="G127" s="4"/>
      <c r="H127" s="7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>
      <c r="A128" s="4"/>
      <c r="B128" s="4"/>
      <c r="C128" s="4"/>
      <c r="D128" s="7"/>
      <c r="E128" s="4"/>
      <c r="F128" s="4"/>
      <c r="G128" s="4"/>
      <c r="H128" s="7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>
      <c r="A129" s="4"/>
      <c r="B129" s="4"/>
      <c r="C129" s="4"/>
      <c r="D129" s="7"/>
      <c r="E129" s="4"/>
      <c r="F129" s="4"/>
      <c r="G129" s="4"/>
      <c r="H129" s="7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>
      <c r="A130" s="4"/>
      <c r="B130" s="4"/>
      <c r="C130" s="4"/>
      <c r="D130" s="7"/>
      <c r="E130" s="4"/>
      <c r="F130" s="4"/>
      <c r="G130" s="4"/>
      <c r="H130" s="7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>
      <c r="A131" s="4"/>
      <c r="B131" s="4"/>
      <c r="C131" s="4"/>
      <c r="D131" s="7"/>
      <c r="E131" s="4"/>
      <c r="F131" s="4"/>
      <c r="G131" s="4"/>
      <c r="H131" s="7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>
      <c r="A132" s="4"/>
      <c r="B132" s="4"/>
      <c r="C132" s="4"/>
      <c r="D132" s="7"/>
      <c r="E132" s="4"/>
      <c r="F132" s="4"/>
      <c r="G132" s="4"/>
      <c r="H132" s="7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>
      <c r="A133" s="4"/>
      <c r="B133" s="4"/>
      <c r="C133" s="4"/>
      <c r="D133" s="7"/>
      <c r="E133" s="4"/>
      <c r="F133" s="4"/>
      <c r="G133" s="4"/>
      <c r="H133" s="7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>
      <c r="A134" s="4"/>
      <c r="B134" s="4"/>
      <c r="C134" s="4"/>
      <c r="D134" s="7"/>
      <c r="E134" s="4"/>
      <c r="F134" s="4"/>
      <c r="G134" s="4"/>
      <c r="H134" s="7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>
      <c r="A135" s="4"/>
      <c r="B135" s="4"/>
      <c r="C135" s="4"/>
      <c r="D135" s="7"/>
      <c r="E135" s="4"/>
      <c r="F135" s="4"/>
      <c r="G135" s="4"/>
      <c r="H135" s="7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>
      <c r="A136" s="4"/>
      <c r="B136" s="4"/>
      <c r="C136" s="4"/>
      <c r="D136" s="7"/>
      <c r="E136" s="4"/>
      <c r="F136" s="4"/>
      <c r="G136" s="4"/>
      <c r="H136" s="7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>
      <c r="A137" s="4"/>
      <c r="B137" s="4"/>
      <c r="C137" s="4"/>
      <c r="D137" s="7"/>
      <c r="E137" s="4"/>
      <c r="F137" s="4"/>
      <c r="G137" s="4"/>
      <c r="H137" s="7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>
      <c r="A138" s="4"/>
      <c r="B138" s="4"/>
      <c r="C138" s="4"/>
      <c r="D138" s="7"/>
      <c r="E138" s="4"/>
      <c r="F138" s="4"/>
      <c r="G138" s="4"/>
      <c r="H138" s="7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>
      <c r="A139" s="4"/>
      <c r="B139" s="4"/>
      <c r="C139" s="4"/>
      <c r="D139" s="7"/>
      <c r="E139" s="4"/>
      <c r="F139" s="4"/>
      <c r="G139" s="4"/>
      <c r="H139" s="7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>
      <c r="A140" s="4"/>
      <c r="B140" s="4"/>
      <c r="C140" s="4"/>
      <c r="D140" s="7"/>
      <c r="E140" s="4"/>
      <c r="F140" s="4"/>
      <c r="G140" s="4"/>
      <c r="H140" s="7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>
      <c r="A141" s="4"/>
      <c r="B141" s="4"/>
      <c r="C141" s="4"/>
      <c r="D141" s="7"/>
      <c r="E141" s="4"/>
      <c r="F141" s="4"/>
      <c r="G141" s="4"/>
      <c r="H141" s="7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>
      <c r="A142" s="4"/>
      <c r="B142" s="4"/>
      <c r="C142" s="4"/>
      <c r="D142" s="7"/>
      <c r="E142" s="4"/>
      <c r="F142" s="4"/>
      <c r="G142" s="4"/>
      <c r="H142" s="7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>
      <c r="A143" s="4"/>
      <c r="B143" s="4"/>
      <c r="C143" s="4"/>
      <c r="D143" s="7"/>
      <c r="E143" s="4"/>
      <c r="F143" s="4"/>
      <c r="G143" s="4"/>
      <c r="H143" s="7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>
      <c r="A144" s="4"/>
      <c r="B144" s="4"/>
      <c r="C144" s="4"/>
      <c r="D144" s="7"/>
      <c r="E144" s="4"/>
      <c r="F144" s="4"/>
      <c r="G144" s="4"/>
      <c r="H144" s="7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>
      <c r="A145" s="4"/>
      <c r="B145" s="4"/>
      <c r="C145" s="4"/>
      <c r="D145" s="7"/>
      <c r="E145" s="4"/>
      <c r="F145" s="4"/>
      <c r="G145" s="4"/>
      <c r="H145" s="7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>
      <c r="A146" s="4"/>
      <c r="B146" s="4"/>
      <c r="C146" s="4"/>
      <c r="D146" s="7"/>
      <c r="E146" s="4"/>
      <c r="F146" s="4"/>
      <c r="G146" s="4"/>
      <c r="H146" s="7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>
      <c r="A147" s="4"/>
      <c r="B147" s="4"/>
      <c r="C147" s="4"/>
      <c r="D147" s="7"/>
      <c r="E147" s="4"/>
      <c r="F147" s="4"/>
      <c r="G147" s="4"/>
      <c r="H147" s="7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>
      <c r="A148" s="4"/>
      <c r="B148" s="4"/>
      <c r="C148" s="4"/>
      <c r="D148" s="7"/>
      <c r="E148" s="4"/>
      <c r="F148" s="4"/>
      <c r="G148" s="4"/>
      <c r="H148" s="7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>
      <c r="A149" s="4"/>
      <c r="B149" s="4"/>
      <c r="C149" s="4"/>
      <c r="D149" s="7"/>
      <c r="E149" s="4"/>
      <c r="F149" s="4"/>
      <c r="G149" s="4"/>
      <c r="H149" s="7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>
      <c r="A150" s="4"/>
      <c r="B150" s="4"/>
      <c r="C150" s="4"/>
      <c r="D150" s="7"/>
      <c r="E150" s="4"/>
      <c r="F150" s="4"/>
      <c r="G150" s="4"/>
      <c r="H150" s="7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>
      <c r="A151" s="4"/>
      <c r="B151" s="4"/>
      <c r="C151" s="4"/>
      <c r="D151" s="7"/>
      <c r="E151" s="4"/>
      <c r="F151" s="4"/>
      <c r="G151" s="4"/>
      <c r="H151" s="7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>
      <c r="A152" s="4"/>
      <c r="B152" s="4"/>
      <c r="C152" s="4"/>
      <c r="D152" s="7"/>
      <c r="E152" s="4"/>
      <c r="F152" s="4"/>
      <c r="G152" s="4"/>
      <c r="H152" s="7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>
      <c r="A153" s="4"/>
      <c r="B153" s="4"/>
      <c r="C153" s="4"/>
      <c r="D153" s="7"/>
      <c r="E153" s="4"/>
      <c r="F153" s="4"/>
      <c r="G153" s="4"/>
      <c r="H153" s="7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>
      <c r="A154" s="4"/>
      <c r="B154" s="4"/>
      <c r="C154" s="4"/>
      <c r="D154" s="7"/>
      <c r="E154" s="4"/>
      <c r="F154" s="4"/>
      <c r="G154" s="4"/>
      <c r="H154" s="7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>
      <c r="A155" s="4"/>
      <c r="B155" s="4"/>
      <c r="C155" s="4"/>
      <c r="D155" s="7"/>
      <c r="E155" s="4"/>
      <c r="F155" s="4"/>
      <c r="G155" s="4"/>
      <c r="H155" s="7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>
      <c r="A156" s="4"/>
      <c r="B156" s="4"/>
      <c r="C156" s="4"/>
      <c r="D156" s="7"/>
      <c r="E156" s="4"/>
      <c r="F156" s="4"/>
      <c r="G156" s="4"/>
      <c r="H156" s="7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>
      <c r="A157" s="4"/>
      <c r="B157" s="4"/>
      <c r="C157" s="4"/>
      <c r="D157" s="7"/>
      <c r="E157" s="4"/>
      <c r="F157" s="4"/>
      <c r="G157" s="4"/>
      <c r="H157" s="7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>
      <c r="A158" s="4"/>
      <c r="B158" s="4"/>
      <c r="C158" s="4"/>
      <c r="D158" s="7"/>
      <c r="E158" s="4"/>
      <c r="F158" s="4"/>
      <c r="G158" s="4"/>
      <c r="H158" s="7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>
      <c r="A159" s="4"/>
      <c r="B159" s="4"/>
      <c r="C159" s="4"/>
      <c r="D159" s="7"/>
      <c r="E159" s="4"/>
      <c r="F159" s="4"/>
      <c r="G159" s="4"/>
      <c r="H159" s="7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>
      <c r="A160" s="4"/>
      <c r="B160" s="4"/>
      <c r="C160" s="4"/>
      <c r="D160" s="7"/>
      <c r="E160" s="4"/>
      <c r="F160" s="4"/>
      <c r="G160" s="4"/>
      <c r="H160" s="7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>
      <c r="A161" s="4"/>
      <c r="B161" s="4"/>
      <c r="C161" s="4"/>
      <c r="D161" s="7"/>
      <c r="E161" s="4"/>
      <c r="F161" s="4"/>
      <c r="G161" s="4"/>
      <c r="H161" s="7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>
      <c r="A162" s="4"/>
      <c r="B162" s="4"/>
      <c r="C162" s="4"/>
      <c r="D162" s="7"/>
      <c r="E162" s="4"/>
      <c r="F162" s="4"/>
      <c r="G162" s="4"/>
      <c r="H162" s="7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>
      <c r="A163" s="4"/>
      <c r="B163" s="4"/>
      <c r="C163" s="4"/>
      <c r="D163" s="7"/>
      <c r="E163" s="4"/>
      <c r="F163" s="4"/>
      <c r="G163" s="4"/>
      <c r="H163" s="7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>
      <c r="A164" s="4"/>
      <c r="B164" s="4"/>
      <c r="C164" s="4"/>
      <c r="D164" s="7"/>
      <c r="E164" s="4"/>
      <c r="F164" s="4"/>
      <c r="G164" s="4"/>
      <c r="H164" s="7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>
      <c r="A165" s="4"/>
      <c r="B165" s="4"/>
      <c r="C165" s="4"/>
      <c r="D165" s="7"/>
      <c r="E165" s="4"/>
      <c r="F165" s="4"/>
      <c r="G165" s="4"/>
      <c r="H165" s="7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>
      <c r="A166" s="4"/>
      <c r="B166" s="4"/>
      <c r="C166" s="4"/>
      <c r="D166" s="7"/>
      <c r="E166" s="4"/>
      <c r="F166" s="4"/>
      <c r="G166" s="4"/>
      <c r="H166" s="7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>
      <c r="A167" s="4"/>
      <c r="B167" s="4"/>
      <c r="C167" s="4"/>
      <c r="D167" s="7"/>
      <c r="E167" s="4"/>
      <c r="F167" s="4"/>
      <c r="G167" s="4"/>
      <c r="H167" s="7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>
      <c r="A168" s="4"/>
      <c r="B168" s="4"/>
      <c r="C168" s="4"/>
      <c r="D168" s="7"/>
      <c r="E168" s="4"/>
      <c r="F168" s="4"/>
      <c r="G168" s="4"/>
      <c r="H168" s="7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>
      <c r="A169" s="4"/>
      <c r="B169" s="4"/>
      <c r="C169" s="4"/>
      <c r="D169" s="7"/>
      <c r="E169" s="4"/>
      <c r="F169" s="4"/>
      <c r="G169" s="4"/>
      <c r="H169" s="7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>
      <c r="A170" s="4"/>
      <c r="B170" s="4"/>
      <c r="C170" s="4"/>
      <c r="D170" s="7"/>
      <c r="E170" s="4"/>
      <c r="F170" s="4"/>
      <c r="G170" s="4"/>
      <c r="H170" s="7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>
      <c r="A171" s="4"/>
      <c r="B171" s="4"/>
      <c r="C171" s="4"/>
      <c r="D171" s="7"/>
      <c r="E171" s="4"/>
      <c r="F171" s="4"/>
      <c r="G171" s="4"/>
      <c r="H171" s="7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>
      <c r="A172" s="4"/>
      <c r="B172" s="4"/>
      <c r="C172" s="4"/>
      <c r="D172" s="7"/>
      <c r="E172" s="4"/>
      <c r="F172" s="4"/>
      <c r="G172" s="4"/>
      <c r="H172" s="7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>
      <c r="A173" s="4"/>
      <c r="B173" s="4"/>
      <c r="C173" s="4"/>
      <c r="D173" s="7"/>
      <c r="E173" s="4"/>
      <c r="F173" s="4"/>
      <c r="G173" s="4"/>
      <c r="H173" s="7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>
      <c r="A174" s="4"/>
      <c r="B174" s="4"/>
      <c r="C174" s="4"/>
      <c r="D174" s="7"/>
      <c r="E174" s="4"/>
      <c r="F174" s="4"/>
      <c r="G174" s="4"/>
      <c r="H174" s="7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>
      <c r="A175" s="4"/>
      <c r="B175" s="4"/>
      <c r="C175" s="4"/>
      <c r="D175" s="7"/>
      <c r="E175" s="4"/>
      <c r="F175" s="4"/>
      <c r="G175" s="4"/>
      <c r="H175" s="7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>
      <c r="A176" s="4"/>
      <c r="B176" s="4"/>
      <c r="C176" s="4"/>
      <c r="D176" s="7"/>
      <c r="E176" s="4"/>
      <c r="F176" s="4"/>
      <c r="G176" s="4"/>
      <c r="H176" s="7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>
      <c r="A177" s="4"/>
      <c r="B177" s="4"/>
      <c r="C177" s="4"/>
      <c r="D177" s="7"/>
      <c r="E177" s="4"/>
      <c r="F177" s="4"/>
      <c r="G177" s="4"/>
      <c r="H177" s="7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>
      <c r="A178" s="4"/>
      <c r="B178" s="4"/>
      <c r="C178" s="4"/>
      <c r="D178" s="7"/>
      <c r="E178" s="4"/>
      <c r="F178" s="4"/>
      <c r="G178" s="4"/>
      <c r="H178" s="7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>
      <c r="A179" s="4"/>
      <c r="B179" s="4"/>
      <c r="C179" s="4"/>
      <c r="D179" s="7"/>
      <c r="E179" s="4"/>
      <c r="F179" s="4"/>
      <c r="G179" s="4"/>
      <c r="H179" s="7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>
      <c r="A180" s="4"/>
      <c r="B180" s="4"/>
      <c r="C180" s="4"/>
      <c r="D180" s="7"/>
      <c r="E180" s="4"/>
      <c r="F180" s="4"/>
      <c r="G180" s="4"/>
      <c r="H180" s="7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>
      <c r="A181" s="4"/>
      <c r="B181" s="4"/>
      <c r="C181" s="4"/>
      <c r="D181" s="7"/>
      <c r="E181" s="4"/>
      <c r="F181" s="4"/>
      <c r="G181" s="4"/>
      <c r="H181" s="7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>
      <c r="A182" s="4"/>
      <c r="B182" s="4"/>
      <c r="C182" s="4"/>
      <c r="D182" s="7"/>
      <c r="E182" s="4"/>
      <c r="F182" s="4"/>
      <c r="G182" s="4"/>
      <c r="H182" s="7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>
      <c r="A183" s="4"/>
      <c r="B183" s="4"/>
      <c r="C183" s="4"/>
      <c r="D183" s="7"/>
      <c r="E183" s="4"/>
      <c r="F183" s="4"/>
      <c r="G183" s="4"/>
      <c r="H183" s="7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>
      <c r="A184" s="4"/>
      <c r="B184" s="4"/>
      <c r="C184" s="4"/>
      <c r="D184" s="7"/>
      <c r="E184" s="4"/>
      <c r="F184" s="4"/>
      <c r="G184" s="4"/>
      <c r="H184" s="7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>
      <c r="A185" s="4"/>
      <c r="B185" s="4"/>
      <c r="C185" s="4"/>
      <c r="D185" s="7"/>
      <c r="E185" s="4"/>
      <c r="F185" s="4"/>
      <c r="G185" s="4"/>
      <c r="H185" s="7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>
      <c r="A186" s="4"/>
      <c r="B186" s="4"/>
      <c r="C186" s="4"/>
      <c r="D186" s="7"/>
      <c r="E186" s="4"/>
      <c r="F186" s="4"/>
      <c r="G186" s="4"/>
      <c r="H186" s="7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>
      <c r="A187" s="4"/>
      <c r="B187" s="4"/>
      <c r="C187" s="4"/>
      <c r="D187" s="7"/>
      <c r="E187" s="4"/>
      <c r="F187" s="4"/>
      <c r="G187" s="4"/>
      <c r="H187" s="7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>
      <c r="A188" s="4"/>
      <c r="B188" s="4"/>
      <c r="C188" s="4"/>
      <c r="D188" s="7"/>
      <c r="E188" s="4"/>
      <c r="F188" s="4"/>
      <c r="G188" s="4"/>
      <c r="H188" s="7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>
      <c r="A189" s="4"/>
      <c r="B189" s="4"/>
      <c r="C189" s="4"/>
      <c r="D189" s="7"/>
      <c r="E189" s="4"/>
      <c r="F189" s="4"/>
      <c r="G189" s="4"/>
      <c r="H189" s="7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>
      <c r="A190" s="4"/>
      <c r="B190" s="4"/>
      <c r="C190" s="4"/>
      <c r="D190" s="7"/>
      <c r="E190" s="4"/>
      <c r="F190" s="4"/>
      <c r="G190" s="4"/>
      <c r="H190" s="7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>
      <c r="A191" s="4"/>
      <c r="B191" s="4"/>
      <c r="C191" s="4"/>
      <c r="D191" s="7"/>
      <c r="E191" s="4"/>
      <c r="F191" s="4"/>
      <c r="G191" s="4"/>
      <c r="H191" s="7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>
      <c r="A192" s="4"/>
      <c r="B192" s="4"/>
      <c r="C192" s="4"/>
      <c r="D192" s="7"/>
      <c r="E192" s="4"/>
      <c r="F192" s="4"/>
      <c r="G192" s="4"/>
      <c r="H192" s="7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>
      <c r="A193" s="4"/>
      <c r="B193" s="4"/>
      <c r="C193" s="4"/>
      <c r="D193" s="7"/>
      <c r="E193" s="4"/>
      <c r="F193" s="4"/>
      <c r="G193" s="4"/>
      <c r="H193" s="7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>
      <c r="A194" s="4"/>
      <c r="B194" s="4"/>
      <c r="C194" s="4"/>
      <c r="D194" s="7"/>
      <c r="E194" s="4"/>
      <c r="F194" s="4"/>
      <c r="G194" s="4"/>
      <c r="H194" s="7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>
      <c r="A195" s="4"/>
      <c r="B195" s="4"/>
      <c r="C195" s="4"/>
      <c r="D195" s="7"/>
      <c r="E195" s="4"/>
      <c r="F195" s="4"/>
      <c r="G195" s="4"/>
      <c r="H195" s="7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>
      <c r="A196" s="4"/>
      <c r="B196" s="4"/>
      <c r="C196" s="4"/>
      <c r="D196" s="7"/>
      <c r="E196" s="4"/>
      <c r="F196" s="4"/>
      <c r="G196" s="4"/>
      <c r="H196" s="7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>
      <c r="A197" s="4"/>
      <c r="B197" s="4"/>
      <c r="C197" s="4"/>
      <c r="D197" s="7"/>
      <c r="E197" s="4"/>
      <c r="F197" s="4"/>
      <c r="G197" s="4"/>
      <c r="H197" s="7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>
      <c r="A198" s="4"/>
      <c r="B198" s="4"/>
      <c r="C198" s="4"/>
      <c r="D198" s="7"/>
      <c r="E198" s="4"/>
      <c r="F198" s="4"/>
      <c r="G198" s="4"/>
      <c r="H198" s="7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>
      <c r="A199" s="4"/>
      <c r="B199" s="4"/>
      <c r="C199" s="4"/>
      <c r="D199" s="7"/>
      <c r="E199" s="4"/>
      <c r="F199" s="4"/>
      <c r="G199" s="4"/>
      <c r="H199" s="7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>
      <c r="A200" s="4"/>
      <c r="B200" s="4"/>
      <c r="C200" s="4"/>
      <c r="D200" s="7"/>
      <c r="E200" s="4"/>
      <c r="F200" s="4"/>
      <c r="G200" s="4"/>
      <c r="H200" s="7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>
      <c r="A201" s="4"/>
      <c r="B201" s="4"/>
      <c r="C201" s="4"/>
      <c r="D201" s="7"/>
      <c r="E201" s="4"/>
      <c r="F201" s="4"/>
      <c r="G201" s="4"/>
      <c r="H201" s="7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</sheetData>
  <dataValidations count="1">
    <dataValidation type="list" sqref="E2:E201" xr:uid="{00000000-0002-0000-0400-000000000000}">
      <formula1>"Alta,Média,Baixa"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9"/>
  <dimension ref="A1:L684"/>
  <sheetViews>
    <sheetView workbookViewId="0">
      <selection activeCell="D4" sqref="D4"/>
    </sheetView>
  </sheetViews>
  <sheetFormatPr defaultRowHeight="13.8"/>
  <cols>
    <col min="3" max="3" width="65.59765625" bestFit="1" customWidth="1"/>
    <col min="4" max="4" width="14.5" bestFit="1" customWidth="1"/>
    <col min="5" max="5" width="13" bestFit="1" customWidth="1"/>
    <col min="6" max="6" width="9.19921875" bestFit="1" customWidth="1"/>
    <col min="7" max="7" width="13.296875" customWidth="1"/>
    <col min="9" max="9" width="9.8984375" bestFit="1" customWidth="1"/>
    <col min="10" max="10" width="11.296875" bestFit="1" customWidth="1"/>
    <col min="11" max="11" width="13.5" bestFit="1" customWidth="1"/>
    <col min="12" max="12" width="12.09765625" bestFit="1" customWidth="1"/>
  </cols>
  <sheetData>
    <row r="1" spans="1:12" ht="24" customHeight="1">
      <c r="A1" s="87" t="s">
        <v>180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</row>
    <row r="3" spans="1:12" ht="27.6">
      <c r="A3" s="3" t="s">
        <v>0</v>
      </c>
      <c r="B3" s="3" t="s">
        <v>1</v>
      </c>
      <c r="C3" s="3" t="s">
        <v>2</v>
      </c>
      <c r="D3" s="3" t="s">
        <v>3</v>
      </c>
      <c r="E3" s="3" t="s">
        <v>8</v>
      </c>
      <c r="F3" s="3" t="s">
        <v>11</v>
      </c>
      <c r="G3" s="3" t="s">
        <v>4</v>
      </c>
      <c r="H3" s="3" t="s">
        <v>14</v>
      </c>
      <c r="I3" s="3" t="s">
        <v>12</v>
      </c>
      <c r="J3" s="3" t="s">
        <v>156</v>
      </c>
      <c r="K3" s="3" t="s">
        <v>13</v>
      </c>
      <c r="L3" s="3" t="s">
        <v>15</v>
      </c>
    </row>
    <row r="4" spans="1:12">
      <c r="A4" t="e">
        <f>#REF!</f>
        <v>#REF!</v>
      </c>
      <c r="B4" t="e">
        <f>#REF!</f>
        <v>#REF!</v>
      </c>
      <c r="C4" t="e">
        <f>#REF!</f>
        <v>#REF!</v>
      </c>
      <c r="D4" t="e">
        <f>#REF!</f>
        <v>#REF!</v>
      </c>
      <c r="E4" t="e">
        <f>#REF!</f>
        <v>#REF!</v>
      </c>
      <c r="F4" t="e">
        <f>#REF!</f>
        <v>#REF!</v>
      </c>
      <c r="G4" t="str">
        <f>IFERROR(INDEX('BASE COMENTÁRIOS'!C:C,MATCH(A4,'BASE COMENTÁRIOS'!A:A,0)),"")</f>
        <v/>
      </c>
      <c r="H4" s="14" t="e">
        <f>#REF!</f>
        <v>#REF!</v>
      </c>
      <c r="I4" t="e">
        <f>#REF!</f>
        <v>#REF!</v>
      </c>
      <c r="J4" t="e">
        <f>#REF!</f>
        <v>#REF!</v>
      </c>
      <c r="K4" t="e">
        <f>#REF!</f>
        <v>#REF!</v>
      </c>
      <c r="L4" t="e">
        <f>#REF!</f>
        <v>#REF!</v>
      </c>
    </row>
    <row r="5" spans="1:12">
      <c r="A5" t="e">
        <f>#REF!</f>
        <v>#REF!</v>
      </c>
      <c r="B5" t="e">
        <f>#REF!</f>
        <v>#REF!</v>
      </c>
      <c r="C5" t="e">
        <f>#REF!</f>
        <v>#REF!</v>
      </c>
      <c r="D5" t="e">
        <f>#REF!</f>
        <v>#REF!</v>
      </c>
      <c r="E5" t="e">
        <f>#REF!</f>
        <v>#REF!</v>
      </c>
      <c r="F5" t="e">
        <f>#REF!</f>
        <v>#REF!</v>
      </c>
      <c r="G5" t="str">
        <f>IFERROR(INDEX('BASE COMENTÁRIOS'!C:C,MATCH(A5,'BASE COMENTÁRIOS'!A:A,0)),"")</f>
        <v/>
      </c>
      <c r="H5" s="14" t="e">
        <f>#REF!</f>
        <v>#REF!</v>
      </c>
      <c r="I5" t="e">
        <f>#REF!</f>
        <v>#REF!</v>
      </c>
      <c r="J5" t="e">
        <f>#REF!</f>
        <v>#REF!</v>
      </c>
      <c r="K5" t="e">
        <f>#REF!</f>
        <v>#REF!</v>
      </c>
      <c r="L5" t="e">
        <f>#REF!</f>
        <v>#REF!</v>
      </c>
    </row>
    <row r="6" spans="1:12">
      <c r="A6" t="e">
        <f>#REF!</f>
        <v>#REF!</v>
      </c>
      <c r="B6" t="e">
        <f>#REF!</f>
        <v>#REF!</v>
      </c>
      <c r="C6" t="e">
        <f>#REF!</f>
        <v>#REF!</v>
      </c>
      <c r="D6" t="e">
        <f>#REF!</f>
        <v>#REF!</v>
      </c>
      <c r="E6" t="e">
        <f>#REF!</f>
        <v>#REF!</v>
      </c>
      <c r="F6" t="e">
        <f>#REF!</f>
        <v>#REF!</v>
      </c>
      <c r="G6" t="str">
        <f>IFERROR(INDEX('BASE COMENTÁRIOS'!C:C,MATCH(A6,'BASE COMENTÁRIOS'!A:A,0)),"")</f>
        <v/>
      </c>
      <c r="H6" s="14" t="e">
        <f>#REF!</f>
        <v>#REF!</v>
      </c>
      <c r="I6" t="e">
        <f>#REF!</f>
        <v>#REF!</v>
      </c>
      <c r="J6" t="e">
        <f>#REF!</f>
        <v>#REF!</v>
      </c>
      <c r="K6" t="e">
        <f>#REF!</f>
        <v>#REF!</v>
      </c>
      <c r="L6" t="e">
        <f>#REF!</f>
        <v>#REF!</v>
      </c>
    </row>
    <row r="7" spans="1:12">
      <c r="A7" t="e">
        <f>#REF!</f>
        <v>#REF!</v>
      </c>
      <c r="B7" t="e">
        <f>#REF!</f>
        <v>#REF!</v>
      </c>
      <c r="C7" t="e">
        <f>#REF!</f>
        <v>#REF!</v>
      </c>
      <c r="D7" t="e">
        <f>#REF!</f>
        <v>#REF!</v>
      </c>
      <c r="E7" t="e">
        <f>#REF!</f>
        <v>#REF!</v>
      </c>
      <c r="F7" t="e">
        <f>#REF!</f>
        <v>#REF!</v>
      </c>
      <c r="G7" t="str">
        <f>IFERROR(INDEX('BASE COMENTÁRIOS'!C:C,MATCH(A7,'BASE COMENTÁRIOS'!A:A,0)),"")</f>
        <v/>
      </c>
      <c r="H7" s="14" t="e">
        <f>#REF!</f>
        <v>#REF!</v>
      </c>
      <c r="I7" t="e">
        <f>#REF!</f>
        <v>#REF!</v>
      </c>
      <c r="J7" t="e">
        <f>#REF!</f>
        <v>#REF!</v>
      </c>
      <c r="K7" t="e">
        <f>#REF!</f>
        <v>#REF!</v>
      </c>
      <c r="L7" t="e">
        <f>#REF!</f>
        <v>#REF!</v>
      </c>
    </row>
    <row r="8" spans="1:12">
      <c r="A8" t="e">
        <f>#REF!</f>
        <v>#REF!</v>
      </c>
      <c r="B8" t="e">
        <f>#REF!</f>
        <v>#REF!</v>
      </c>
      <c r="C8" t="e">
        <f>#REF!</f>
        <v>#REF!</v>
      </c>
      <c r="D8" t="e">
        <f>#REF!</f>
        <v>#REF!</v>
      </c>
      <c r="E8" t="e">
        <f>#REF!</f>
        <v>#REF!</v>
      </c>
      <c r="F8" t="e">
        <f>#REF!</f>
        <v>#REF!</v>
      </c>
      <c r="G8" t="str">
        <f>IFERROR(INDEX('BASE COMENTÁRIOS'!C:C,MATCH(A8,'BASE COMENTÁRIOS'!A:A,0)),"")</f>
        <v/>
      </c>
      <c r="H8" s="14" t="e">
        <f>#REF!</f>
        <v>#REF!</v>
      </c>
      <c r="I8" t="e">
        <f>#REF!</f>
        <v>#REF!</v>
      </c>
      <c r="J8" t="e">
        <f>#REF!</f>
        <v>#REF!</v>
      </c>
      <c r="K8" t="e">
        <f>#REF!</f>
        <v>#REF!</v>
      </c>
      <c r="L8" t="e">
        <f>#REF!</f>
        <v>#REF!</v>
      </c>
    </row>
    <row r="9" spans="1:12">
      <c r="A9" t="e">
        <f>#REF!</f>
        <v>#REF!</v>
      </c>
      <c r="B9" t="e">
        <f>#REF!</f>
        <v>#REF!</v>
      </c>
      <c r="C9" t="e">
        <f>#REF!</f>
        <v>#REF!</v>
      </c>
      <c r="D9" t="e">
        <f>#REF!</f>
        <v>#REF!</v>
      </c>
      <c r="E9" t="e">
        <f>#REF!</f>
        <v>#REF!</v>
      </c>
      <c r="F9" t="e">
        <f>#REF!</f>
        <v>#REF!</v>
      </c>
      <c r="G9" t="str">
        <f>IFERROR(INDEX('BASE COMENTÁRIOS'!C:C,MATCH(A9,'BASE COMENTÁRIOS'!A:A,0)),"")</f>
        <v/>
      </c>
      <c r="H9" s="14" t="e">
        <f>#REF!</f>
        <v>#REF!</v>
      </c>
      <c r="I9" t="e">
        <f>#REF!</f>
        <v>#REF!</v>
      </c>
      <c r="J9" t="e">
        <f>#REF!</f>
        <v>#REF!</v>
      </c>
      <c r="K9" t="e">
        <f>#REF!</f>
        <v>#REF!</v>
      </c>
      <c r="L9" t="e">
        <f>#REF!</f>
        <v>#REF!</v>
      </c>
    </row>
    <row r="10" spans="1:12">
      <c r="A10" t="e">
        <f>#REF!</f>
        <v>#REF!</v>
      </c>
      <c r="B10" t="e">
        <f>#REF!</f>
        <v>#REF!</v>
      </c>
      <c r="C10" t="e">
        <f>#REF!</f>
        <v>#REF!</v>
      </c>
      <c r="D10" t="e">
        <f>#REF!</f>
        <v>#REF!</v>
      </c>
      <c r="E10" t="e">
        <f>#REF!</f>
        <v>#REF!</v>
      </c>
      <c r="F10" t="e">
        <f>#REF!</f>
        <v>#REF!</v>
      </c>
      <c r="G10" t="str">
        <f>IFERROR(INDEX('BASE COMENTÁRIOS'!C:C,MATCH(A10,'BASE COMENTÁRIOS'!A:A,0)),"")</f>
        <v/>
      </c>
      <c r="H10" s="14" t="e">
        <f>#REF!</f>
        <v>#REF!</v>
      </c>
      <c r="I10" t="e">
        <f>#REF!</f>
        <v>#REF!</v>
      </c>
      <c r="J10" t="e">
        <f>#REF!</f>
        <v>#REF!</v>
      </c>
      <c r="K10" t="e">
        <f>#REF!</f>
        <v>#REF!</v>
      </c>
      <c r="L10" t="e">
        <f>#REF!</f>
        <v>#REF!</v>
      </c>
    </row>
    <row r="11" spans="1:12">
      <c r="A11" t="e">
        <f>#REF!</f>
        <v>#REF!</v>
      </c>
      <c r="B11" t="e">
        <f>#REF!</f>
        <v>#REF!</v>
      </c>
      <c r="C11" t="e">
        <f>#REF!</f>
        <v>#REF!</v>
      </c>
      <c r="D11" t="e">
        <f>#REF!</f>
        <v>#REF!</v>
      </c>
      <c r="E11" t="e">
        <f>#REF!</f>
        <v>#REF!</v>
      </c>
      <c r="F11" t="e">
        <f>#REF!</f>
        <v>#REF!</v>
      </c>
      <c r="G11" t="str">
        <f>IFERROR(INDEX('BASE COMENTÁRIOS'!C:C,MATCH(A11,'BASE COMENTÁRIOS'!A:A,0)),"")</f>
        <v/>
      </c>
      <c r="H11" s="14" t="e">
        <f>#REF!</f>
        <v>#REF!</v>
      </c>
      <c r="I11" t="e">
        <f>#REF!</f>
        <v>#REF!</v>
      </c>
      <c r="J11" t="e">
        <f>#REF!</f>
        <v>#REF!</v>
      </c>
      <c r="K11" t="e">
        <f>#REF!</f>
        <v>#REF!</v>
      </c>
      <c r="L11" t="e">
        <f>#REF!</f>
        <v>#REF!</v>
      </c>
    </row>
    <row r="12" spans="1:12">
      <c r="A12" t="e">
        <f>#REF!</f>
        <v>#REF!</v>
      </c>
      <c r="B12" t="e">
        <f>#REF!</f>
        <v>#REF!</v>
      </c>
      <c r="C12" t="e">
        <f>#REF!</f>
        <v>#REF!</v>
      </c>
      <c r="D12" t="e">
        <f>#REF!</f>
        <v>#REF!</v>
      </c>
      <c r="E12" t="e">
        <f>#REF!</f>
        <v>#REF!</v>
      </c>
      <c r="F12" t="e">
        <f>#REF!</f>
        <v>#REF!</v>
      </c>
      <c r="G12" t="str">
        <f>IFERROR(INDEX('BASE COMENTÁRIOS'!C:C,MATCH(A12,'BASE COMENTÁRIOS'!A:A,0)),"")</f>
        <v/>
      </c>
      <c r="H12" s="14" t="e">
        <f>#REF!</f>
        <v>#REF!</v>
      </c>
      <c r="I12" t="e">
        <f>#REF!</f>
        <v>#REF!</v>
      </c>
      <c r="J12" t="e">
        <f>#REF!</f>
        <v>#REF!</v>
      </c>
      <c r="K12" t="e">
        <f>#REF!</f>
        <v>#REF!</v>
      </c>
      <c r="L12" t="e">
        <f>#REF!</f>
        <v>#REF!</v>
      </c>
    </row>
    <row r="13" spans="1:12">
      <c r="A13" t="e">
        <f>#REF!</f>
        <v>#REF!</v>
      </c>
      <c r="B13" t="e">
        <f>#REF!</f>
        <v>#REF!</v>
      </c>
      <c r="C13" t="e">
        <f>#REF!</f>
        <v>#REF!</v>
      </c>
      <c r="D13" t="e">
        <f>#REF!</f>
        <v>#REF!</v>
      </c>
      <c r="E13" t="e">
        <f>#REF!</f>
        <v>#REF!</v>
      </c>
      <c r="F13" t="e">
        <f>#REF!</f>
        <v>#REF!</v>
      </c>
      <c r="G13" t="str">
        <f>IFERROR(INDEX('BASE COMENTÁRIOS'!C:C,MATCH(A13,'BASE COMENTÁRIOS'!A:A,0)),"")</f>
        <v/>
      </c>
      <c r="H13" s="14" t="e">
        <f>#REF!</f>
        <v>#REF!</v>
      </c>
      <c r="I13" t="e">
        <f>#REF!</f>
        <v>#REF!</v>
      </c>
      <c r="J13" t="e">
        <f>#REF!</f>
        <v>#REF!</v>
      </c>
      <c r="K13" t="e">
        <f>#REF!</f>
        <v>#REF!</v>
      </c>
      <c r="L13" t="e">
        <f>#REF!</f>
        <v>#REF!</v>
      </c>
    </row>
    <row r="14" spans="1:12">
      <c r="A14" t="e">
        <f>#REF!</f>
        <v>#REF!</v>
      </c>
      <c r="B14" t="e">
        <f>#REF!</f>
        <v>#REF!</v>
      </c>
      <c r="C14" t="e">
        <f>#REF!</f>
        <v>#REF!</v>
      </c>
      <c r="D14" t="e">
        <f>#REF!</f>
        <v>#REF!</v>
      </c>
      <c r="E14" t="e">
        <f>#REF!</f>
        <v>#REF!</v>
      </c>
      <c r="F14" t="e">
        <f>#REF!</f>
        <v>#REF!</v>
      </c>
      <c r="G14" t="str">
        <f>IFERROR(INDEX('BASE COMENTÁRIOS'!C:C,MATCH(A14,'BASE COMENTÁRIOS'!A:A,0)),"")</f>
        <v/>
      </c>
      <c r="H14" s="14" t="e">
        <f>#REF!</f>
        <v>#REF!</v>
      </c>
      <c r="I14" t="e">
        <f>#REF!</f>
        <v>#REF!</v>
      </c>
      <c r="J14" t="e">
        <f>#REF!</f>
        <v>#REF!</v>
      </c>
      <c r="K14" t="e">
        <f>#REF!</f>
        <v>#REF!</v>
      </c>
      <c r="L14" t="e">
        <f>#REF!</f>
        <v>#REF!</v>
      </c>
    </row>
    <row r="15" spans="1:12">
      <c r="A15" t="e">
        <f>#REF!</f>
        <v>#REF!</v>
      </c>
      <c r="B15" t="e">
        <f>#REF!</f>
        <v>#REF!</v>
      </c>
      <c r="C15" t="e">
        <f>#REF!</f>
        <v>#REF!</v>
      </c>
      <c r="D15" t="e">
        <f>#REF!</f>
        <v>#REF!</v>
      </c>
      <c r="E15" t="e">
        <f>#REF!</f>
        <v>#REF!</v>
      </c>
      <c r="F15" t="e">
        <f>#REF!</f>
        <v>#REF!</v>
      </c>
      <c r="G15" t="str">
        <f>IFERROR(INDEX('BASE COMENTÁRIOS'!C:C,MATCH(A15,'BASE COMENTÁRIOS'!A:A,0)),"")</f>
        <v/>
      </c>
      <c r="H15" s="14" t="e">
        <f>#REF!</f>
        <v>#REF!</v>
      </c>
      <c r="I15" t="e">
        <f>#REF!</f>
        <v>#REF!</v>
      </c>
      <c r="J15" t="e">
        <f>#REF!</f>
        <v>#REF!</v>
      </c>
      <c r="K15" t="e">
        <f>#REF!</f>
        <v>#REF!</v>
      </c>
      <c r="L15" t="e">
        <f>#REF!</f>
        <v>#REF!</v>
      </c>
    </row>
    <row r="16" spans="1:12">
      <c r="A16" t="e">
        <f>#REF!</f>
        <v>#REF!</v>
      </c>
      <c r="B16" t="e">
        <f>#REF!</f>
        <v>#REF!</v>
      </c>
      <c r="C16" t="e">
        <f>#REF!</f>
        <v>#REF!</v>
      </c>
      <c r="D16" t="e">
        <f>#REF!</f>
        <v>#REF!</v>
      </c>
      <c r="E16" t="e">
        <f>#REF!</f>
        <v>#REF!</v>
      </c>
      <c r="F16" t="e">
        <f>#REF!</f>
        <v>#REF!</v>
      </c>
      <c r="G16" t="str">
        <f>IFERROR(INDEX('BASE COMENTÁRIOS'!C:C,MATCH(A16,'BASE COMENTÁRIOS'!A:A,0)),"")</f>
        <v/>
      </c>
      <c r="H16" s="14" t="e">
        <f>#REF!</f>
        <v>#REF!</v>
      </c>
      <c r="I16" t="e">
        <f>#REF!</f>
        <v>#REF!</v>
      </c>
      <c r="J16" t="e">
        <f>#REF!</f>
        <v>#REF!</v>
      </c>
      <c r="K16" t="e">
        <f>#REF!</f>
        <v>#REF!</v>
      </c>
      <c r="L16" t="e">
        <f>#REF!</f>
        <v>#REF!</v>
      </c>
    </row>
    <row r="17" spans="1:12">
      <c r="A17" t="e">
        <f>#REF!</f>
        <v>#REF!</v>
      </c>
      <c r="B17" t="e">
        <f>#REF!</f>
        <v>#REF!</v>
      </c>
      <c r="C17" t="e">
        <f>#REF!</f>
        <v>#REF!</v>
      </c>
      <c r="D17" t="e">
        <f>#REF!</f>
        <v>#REF!</v>
      </c>
      <c r="E17" t="e">
        <f>#REF!</f>
        <v>#REF!</v>
      </c>
      <c r="F17" t="e">
        <f>#REF!</f>
        <v>#REF!</v>
      </c>
      <c r="G17" t="str">
        <f>IFERROR(INDEX('BASE COMENTÁRIOS'!C:C,MATCH(A17,'BASE COMENTÁRIOS'!A:A,0)),"")</f>
        <v/>
      </c>
      <c r="H17" s="14" t="e">
        <f>#REF!</f>
        <v>#REF!</v>
      </c>
      <c r="I17" t="e">
        <f>#REF!</f>
        <v>#REF!</v>
      </c>
      <c r="J17" t="e">
        <f>#REF!</f>
        <v>#REF!</v>
      </c>
      <c r="K17" t="e">
        <f>#REF!</f>
        <v>#REF!</v>
      </c>
      <c r="L17" t="e">
        <f>#REF!</f>
        <v>#REF!</v>
      </c>
    </row>
    <row r="18" spans="1:12">
      <c r="A18" t="e">
        <f>#REF!</f>
        <v>#REF!</v>
      </c>
      <c r="B18" t="e">
        <f>#REF!</f>
        <v>#REF!</v>
      </c>
      <c r="C18" t="e">
        <f>#REF!</f>
        <v>#REF!</v>
      </c>
      <c r="D18" t="e">
        <f>#REF!</f>
        <v>#REF!</v>
      </c>
      <c r="E18" t="e">
        <f>#REF!</f>
        <v>#REF!</v>
      </c>
      <c r="F18" t="e">
        <f>#REF!</f>
        <v>#REF!</v>
      </c>
      <c r="G18" t="str">
        <f>IFERROR(INDEX('BASE COMENTÁRIOS'!C:C,MATCH(A18,'BASE COMENTÁRIOS'!A:A,0)),"")</f>
        <v/>
      </c>
      <c r="H18" s="14" t="e">
        <f>#REF!</f>
        <v>#REF!</v>
      </c>
      <c r="I18" t="e">
        <f>#REF!</f>
        <v>#REF!</v>
      </c>
      <c r="J18" t="e">
        <f>#REF!</f>
        <v>#REF!</v>
      </c>
      <c r="K18" t="e">
        <f>#REF!</f>
        <v>#REF!</v>
      </c>
      <c r="L18" t="e">
        <f>#REF!</f>
        <v>#REF!</v>
      </c>
    </row>
    <row r="19" spans="1:12">
      <c r="A19" t="e">
        <f>#REF!</f>
        <v>#REF!</v>
      </c>
      <c r="B19" t="e">
        <f>#REF!</f>
        <v>#REF!</v>
      </c>
      <c r="C19" t="e">
        <f>#REF!</f>
        <v>#REF!</v>
      </c>
      <c r="D19" t="e">
        <f>#REF!</f>
        <v>#REF!</v>
      </c>
      <c r="E19" t="e">
        <f>#REF!</f>
        <v>#REF!</v>
      </c>
      <c r="F19" t="e">
        <f>#REF!</f>
        <v>#REF!</v>
      </c>
      <c r="G19" t="str">
        <f>IFERROR(INDEX('BASE COMENTÁRIOS'!C:C,MATCH(A19,'BASE COMENTÁRIOS'!A:A,0)),"")</f>
        <v/>
      </c>
      <c r="H19" s="14" t="e">
        <f>#REF!</f>
        <v>#REF!</v>
      </c>
      <c r="I19" t="e">
        <f>#REF!</f>
        <v>#REF!</v>
      </c>
      <c r="J19" t="e">
        <f>#REF!</f>
        <v>#REF!</v>
      </c>
      <c r="K19" t="e">
        <f>#REF!</f>
        <v>#REF!</v>
      </c>
      <c r="L19" t="e">
        <f>#REF!</f>
        <v>#REF!</v>
      </c>
    </row>
    <row r="20" spans="1:12">
      <c r="A20" t="e">
        <f>#REF!</f>
        <v>#REF!</v>
      </c>
      <c r="B20" t="e">
        <f>#REF!</f>
        <v>#REF!</v>
      </c>
      <c r="C20" t="e">
        <f>#REF!</f>
        <v>#REF!</v>
      </c>
      <c r="D20" t="e">
        <f>#REF!</f>
        <v>#REF!</v>
      </c>
      <c r="E20" t="e">
        <f>#REF!</f>
        <v>#REF!</v>
      </c>
      <c r="F20" t="e">
        <f>#REF!</f>
        <v>#REF!</v>
      </c>
      <c r="G20" t="str">
        <f>IFERROR(INDEX('BASE COMENTÁRIOS'!C:C,MATCH(A20,'BASE COMENTÁRIOS'!A:A,0)),"")</f>
        <v/>
      </c>
      <c r="H20" s="14" t="e">
        <f>#REF!</f>
        <v>#REF!</v>
      </c>
      <c r="I20" t="e">
        <f>#REF!</f>
        <v>#REF!</v>
      </c>
      <c r="J20" t="e">
        <f>#REF!</f>
        <v>#REF!</v>
      </c>
      <c r="K20" t="e">
        <f>#REF!</f>
        <v>#REF!</v>
      </c>
      <c r="L20" t="e">
        <f>#REF!</f>
        <v>#REF!</v>
      </c>
    </row>
    <row r="21" spans="1:12">
      <c r="A21" t="e">
        <f>#REF!</f>
        <v>#REF!</v>
      </c>
      <c r="B21" t="e">
        <f>#REF!</f>
        <v>#REF!</v>
      </c>
      <c r="C21" t="e">
        <f>#REF!</f>
        <v>#REF!</v>
      </c>
      <c r="D21" t="e">
        <f>#REF!</f>
        <v>#REF!</v>
      </c>
      <c r="E21" t="e">
        <f>#REF!</f>
        <v>#REF!</v>
      </c>
      <c r="F21" t="e">
        <f>#REF!</f>
        <v>#REF!</v>
      </c>
      <c r="G21" t="str">
        <f>IFERROR(INDEX('BASE COMENTÁRIOS'!C:C,MATCH(A21,'BASE COMENTÁRIOS'!A:A,0)),"")</f>
        <v/>
      </c>
      <c r="H21" s="14" t="e">
        <f>#REF!</f>
        <v>#REF!</v>
      </c>
      <c r="I21" t="e">
        <f>#REF!</f>
        <v>#REF!</v>
      </c>
      <c r="J21" t="e">
        <f>#REF!</f>
        <v>#REF!</v>
      </c>
      <c r="K21" t="e">
        <f>#REF!</f>
        <v>#REF!</v>
      </c>
      <c r="L21" t="e">
        <f>#REF!</f>
        <v>#REF!</v>
      </c>
    </row>
    <row r="22" spans="1:12">
      <c r="A22" t="e">
        <f>#REF!</f>
        <v>#REF!</v>
      </c>
      <c r="B22" t="e">
        <f>#REF!</f>
        <v>#REF!</v>
      </c>
      <c r="C22" t="e">
        <f>#REF!</f>
        <v>#REF!</v>
      </c>
      <c r="D22" t="e">
        <f>#REF!</f>
        <v>#REF!</v>
      </c>
      <c r="E22" t="e">
        <f>#REF!</f>
        <v>#REF!</v>
      </c>
      <c r="F22" t="e">
        <f>#REF!</f>
        <v>#REF!</v>
      </c>
      <c r="G22" t="str">
        <f>IFERROR(INDEX('BASE COMENTÁRIOS'!C:C,MATCH(A22,'BASE COMENTÁRIOS'!A:A,0)),"")</f>
        <v/>
      </c>
      <c r="H22" s="14" t="e">
        <f>#REF!</f>
        <v>#REF!</v>
      </c>
      <c r="I22" t="e">
        <f>#REF!</f>
        <v>#REF!</v>
      </c>
      <c r="J22" t="e">
        <f>#REF!</f>
        <v>#REF!</v>
      </c>
      <c r="K22" t="e">
        <f>#REF!</f>
        <v>#REF!</v>
      </c>
      <c r="L22" t="e">
        <f>#REF!</f>
        <v>#REF!</v>
      </c>
    </row>
    <row r="23" spans="1:12">
      <c r="A23" t="e">
        <f>#REF!</f>
        <v>#REF!</v>
      </c>
      <c r="B23" t="e">
        <f>#REF!</f>
        <v>#REF!</v>
      </c>
      <c r="C23" t="e">
        <f>#REF!</f>
        <v>#REF!</v>
      </c>
      <c r="D23" t="e">
        <f>#REF!</f>
        <v>#REF!</v>
      </c>
      <c r="E23" t="e">
        <f>#REF!</f>
        <v>#REF!</v>
      </c>
      <c r="F23" t="e">
        <f>#REF!</f>
        <v>#REF!</v>
      </c>
      <c r="G23" t="str">
        <f>IFERROR(INDEX('BASE COMENTÁRIOS'!C:C,MATCH(A23,'BASE COMENTÁRIOS'!A:A,0)),"")</f>
        <v/>
      </c>
      <c r="H23" s="14" t="e">
        <f>#REF!</f>
        <v>#REF!</v>
      </c>
      <c r="I23" t="e">
        <f>#REF!</f>
        <v>#REF!</v>
      </c>
      <c r="J23" t="e">
        <f>#REF!</f>
        <v>#REF!</v>
      </c>
      <c r="K23" t="e">
        <f>#REF!</f>
        <v>#REF!</v>
      </c>
      <c r="L23" t="e">
        <f>#REF!</f>
        <v>#REF!</v>
      </c>
    </row>
    <row r="24" spans="1:12">
      <c r="A24" t="e">
        <f>#REF!</f>
        <v>#REF!</v>
      </c>
      <c r="B24" t="e">
        <f>#REF!</f>
        <v>#REF!</v>
      </c>
      <c r="C24" t="e">
        <f>#REF!</f>
        <v>#REF!</v>
      </c>
      <c r="D24" t="e">
        <f>#REF!</f>
        <v>#REF!</v>
      </c>
      <c r="E24" t="e">
        <f>#REF!</f>
        <v>#REF!</v>
      </c>
      <c r="F24" t="e">
        <f>#REF!</f>
        <v>#REF!</v>
      </c>
      <c r="G24" t="str">
        <f>IFERROR(INDEX('BASE COMENTÁRIOS'!C:C,MATCH(A24,'BASE COMENTÁRIOS'!A:A,0)),"")</f>
        <v/>
      </c>
      <c r="H24" s="14" t="e">
        <f>#REF!</f>
        <v>#REF!</v>
      </c>
      <c r="I24" t="e">
        <f>#REF!</f>
        <v>#REF!</v>
      </c>
      <c r="J24" t="e">
        <f>#REF!</f>
        <v>#REF!</v>
      </c>
      <c r="K24" t="e">
        <f>#REF!</f>
        <v>#REF!</v>
      </c>
      <c r="L24" t="e">
        <f>#REF!</f>
        <v>#REF!</v>
      </c>
    </row>
    <row r="25" spans="1:12">
      <c r="A25" t="e">
        <f>#REF!</f>
        <v>#REF!</v>
      </c>
      <c r="B25" t="e">
        <f>#REF!</f>
        <v>#REF!</v>
      </c>
      <c r="C25" t="e">
        <f>#REF!</f>
        <v>#REF!</v>
      </c>
      <c r="D25" t="e">
        <f>#REF!</f>
        <v>#REF!</v>
      </c>
      <c r="E25" t="e">
        <f>#REF!</f>
        <v>#REF!</v>
      </c>
      <c r="F25" t="e">
        <f>#REF!</f>
        <v>#REF!</v>
      </c>
      <c r="G25" t="str">
        <f>IFERROR(INDEX('BASE COMENTÁRIOS'!C:C,MATCH(A25,'BASE COMENTÁRIOS'!A:A,0)),"")</f>
        <v/>
      </c>
      <c r="H25" s="14" t="e">
        <f>#REF!</f>
        <v>#REF!</v>
      </c>
      <c r="I25" t="e">
        <f>#REF!</f>
        <v>#REF!</v>
      </c>
      <c r="J25" t="e">
        <f>#REF!</f>
        <v>#REF!</v>
      </c>
      <c r="K25" t="e">
        <f>#REF!</f>
        <v>#REF!</v>
      </c>
      <c r="L25" t="e">
        <f>#REF!</f>
        <v>#REF!</v>
      </c>
    </row>
    <row r="26" spans="1:12">
      <c r="A26" t="e">
        <f>#REF!</f>
        <v>#REF!</v>
      </c>
      <c r="B26" t="e">
        <f>#REF!</f>
        <v>#REF!</v>
      </c>
      <c r="C26" t="e">
        <f>#REF!</f>
        <v>#REF!</v>
      </c>
      <c r="D26" t="e">
        <f>#REF!</f>
        <v>#REF!</v>
      </c>
      <c r="E26" t="e">
        <f>#REF!</f>
        <v>#REF!</v>
      </c>
      <c r="F26" t="e">
        <f>#REF!</f>
        <v>#REF!</v>
      </c>
      <c r="G26" t="str">
        <f>IFERROR(INDEX('BASE COMENTÁRIOS'!C:C,MATCH(A26,'BASE COMENTÁRIOS'!A:A,0)),"")</f>
        <v/>
      </c>
      <c r="H26" s="14" t="e">
        <f>#REF!</f>
        <v>#REF!</v>
      </c>
      <c r="I26" t="e">
        <f>#REF!</f>
        <v>#REF!</v>
      </c>
      <c r="J26" t="e">
        <f>#REF!</f>
        <v>#REF!</v>
      </c>
      <c r="K26" t="e">
        <f>#REF!</f>
        <v>#REF!</v>
      </c>
      <c r="L26" t="e">
        <f>#REF!</f>
        <v>#REF!</v>
      </c>
    </row>
    <row r="27" spans="1:12">
      <c r="A27" t="e">
        <f>#REF!</f>
        <v>#REF!</v>
      </c>
      <c r="B27" t="e">
        <f>#REF!</f>
        <v>#REF!</v>
      </c>
      <c r="C27" t="e">
        <f>#REF!</f>
        <v>#REF!</v>
      </c>
      <c r="D27" t="e">
        <f>#REF!</f>
        <v>#REF!</v>
      </c>
      <c r="E27" t="e">
        <f>#REF!</f>
        <v>#REF!</v>
      </c>
      <c r="F27" t="e">
        <f>#REF!</f>
        <v>#REF!</v>
      </c>
      <c r="G27" t="str">
        <f>IFERROR(INDEX('BASE COMENTÁRIOS'!C:C,MATCH(A27,'BASE COMENTÁRIOS'!A:A,0)),"")</f>
        <v/>
      </c>
      <c r="H27" s="14" t="e">
        <f>#REF!</f>
        <v>#REF!</v>
      </c>
      <c r="I27" t="e">
        <f>#REF!</f>
        <v>#REF!</v>
      </c>
      <c r="J27" t="e">
        <f>#REF!</f>
        <v>#REF!</v>
      </c>
      <c r="K27" t="e">
        <f>#REF!</f>
        <v>#REF!</v>
      </c>
      <c r="L27" t="e">
        <f>#REF!</f>
        <v>#REF!</v>
      </c>
    </row>
    <row r="28" spans="1:12">
      <c r="A28" t="e">
        <f>#REF!</f>
        <v>#REF!</v>
      </c>
      <c r="B28" t="e">
        <f>#REF!</f>
        <v>#REF!</v>
      </c>
      <c r="C28" t="e">
        <f>#REF!</f>
        <v>#REF!</v>
      </c>
      <c r="D28" t="e">
        <f>#REF!</f>
        <v>#REF!</v>
      </c>
      <c r="E28" t="e">
        <f>#REF!</f>
        <v>#REF!</v>
      </c>
      <c r="F28" t="e">
        <f>#REF!</f>
        <v>#REF!</v>
      </c>
      <c r="G28" t="str">
        <f>IFERROR(INDEX('BASE COMENTÁRIOS'!C:C,MATCH(A28,'BASE COMENTÁRIOS'!A:A,0)),"")</f>
        <v/>
      </c>
      <c r="H28" s="14" t="e">
        <f>#REF!</f>
        <v>#REF!</v>
      </c>
      <c r="I28" t="e">
        <f>#REF!</f>
        <v>#REF!</v>
      </c>
      <c r="J28" t="e">
        <f>#REF!</f>
        <v>#REF!</v>
      </c>
      <c r="K28" t="e">
        <f>#REF!</f>
        <v>#REF!</v>
      </c>
      <c r="L28" t="e">
        <f>#REF!</f>
        <v>#REF!</v>
      </c>
    </row>
    <row r="29" spans="1:12">
      <c r="A29" t="e">
        <f>#REF!</f>
        <v>#REF!</v>
      </c>
      <c r="B29" t="e">
        <f>#REF!</f>
        <v>#REF!</v>
      </c>
      <c r="C29" t="e">
        <f>#REF!</f>
        <v>#REF!</v>
      </c>
      <c r="D29" t="e">
        <f>#REF!</f>
        <v>#REF!</v>
      </c>
      <c r="E29" t="e">
        <f>#REF!</f>
        <v>#REF!</v>
      </c>
      <c r="F29" t="e">
        <f>#REF!</f>
        <v>#REF!</v>
      </c>
      <c r="G29" t="str">
        <f>IFERROR(INDEX('BASE COMENTÁRIOS'!C:C,MATCH(A29,'BASE COMENTÁRIOS'!A:A,0)),"")</f>
        <v/>
      </c>
      <c r="H29" s="14" t="e">
        <f>#REF!</f>
        <v>#REF!</v>
      </c>
      <c r="I29" t="e">
        <f>#REF!</f>
        <v>#REF!</v>
      </c>
      <c r="J29" t="e">
        <f>#REF!</f>
        <v>#REF!</v>
      </c>
      <c r="K29" t="e">
        <f>#REF!</f>
        <v>#REF!</v>
      </c>
      <c r="L29" t="e">
        <f>#REF!</f>
        <v>#REF!</v>
      </c>
    </row>
    <row r="30" spans="1:12">
      <c r="A30" t="e">
        <f>#REF!</f>
        <v>#REF!</v>
      </c>
      <c r="B30" t="e">
        <f>#REF!</f>
        <v>#REF!</v>
      </c>
      <c r="C30" t="e">
        <f>#REF!</f>
        <v>#REF!</v>
      </c>
      <c r="D30" t="e">
        <f>#REF!</f>
        <v>#REF!</v>
      </c>
      <c r="E30" t="e">
        <f>#REF!</f>
        <v>#REF!</v>
      </c>
      <c r="F30" t="e">
        <f>#REF!</f>
        <v>#REF!</v>
      </c>
      <c r="G30" t="str">
        <f>IFERROR(INDEX('BASE COMENTÁRIOS'!C:C,MATCH(A30,'BASE COMENTÁRIOS'!A:A,0)),"")</f>
        <v/>
      </c>
      <c r="H30" s="14" t="e">
        <f>#REF!</f>
        <v>#REF!</v>
      </c>
      <c r="I30" t="e">
        <f>#REF!</f>
        <v>#REF!</v>
      </c>
      <c r="J30" t="e">
        <f>#REF!</f>
        <v>#REF!</v>
      </c>
      <c r="K30" t="e">
        <f>#REF!</f>
        <v>#REF!</v>
      </c>
      <c r="L30" t="e">
        <f>#REF!</f>
        <v>#REF!</v>
      </c>
    </row>
    <row r="31" spans="1:12">
      <c r="A31" t="e">
        <f>#REF!</f>
        <v>#REF!</v>
      </c>
      <c r="B31" t="e">
        <f>#REF!</f>
        <v>#REF!</v>
      </c>
      <c r="C31" t="e">
        <f>#REF!</f>
        <v>#REF!</v>
      </c>
      <c r="D31" t="e">
        <f>#REF!</f>
        <v>#REF!</v>
      </c>
      <c r="E31" t="e">
        <f>#REF!</f>
        <v>#REF!</v>
      </c>
      <c r="F31" t="e">
        <f>#REF!</f>
        <v>#REF!</v>
      </c>
      <c r="G31" t="str">
        <f>IFERROR(INDEX('BASE COMENTÁRIOS'!C:C,MATCH(A31,'BASE COMENTÁRIOS'!A:A,0)),"")</f>
        <v/>
      </c>
      <c r="H31" s="14" t="e">
        <f>#REF!</f>
        <v>#REF!</v>
      </c>
      <c r="I31" t="e">
        <f>#REF!</f>
        <v>#REF!</v>
      </c>
      <c r="J31" t="e">
        <f>#REF!</f>
        <v>#REF!</v>
      </c>
      <c r="K31" t="e">
        <f>#REF!</f>
        <v>#REF!</v>
      </c>
      <c r="L31" t="e">
        <f>#REF!</f>
        <v>#REF!</v>
      </c>
    </row>
    <row r="32" spans="1:12">
      <c r="A32" t="e">
        <f>#REF!</f>
        <v>#REF!</v>
      </c>
      <c r="B32" t="e">
        <f>#REF!</f>
        <v>#REF!</v>
      </c>
      <c r="C32" t="e">
        <f>#REF!</f>
        <v>#REF!</v>
      </c>
      <c r="D32" t="e">
        <f>#REF!</f>
        <v>#REF!</v>
      </c>
      <c r="E32" t="e">
        <f>#REF!</f>
        <v>#REF!</v>
      </c>
      <c r="F32" t="e">
        <f>#REF!</f>
        <v>#REF!</v>
      </c>
      <c r="G32" t="str">
        <f>IFERROR(INDEX('BASE COMENTÁRIOS'!C:C,MATCH(A32,'BASE COMENTÁRIOS'!A:A,0)),"")</f>
        <v/>
      </c>
      <c r="H32" s="14" t="e">
        <f>#REF!</f>
        <v>#REF!</v>
      </c>
      <c r="I32" t="e">
        <f>#REF!</f>
        <v>#REF!</v>
      </c>
      <c r="J32" t="e">
        <f>#REF!</f>
        <v>#REF!</v>
      </c>
      <c r="K32" t="e">
        <f>#REF!</f>
        <v>#REF!</v>
      </c>
      <c r="L32" t="e">
        <f>#REF!</f>
        <v>#REF!</v>
      </c>
    </row>
    <row r="33" spans="1:12">
      <c r="A33" t="e">
        <f>#REF!</f>
        <v>#REF!</v>
      </c>
      <c r="B33" t="e">
        <f>#REF!</f>
        <v>#REF!</v>
      </c>
      <c r="C33" t="e">
        <f>#REF!</f>
        <v>#REF!</v>
      </c>
      <c r="D33" t="e">
        <f>#REF!</f>
        <v>#REF!</v>
      </c>
      <c r="E33" t="e">
        <f>#REF!</f>
        <v>#REF!</v>
      </c>
      <c r="F33" t="e">
        <f>#REF!</f>
        <v>#REF!</v>
      </c>
      <c r="G33" t="str">
        <f>IFERROR(INDEX('BASE COMENTÁRIOS'!C:C,MATCH(A33,'BASE COMENTÁRIOS'!A:A,0)),"")</f>
        <v/>
      </c>
      <c r="H33" s="14" t="e">
        <f>#REF!</f>
        <v>#REF!</v>
      </c>
      <c r="I33" t="e">
        <f>#REF!</f>
        <v>#REF!</v>
      </c>
      <c r="J33" t="e">
        <f>#REF!</f>
        <v>#REF!</v>
      </c>
      <c r="K33" t="e">
        <f>#REF!</f>
        <v>#REF!</v>
      </c>
      <c r="L33" t="e">
        <f>#REF!</f>
        <v>#REF!</v>
      </c>
    </row>
    <row r="34" spans="1:12">
      <c r="A34" t="e">
        <f>#REF!</f>
        <v>#REF!</v>
      </c>
      <c r="B34" t="e">
        <f>#REF!</f>
        <v>#REF!</v>
      </c>
      <c r="C34" t="e">
        <f>#REF!</f>
        <v>#REF!</v>
      </c>
      <c r="D34" t="e">
        <f>#REF!</f>
        <v>#REF!</v>
      </c>
      <c r="E34" t="e">
        <f>#REF!</f>
        <v>#REF!</v>
      </c>
      <c r="F34" t="e">
        <f>#REF!</f>
        <v>#REF!</v>
      </c>
      <c r="G34" t="str">
        <f>IFERROR(INDEX('BASE COMENTÁRIOS'!C:C,MATCH(A34,'BASE COMENTÁRIOS'!A:A,0)),"")</f>
        <v/>
      </c>
      <c r="H34" s="14" t="e">
        <f>#REF!</f>
        <v>#REF!</v>
      </c>
      <c r="I34" t="e">
        <f>#REF!</f>
        <v>#REF!</v>
      </c>
      <c r="J34" t="e">
        <f>#REF!</f>
        <v>#REF!</v>
      </c>
      <c r="K34" t="e">
        <f>#REF!</f>
        <v>#REF!</v>
      </c>
      <c r="L34" t="e">
        <f>#REF!</f>
        <v>#REF!</v>
      </c>
    </row>
    <row r="35" spans="1:12">
      <c r="A35" t="e">
        <f>#REF!</f>
        <v>#REF!</v>
      </c>
      <c r="B35" t="e">
        <f>#REF!</f>
        <v>#REF!</v>
      </c>
      <c r="C35" t="e">
        <f>#REF!</f>
        <v>#REF!</v>
      </c>
      <c r="D35" t="e">
        <f>#REF!</f>
        <v>#REF!</v>
      </c>
      <c r="E35" t="e">
        <f>#REF!</f>
        <v>#REF!</v>
      </c>
      <c r="F35" t="e">
        <f>#REF!</f>
        <v>#REF!</v>
      </c>
      <c r="G35" t="str">
        <f>IFERROR(INDEX('BASE COMENTÁRIOS'!C:C,MATCH(A35,'BASE COMENTÁRIOS'!A:A,0)),"")</f>
        <v/>
      </c>
      <c r="H35" s="14" t="e">
        <f>#REF!</f>
        <v>#REF!</v>
      </c>
      <c r="I35" t="e">
        <f>#REF!</f>
        <v>#REF!</v>
      </c>
      <c r="J35" t="e">
        <f>#REF!</f>
        <v>#REF!</v>
      </c>
      <c r="K35" t="e">
        <f>#REF!</f>
        <v>#REF!</v>
      </c>
      <c r="L35" t="e">
        <f>#REF!</f>
        <v>#REF!</v>
      </c>
    </row>
    <row r="36" spans="1:12">
      <c r="A36" t="e">
        <f>#REF!</f>
        <v>#REF!</v>
      </c>
      <c r="B36" t="e">
        <f>#REF!</f>
        <v>#REF!</v>
      </c>
      <c r="C36" t="e">
        <f>#REF!</f>
        <v>#REF!</v>
      </c>
      <c r="D36" t="e">
        <f>#REF!</f>
        <v>#REF!</v>
      </c>
      <c r="E36" t="e">
        <f>#REF!</f>
        <v>#REF!</v>
      </c>
      <c r="F36" t="e">
        <f>#REF!</f>
        <v>#REF!</v>
      </c>
      <c r="G36" t="str">
        <f>IFERROR(INDEX('BASE COMENTÁRIOS'!C:C,MATCH(A36,'BASE COMENTÁRIOS'!A:A,0)),"")</f>
        <v/>
      </c>
      <c r="H36" s="14" t="e">
        <f>#REF!</f>
        <v>#REF!</v>
      </c>
      <c r="I36" t="e">
        <f>#REF!</f>
        <v>#REF!</v>
      </c>
      <c r="J36" t="e">
        <f>#REF!</f>
        <v>#REF!</v>
      </c>
      <c r="K36" t="e">
        <f>#REF!</f>
        <v>#REF!</v>
      </c>
      <c r="L36" t="e">
        <f>#REF!</f>
        <v>#REF!</v>
      </c>
    </row>
    <row r="37" spans="1:12">
      <c r="A37" t="e">
        <f>#REF!</f>
        <v>#REF!</v>
      </c>
      <c r="B37" t="e">
        <f>#REF!</f>
        <v>#REF!</v>
      </c>
      <c r="C37" t="e">
        <f>#REF!</f>
        <v>#REF!</v>
      </c>
      <c r="D37" t="e">
        <f>#REF!</f>
        <v>#REF!</v>
      </c>
      <c r="E37" t="e">
        <f>#REF!</f>
        <v>#REF!</v>
      </c>
      <c r="F37" t="e">
        <f>#REF!</f>
        <v>#REF!</v>
      </c>
      <c r="G37" t="str">
        <f>IFERROR(INDEX('BASE COMENTÁRIOS'!C:C,MATCH(A37,'BASE COMENTÁRIOS'!A:A,0)),"")</f>
        <v/>
      </c>
      <c r="H37" s="14" t="e">
        <f>#REF!</f>
        <v>#REF!</v>
      </c>
      <c r="I37" t="e">
        <f>#REF!</f>
        <v>#REF!</v>
      </c>
      <c r="J37" t="e">
        <f>#REF!</f>
        <v>#REF!</v>
      </c>
      <c r="K37" t="e">
        <f>#REF!</f>
        <v>#REF!</v>
      </c>
      <c r="L37" t="e">
        <f>#REF!</f>
        <v>#REF!</v>
      </c>
    </row>
    <row r="38" spans="1:12">
      <c r="A38" t="e">
        <f>#REF!</f>
        <v>#REF!</v>
      </c>
      <c r="B38" t="e">
        <f>#REF!</f>
        <v>#REF!</v>
      </c>
      <c r="C38" t="e">
        <f>#REF!</f>
        <v>#REF!</v>
      </c>
      <c r="D38" t="e">
        <f>#REF!</f>
        <v>#REF!</v>
      </c>
      <c r="E38" t="e">
        <f>#REF!</f>
        <v>#REF!</v>
      </c>
      <c r="F38" t="e">
        <f>#REF!</f>
        <v>#REF!</v>
      </c>
      <c r="G38" t="str">
        <f>IFERROR(INDEX('BASE COMENTÁRIOS'!C:C,MATCH(A38,'BASE COMENTÁRIOS'!A:A,0)),"")</f>
        <v/>
      </c>
      <c r="H38" s="14" t="e">
        <f>#REF!</f>
        <v>#REF!</v>
      </c>
      <c r="I38" t="e">
        <f>#REF!</f>
        <v>#REF!</v>
      </c>
      <c r="J38" t="e">
        <f>#REF!</f>
        <v>#REF!</v>
      </c>
      <c r="K38" t="e">
        <f>#REF!</f>
        <v>#REF!</v>
      </c>
      <c r="L38" t="e">
        <f>#REF!</f>
        <v>#REF!</v>
      </c>
    </row>
    <row r="39" spans="1:12">
      <c r="A39" t="e">
        <f>#REF!</f>
        <v>#REF!</v>
      </c>
      <c r="B39" t="e">
        <f>#REF!</f>
        <v>#REF!</v>
      </c>
      <c r="C39" t="e">
        <f>#REF!</f>
        <v>#REF!</v>
      </c>
      <c r="D39" t="e">
        <f>#REF!</f>
        <v>#REF!</v>
      </c>
      <c r="E39" t="e">
        <f>#REF!</f>
        <v>#REF!</v>
      </c>
      <c r="F39" t="e">
        <f>#REF!</f>
        <v>#REF!</v>
      </c>
      <c r="G39" t="str">
        <f>IFERROR(INDEX('BASE COMENTÁRIOS'!C:C,MATCH(A39,'BASE COMENTÁRIOS'!A:A,0)),"")</f>
        <v/>
      </c>
      <c r="H39" s="14" t="e">
        <f>#REF!</f>
        <v>#REF!</v>
      </c>
      <c r="I39" t="e">
        <f>#REF!</f>
        <v>#REF!</v>
      </c>
      <c r="J39" t="e">
        <f>#REF!</f>
        <v>#REF!</v>
      </c>
      <c r="K39" t="e">
        <f>#REF!</f>
        <v>#REF!</v>
      </c>
      <c r="L39" t="e">
        <f>#REF!</f>
        <v>#REF!</v>
      </c>
    </row>
    <row r="40" spans="1:12">
      <c r="A40" t="e">
        <f>#REF!</f>
        <v>#REF!</v>
      </c>
      <c r="B40" t="e">
        <f>#REF!</f>
        <v>#REF!</v>
      </c>
      <c r="C40" t="e">
        <f>#REF!</f>
        <v>#REF!</v>
      </c>
      <c r="D40" t="e">
        <f>#REF!</f>
        <v>#REF!</v>
      </c>
      <c r="E40" t="e">
        <f>#REF!</f>
        <v>#REF!</v>
      </c>
      <c r="F40" t="e">
        <f>#REF!</f>
        <v>#REF!</v>
      </c>
      <c r="G40" t="str">
        <f>IFERROR(INDEX('BASE COMENTÁRIOS'!C:C,MATCH(A40,'BASE COMENTÁRIOS'!A:A,0)),"")</f>
        <v/>
      </c>
      <c r="H40" s="14" t="e">
        <f>#REF!</f>
        <v>#REF!</v>
      </c>
      <c r="I40" t="e">
        <f>#REF!</f>
        <v>#REF!</v>
      </c>
      <c r="J40" t="e">
        <f>#REF!</f>
        <v>#REF!</v>
      </c>
      <c r="K40" t="e">
        <f>#REF!</f>
        <v>#REF!</v>
      </c>
      <c r="L40" t="e">
        <f>#REF!</f>
        <v>#REF!</v>
      </c>
    </row>
    <row r="41" spans="1:12">
      <c r="A41" t="e">
        <f>#REF!</f>
        <v>#REF!</v>
      </c>
      <c r="B41" t="e">
        <f>#REF!</f>
        <v>#REF!</v>
      </c>
      <c r="C41" t="e">
        <f>#REF!</f>
        <v>#REF!</v>
      </c>
      <c r="D41" t="e">
        <f>#REF!</f>
        <v>#REF!</v>
      </c>
      <c r="E41" t="e">
        <f>#REF!</f>
        <v>#REF!</v>
      </c>
      <c r="F41" t="e">
        <f>#REF!</f>
        <v>#REF!</v>
      </c>
      <c r="G41" t="str">
        <f>IFERROR(INDEX('BASE COMENTÁRIOS'!C:C,MATCH(A41,'BASE COMENTÁRIOS'!A:A,0)),"")</f>
        <v/>
      </c>
      <c r="H41" s="14" t="e">
        <f>#REF!</f>
        <v>#REF!</v>
      </c>
      <c r="I41" t="e">
        <f>#REF!</f>
        <v>#REF!</v>
      </c>
      <c r="J41" t="e">
        <f>#REF!</f>
        <v>#REF!</v>
      </c>
      <c r="K41" t="e">
        <f>#REF!</f>
        <v>#REF!</v>
      </c>
      <c r="L41" t="e">
        <f>#REF!</f>
        <v>#REF!</v>
      </c>
    </row>
    <row r="42" spans="1:12">
      <c r="A42" t="e">
        <f>#REF!</f>
        <v>#REF!</v>
      </c>
      <c r="B42" t="e">
        <f>#REF!</f>
        <v>#REF!</v>
      </c>
      <c r="C42" t="e">
        <f>#REF!</f>
        <v>#REF!</v>
      </c>
      <c r="D42" t="e">
        <f>#REF!</f>
        <v>#REF!</v>
      </c>
      <c r="E42" t="e">
        <f>#REF!</f>
        <v>#REF!</v>
      </c>
      <c r="F42" t="e">
        <f>#REF!</f>
        <v>#REF!</v>
      </c>
      <c r="G42" t="str">
        <f>IFERROR(INDEX('BASE COMENTÁRIOS'!C:C,MATCH(A42,'BASE COMENTÁRIOS'!A:A,0)),"")</f>
        <v/>
      </c>
      <c r="H42" s="14" t="e">
        <f>#REF!</f>
        <v>#REF!</v>
      </c>
      <c r="I42" t="e">
        <f>#REF!</f>
        <v>#REF!</v>
      </c>
      <c r="J42" t="e">
        <f>#REF!</f>
        <v>#REF!</v>
      </c>
      <c r="K42" t="e">
        <f>#REF!</f>
        <v>#REF!</v>
      </c>
      <c r="L42" t="e">
        <f>#REF!</f>
        <v>#REF!</v>
      </c>
    </row>
    <row r="43" spans="1:12">
      <c r="A43" t="e">
        <f>#REF!</f>
        <v>#REF!</v>
      </c>
      <c r="B43" t="e">
        <f>#REF!</f>
        <v>#REF!</v>
      </c>
      <c r="C43" t="e">
        <f>#REF!</f>
        <v>#REF!</v>
      </c>
      <c r="D43" t="e">
        <f>#REF!</f>
        <v>#REF!</v>
      </c>
      <c r="E43" t="e">
        <f>#REF!</f>
        <v>#REF!</v>
      </c>
      <c r="F43" t="e">
        <f>#REF!</f>
        <v>#REF!</v>
      </c>
      <c r="G43" t="str">
        <f>IFERROR(INDEX('BASE COMENTÁRIOS'!C:C,MATCH(A43,'BASE COMENTÁRIOS'!A:A,0)),"")</f>
        <v/>
      </c>
      <c r="H43" s="14" t="e">
        <f>#REF!</f>
        <v>#REF!</v>
      </c>
      <c r="I43" t="e">
        <f>#REF!</f>
        <v>#REF!</v>
      </c>
      <c r="J43" t="e">
        <f>#REF!</f>
        <v>#REF!</v>
      </c>
      <c r="K43" t="e">
        <f>#REF!</f>
        <v>#REF!</v>
      </c>
      <c r="L43" t="e">
        <f>#REF!</f>
        <v>#REF!</v>
      </c>
    </row>
    <row r="44" spans="1:12">
      <c r="A44" t="e">
        <f>#REF!</f>
        <v>#REF!</v>
      </c>
      <c r="B44" t="e">
        <f>#REF!</f>
        <v>#REF!</v>
      </c>
      <c r="C44" t="e">
        <f>#REF!</f>
        <v>#REF!</v>
      </c>
      <c r="D44" t="e">
        <f>#REF!</f>
        <v>#REF!</v>
      </c>
      <c r="E44" t="e">
        <f>#REF!</f>
        <v>#REF!</v>
      </c>
      <c r="F44" t="e">
        <f>#REF!</f>
        <v>#REF!</v>
      </c>
      <c r="G44" t="str">
        <f>IFERROR(INDEX('BASE COMENTÁRIOS'!C:C,MATCH(A44,'BASE COMENTÁRIOS'!A:A,0)),"")</f>
        <v/>
      </c>
      <c r="H44" s="14" t="e">
        <f>#REF!</f>
        <v>#REF!</v>
      </c>
      <c r="I44" t="e">
        <f>#REF!</f>
        <v>#REF!</v>
      </c>
      <c r="J44" t="e">
        <f>#REF!</f>
        <v>#REF!</v>
      </c>
      <c r="K44" t="e">
        <f>#REF!</f>
        <v>#REF!</v>
      </c>
      <c r="L44" t="e">
        <f>#REF!</f>
        <v>#REF!</v>
      </c>
    </row>
    <row r="45" spans="1:12">
      <c r="A45" t="e">
        <f>#REF!</f>
        <v>#REF!</v>
      </c>
      <c r="B45" t="e">
        <f>#REF!</f>
        <v>#REF!</v>
      </c>
      <c r="C45" t="e">
        <f>#REF!</f>
        <v>#REF!</v>
      </c>
      <c r="D45" t="e">
        <f>#REF!</f>
        <v>#REF!</v>
      </c>
      <c r="E45" t="e">
        <f>#REF!</f>
        <v>#REF!</v>
      </c>
      <c r="F45" t="e">
        <f>#REF!</f>
        <v>#REF!</v>
      </c>
      <c r="G45" t="str">
        <f>IFERROR(INDEX('BASE COMENTÁRIOS'!C:C,MATCH(A45,'BASE COMENTÁRIOS'!A:A,0)),"")</f>
        <v/>
      </c>
      <c r="H45" s="14" t="e">
        <f>#REF!</f>
        <v>#REF!</v>
      </c>
      <c r="I45" t="e">
        <f>#REF!</f>
        <v>#REF!</v>
      </c>
      <c r="J45" t="e">
        <f>#REF!</f>
        <v>#REF!</v>
      </c>
      <c r="K45" t="e">
        <f>#REF!</f>
        <v>#REF!</v>
      </c>
      <c r="L45" t="e">
        <f>#REF!</f>
        <v>#REF!</v>
      </c>
    </row>
    <row r="46" spans="1:12">
      <c r="A46" t="e">
        <f>#REF!</f>
        <v>#REF!</v>
      </c>
      <c r="B46" t="e">
        <f>#REF!</f>
        <v>#REF!</v>
      </c>
      <c r="C46" t="e">
        <f>#REF!</f>
        <v>#REF!</v>
      </c>
      <c r="D46" t="e">
        <f>#REF!</f>
        <v>#REF!</v>
      </c>
      <c r="E46" t="e">
        <f>#REF!</f>
        <v>#REF!</v>
      </c>
      <c r="F46" t="e">
        <f>#REF!</f>
        <v>#REF!</v>
      </c>
      <c r="G46" t="str">
        <f>IFERROR(INDEX('BASE COMENTÁRIOS'!C:C,MATCH(A46,'BASE COMENTÁRIOS'!A:A,0)),"")</f>
        <v/>
      </c>
      <c r="H46" s="14" t="e">
        <f>#REF!</f>
        <v>#REF!</v>
      </c>
      <c r="I46" t="e">
        <f>#REF!</f>
        <v>#REF!</v>
      </c>
      <c r="J46" t="e">
        <f>#REF!</f>
        <v>#REF!</v>
      </c>
      <c r="K46" t="e">
        <f>#REF!</f>
        <v>#REF!</v>
      </c>
      <c r="L46" t="e">
        <f>#REF!</f>
        <v>#REF!</v>
      </c>
    </row>
    <row r="47" spans="1:12">
      <c r="A47" t="e">
        <f>#REF!</f>
        <v>#REF!</v>
      </c>
      <c r="B47" t="e">
        <f>#REF!</f>
        <v>#REF!</v>
      </c>
      <c r="C47" t="e">
        <f>#REF!</f>
        <v>#REF!</v>
      </c>
      <c r="D47" t="e">
        <f>#REF!</f>
        <v>#REF!</v>
      </c>
      <c r="E47" t="e">
        <f>#REF!</f>
        <v>#REF!</v>
      </c>
      <c r="F47" t="e">
        <f>#REF!</f>
        <v>#REF!</v>
      </c>
      <c r="G47" t="str">
        <f>IFERROR(INDEX('BASE COMENTÁRIOS'!C:C,MATCH(A47,'BASE COMENTÁRIOS'!A:A,0)),"")</f>
        <v/>
      </c>
      <c r="H47" s="14" t="e">
        <f>#REF!</f>
        <v>#REF!</v>
      </c>
      <c r="I47" t="e">
        <f>#REF!</f>
        <v>#REF!</v>
      </c>
      <c r="J47" t="e">
        <f>#REF!</f>
        <v>#REF!</v>
      </c>
      <c r="K47" t="e">
        <f>#REF!</f>
        <v>#REF!</v>
      </c>
      <c r="L47" t="e">
        <f>#REF!</f>
        <v>#REF!</v>
      </c>
    </row>
    <row r="48" spans="1:12">
      <c r="A48" t="e">
        <f>#REF!</f>
        <v>#REF!</v>
      </c>
      <c r="B48" t="e">
        <f>#REF!</f>
        <v>#REF!</v>
      </c>
      <c r="C48" t="e">
        <f>#REF!</f>
        <v>#REF!</v>
      </c>
      <c r="D48" t="e">
        <f>#REF!</f>
        <v>#REF!</v>
      </c>
      <c r="E48" t="e">
        <f>#REF!</f>
        <v>#REF!</v>
      </c>
      <c r="F48" t="e">
        <f>#REF!</f>
        <v>#REF!</v>
      </c>
      <c r="G48" t="str">
        <f>IFERROR(INDEX('BASE COMENTÁRIOS'!C:C,MATCH(A48,'BASE COMENTÁRIOS'!A:A,0)),"")</f>
        <v/>
      </c>
      <c r="H48" s="14" t="e">
        <f>#REF!</f>
        <v>#REF!</v>
      </c>
      <c r="I48" t="e">
        <f>#REF!</f>
        <v>#REF!</v>
      </c>
      <c r="J48" t="e">
        <f>#REF!</f>
        <v>#REF!</v>
      </c>
      <c r="K48" t="e">
        <f>#REF!</f>
        <v>#REF!</v>
      </c>
      <c r="L48" t="e">
        <f>#REF!</f>
        <v>#REF!</v>
      </c>
    </row>
    <row r="49" spans="1:12">
      <c r="A49" t="e">
        <f>#REF!</f>
        <v>#REF!</v>
      </c>
      <c r="B49" t="e">
        <f>#REF!</f>
        <v>#REF!</v>
      </c>
      <c r="C49" t="e">
        <f>#REF!</f>
        <v>#REF!</v>
      </c>
      <c r="D49" t="e">
        <f>#REF!</f>
        <v>#REF!</v>
      </c>
      <c r="E49" t="e">
        <f>#REF!</f>
        <v>#REF!</v>
      </c>
      <c r="F49" t="e">
        <f>#REF!</f>
        <v>#REF!</v>
      </c>
      <c r="G49" t="str">
        <f>IFERROR(INDEX('BASE COMENTÁRIOS'!C:C,MATCH(A49,'BASE COMENTÁRIOS'!A:A,0)),"")</f>
        <v/>
      </c>
      <c r="H49" s="14" t="e">
        <f>#REF!</f>
        <v>#REF!</v>
      </c>
      <c r="I49" t="e">
        <f>#REF!</f>
        <v>#REF!</v>
      </c>
      <c r="J49" t="e">
        <f>#REF!</f>
        <v>#REF!</v>
      </c>
      <c r="K49" t="e">
        <f>#REF!</f>
        <v>#REF!</v>
      </c>
      <c r="L49" t="e">
        <f>#REF!</f>
        <v>#REF!</v>
      </c>
    </row>
    <row r="50" spans="1:12">
      <c r="A50" t="e">
        <f>#REF!</f>
        <v>#REF!</v>
      </c>
      <c r="B50" t="e">
        <f>#REF!</f>
        <v>#REF!</v>
      </c>
      <c r="C50" t="e">
        <f>#REF!</f>
        <v>#REF!</v>
      </c>
      <c r="D50" t="e">
        <f>#REF!</f>
        <v>#REF!</v>
      </c>
      <c r="E50" t="e">
        <f>#REF!</f>
        <v>#REF!</v>
      </c>
      <c r="F50" t="e">
        <f>#REF!</f>
        <v>#REF!</v>
      </c>
      <c r="G50" t="str">
        <f>IFERROR(INDEX('BASE COMENTÁRIOS'!C:C,MATCH(A50,'BASE COMENTÁRIOS'!A:A,0)),"")</f>
        <v/>
      </c>
      <c r="H50" s="14" t="e">
        <f>#REF!</f>
        <v>#REF!</v>
      </c>
      <c r="I50" t="e">
        <f>#REF!</f>
        <v>#REF!</v>
      </c>
      <c r="J50" t="e">
        <f>#REF!</f>
        <v>#REF!</v>
      </c>
      <c r="K50" t="e">
        <f>#REF!</f>
        <v>#REF!</v>
      </c>
      <c r="L50" t="e">
        <f>#REF!</f>
        <v>#REF!</v>
      </c>
    </row>
    <row r="51" spans="1:12">
      <c r="A51" t="e">
        <f>#REF!</f>
        <v>#REF!</v>
      </c>
      <c r="B51" t="e">
        <f>#REF!</f>
        <v>#REF!</v>
      </c>
      <c r="C51" t="e">
        <f>#REF!</f>
        <v>#REF!</v>
      </c>
      <c r="D51" t="e">
        <f>#REF!</f>
        <v>#REF!</v>
      </c>
      <c r="E51" t="e">
        <f>#REF!</f>
        <v>#REF!</v>
      </c>
      <c r="F51" t="e">
        <f>#REF!</f>
        <v>#REF!</v>
      </c>
      <c r="G51" t="str">
        <f>IFERROR(INDEX('BASE COMENTÁRIOS'!C:C,MATCH(A51,'BASE COMENTÁRIOS'!A:A,0)),"")</f>
        <v/>
      </c>
      <c r="H51" s="14" t="e">
        <f>#REF!</f>
        <v>#REF!</v>
      </c>
      <c r="I51" t="e">
        <f>#REF!</f>
        <v>#REF!</v>
      </c>
      <c r="J51" t="e">
        <f>#REF!</f>
        <v>#REF!</v>
      </c>
      <c r="K51" t="e">
        <f>#REF!</f>
        <v>#REF!</v>
      </c>
      <c r="L51" t="e">
        <f>#REF!</f>
        <v>#REF!</v>
      </c>
    </row>
    <row r="52" spans="1:12">
      <c r="A52" t="e">
        <f>#REF!</f>
        <v>#REF!</v>
      </c>
      <c r="B52" t="e">
        <f>#REF!</f>
        <v>#REF!</v>
      </c>
      <c r="C52" t="e">
        <f>#REF!</f>
        <v>#REF!</v>
      </c>
      <c r="D52" t="e">
        <f>#REF!</f>
        <v>#REF!</v>
      </c>
      <c r="E52" t="e">
        <f>#REF!</f>
        <v>#REF!</v>
      </c>
      <c r="F52" t="e">
        <f>#REF!</f>
        <v>#REF!</v>
      </c>
      <c r="G52" t="str">
        <f>IFERROR(INDEX('BASE COMENTÁRIOS'!C:C,MATCH(A52,'BASE COMENTÁRIOS'!A:A,0)),"")</f>
        <v/>
      </c>
      <c r="H52" s="14" t="e">
        <f>#REF!</f>
        <v>#REF!</v>
      </c>
      <c r="I52" t="e">
        <f>#REF!</f>
        <v>#REF!</v>
      </c>
      <c r="J52" t="e">
        <f>#REF!</f>
        <v>#REF!</v>
      </c>
      <c r="K52" t="e">
        <f>#REF!</f>
        <v>#REF!</v>
      </c>
      <c r="L52" t="e">
        <f>#REF!</f>
        <v>#REF!</v>
      </c>
    </row>
    <row r="53" spans="1:12">
      <c r="A53" t="e">
        <f>#REF!</f>
        <v>#REF!</v>
      </c>
      <c r="B53" t="e">
        <f>#REF!</f>
        <v>#REF!</v>
      </c>
      <c r="C53" t="e">
        <f>#REF!</f>
        <v>#REF!</v>
      </c>
      <c r="D53" t="e">
        <f>#REF!</f>
        <v>#REF!</v>
      </c>
      <c r="E53" t="e">
        <f>#REF!</f>
        <v>#REF!</v>
      </c>
      <c r="F53" t="e">
        <f>#REF!</f>
        <v>#REF!</v>
      </c>
      <c r="G53" t="str">
        <f>IFERROR(INDEX('BASE COMENTÁRIOS'!C:C,MATCH(A53,'BASE COMENTÁRIOS'!A:A,0)),"")</f>
        <v/>
      </c>
      <c r="H53" s="14" t="e">
        <f>#REF!</f>
        <v>#REF!</v>
      </c>
      <c r="I53" t="e">
        <f>#REF!</f>
        <v>#REF!</v>
      </c>
      <c r="J53" t="e">
        <f>#REF!</f>
        <v>#REF!</v>
      </c>
      <c r="K53" t="e">
        <f>#REF!</f>
        <v>#REF!</v>
      </c>
      <c r="L53" t="e">
        <f>#REF!</f>
        <v>#REF!</v>
      </c>
    </row>
    <row r="54" spans="1:12">
      <c r="A54" t="e">
        <f>#REF!</f>
        <v>#REF!</v>
      </c>
      <c r="B54" t="e">
        <f>#REF!</f>
        <v>#REF!</v>
      </c>
      <c r="C54" t="e">
        <f>#REF!</f>
        <v>#REF!</v>
      </c>
      <c r="D54" t="e">
        <f>#REF!</f>
        <v>#REF!</v>
      </c>
      <c r="E54" t="e">
        <f>#REF!</f>
        <v>#REF!</v>
      </c>
      <c r="F54" t="e">
        <f>#REF!</f>
        <v>#REF!</v>
      </c>
      <c r="G54" t="str">
        <f>IFERROR(INDEX('BASE COMENTÁRIOS'!C:C,MATCH(A54,'BASE COMENTÁRIOS'!A:A,0)),"")</f>
        <v/>
      </c>
      <c r="H54" s="14" t="e">
        <f>#REF!</f>
        <v>#REF!</v>
      </c>
      <c r="I54" t="e">
        <f>#REF!</f>
        <v>#REF!</v>
      </c>
      <c r="J54" t="e">
        <f>#REF!</f>
        <v>#REF!</v>
      </c>
      <c r="K54" t="e">
        <f>#REF!</f>
        <v>#REF!</v>
      </c>
      <c r="L54" t="e">
        <f>#REF!</f>
        <v>#REF!</v>
      </c>
    </row>
    <row r="55" spans="1:12">
      <c r="A55" t="e">
        <f>#REF!</f>
        <v>#REF!</v>
      </c>
      <c r="B55" t="e">
        <f>#REF!</f>
        <v>#REF!</v>
      </c>
      <c r="C55" t="e">
        <f>#REF!</f>
        <v>#REF!</v>
      </c>
      <c r="D55" t="e">
        <f>#REF!</f>
        <v>#REF!</v>
      </c>
      <c r="E55" t="e">
        <f>#REF!</f>
        <v>#REF!</v>
      </c>
      <c r="F55" t="e">
        <f>#REF!</f>
        <v>#REF!</v>
      </c>
      <c r="G55" t="str">
        <f>IFERROR(INDEX('BASE COMENTÁRIOS'!C:C,MATCH(A55,'BASE COMENTÁRIOS'!A:A,0)),"")</f>
        <v/>
      </c>
      <c r="H55" s="14" t="e">
        <f>#REF!</f>
        <v>#REF!</v>
      </c>
      <c r="I55" t="e">
        <f>#REF!</f>
        <v>#REF!</v>
      </c>
      <c r="J55" t="e">
        <f>#REF!</f>
        <v>#REF!</v>
      </c>
      <c r="K55" t="e">
        <f>#REF!</f>
        <v>#REF!</v>
      </c>
      <c r="L55" t="e">
        <f>#REF!</f>
        <v>#REF!</v>
      </c>
    </row>
    <row r="56" spans="1:12">
      <c r="A56" t="e">
        <f>#REF!</f>
        <v>#REF!</v>
      </c>
      <c r="B56" t="e">
        <f>#REF!</f>
        <v>#REF!</v>
      </c>
      <c r="C56" t="e">
        <f>#REF!</f>
        <v>#REF!</v>
      </c>
      <c r="D56" t="e">
        <f>#REF!</f>
        <v>#REF!</v>
      </c>
      <c r="E56" t="e">
        <f>#REF!</f>
        <v>#REF!</v>
      </c>
      <c r="F56" t="e">
        <f>#REF!</f>
        <v>#REF!</v>
      </c>
      <c r="G56" t="str">
        <f>IFERROR(INDEX('BASE COMENTÁRIOS'!C:C,MATCH(A56,'BASE COMENTÁRIOS'!A:A,0)),"")</f>
        <v/>
      </c>
      <c r="H56" s="14" t="e">
        <f>#REF!</f>
        <v>#REF!</v>
      </c>
      <c r="I56" t="e">
        <f>#REF!</f>
        <v>#REF!</v>
      </c>
      <c r="J56" t="e">
        <f>#REF!</f>
        <v>#REF!</v>
      </c>
      <c r="K56" t="e">
        <f>#REF!</f>
        <v>#REF!</v>
      </c>
      <c r="L56" t="e">
        <f>#REF!</f>
        <v>#REF!</v>
      </c>
    </row>
    <row r="57" spans="1:12">
      <c r="A57" t="e">
        <f>#REF!</f>
        <v>#REF!</v>
      </c>
      <c r="B57" t="e">
        <f>#REF!</f>
        <v>#REF!</v>
      </c>
      <c r="C57" t="e">
        <f>#REF!</f>
        <v>#REF!</v>
      </c>
      <c r="D57" t="e">
        <f>#REF!</f>
        <v>#REF!</v>
      </c>
      <c r="E57" t="e">
        <f>#REF!</f>
        <v>#REF!</v>
      </c>
      <c r="F57" t="e">
        <f>#REF!</f>
        <v>#REF!</v>
      </c>
      <c r="G57" t="str">
        <f>IFERROR(INDEX('BASE COMENTÁRIOS'!C:C,MATCH(A57,'BASE COMENTÁRIOS'!A:A,0)),"")</f>
        <v/>
      </c>
      <c r="H57" s="14" t="e">
        <f>#REF!</f>
        <v>#REF!</v>
      </c>
      <c r="I57" t="e">
        <f>#REF!</f>
        <v>#REF!</v>
      </c>
      <c r="J57" t="e">
        <f>#REF!</f>
        <v>#REF!</v>
      </c>
      <c r="K57" t="e">
        <f>#REF!</f>
        <v>#REF!</v>
      </c>
      <c r="L57" t="e">
        <f>#REF!</f>
        <v>#REF!</v>
      </c>
    </row>
    <row r="58" spans="1:12">
      <c r="A58" t="e">
        <f>#REF!</f>
        <v>#REF!</v>
      </c>
      <c r="B58" t="e">
        <f>#REF!</f>
        <v>#REF!</v>
      </c>
      <c r="C58" t="e">
        <f>#REF!</f>
        <v>#REF!</v>
      </c>
      <c r="D58" t="e">
        <f>#REF!</f>
        <v>#REF!</v>
      </c>
      <c r="E58" t="e">
        <f>#REF!</f>
        <v>#REF!</v>
      </c>
      <c r="F58" t="e">
        <f>#REF!</f>
        <v>#REF!</v>
      </c>
      <c r="G58" t="str">
        <f>IFERROR(INDEX('BASE COMENTÁRIOS'!C:C,MATCH(A58,'BASE COMENTÁRIOS'!A:A,0)),"")</f>
        <v/>
      </c>
      <c r="H58" s="14" t="e">
        <f>#REF!</f>
        <v>#REF!</v>
      </c>
      <c r="I58" t="e">
        <f>#REF!</f>
        <v>#REF!</v>
      </c>
      <c r="J58" t="e">
        <f>#REF!</f>
        <v>#REF!</v>
      </c>
      <c r="K58" t="e">
        <f>#REF!</f>
        <v>#REF!</v>
      </c>
      <c r="L58" t="e">
        <f>#REF!</f>
        <v>#REF!</v>
      </c>
    </row>
    <row r="59" spans="1:12">
      <c r="A59" t="e">
        <f>#REF!</f>
        <v>#REF!</v>
      </c>
      <c r="B59" t="e">
        <f>#REF!</f>
        <v>#REF!</v>
      </c>
      <c r="C59" t="e">
        <f>#REF!</f>
        <v>#REF!</v>
      </c>
      <c r="D59" t="e">
        <f>#REF!</f>
        <v>#REF!</v>
      </c>
      <c r="E59" t="e">
        <f>#REF!</f>
        <v>#REF!</v>
      </c>
      <c r="F59" t="e">
        <f>#REF!</f>
        <v>#REF!</v>
      </c>
      <c r="G59" t="str">
        <f>IFERROR(INDEX('BASE COMENTÁRIOS'!C:C,MATCH(A59,'BASE COMENTÁRIOS'!A:A,0)),"")</f>
        <v/>
      </c>
      <c r="H59" s="14" t="e">
        <f>#REF!</f>
        <v>#REF!</v>
      </c>
      <c r="I59" t="e">
        <f>#REF!</f>
        <v>#REF!</v>
      </c>
      <c r="J59" t="e">
        <f>#REF!</f>
        <v>#REF!</v>
      </c>
      <c r="K59" t="e">
        <f>#REF!</f>
        <v>#REF!</v>
      </c>
      <c r="L59" t="e">
        <f>#REF!</f>
        <v>#REF!</v>
      </c>
    </row>
    <row r="60" spans="1:12">
      <c r="A60" t="e">
        <f>#REF!</f>
        <v>#REF!</v>
      </c>
      <c r="B60" t="e">
        <f>#REF!</f>
        <v>#REF!</v>
      </c>
      <c r="C60" t="e">
        <f>#REF!</f>
        <v>#REF!</v>
      </c>
      <c r="D60" t="e">
        <f>#REF!</f>
        <v>#REF!</v>
      </c>
      <c r="E60" t="e">
        <f>#REF!</f>
        <v>#REF!</v>
      </c>
      <c r="F60" t="e">
        <f>#REF!</f>
        <v>#REF!</v>
      </c>
      <c r="G60" t="str">
        <f>IFERROR(INDEX('BASE COMENTÁRIOS'!C:C,MATCH(A60,'BASE COMENTÁRIOS'!A:A,0)),"")</f>
        <v/>
      </c>
      <c r="H60" s="14" t="e">
        <f>#REF!</f>
        <v>#REF!</v>
      </c>
      <c r="I60" t="e">
        <f>#REF!</f>
        <v>#REF!</v>
      </c>
      <c r="J60" t="e">
        <f>#REF!</f>
        <v>#REF!</v>
      </c>
      <c r="K60" t="e">
        <f>#REF!</f>
        <v>#REF!</v>
      </c>
      <c r="L60" t="e">
        <f>#REF!</f>
        <v>#REF!</v>
      </c>
    </row>
    <row r="61" spans="1:12">
      <c r="A61" t="e">
        <f>#REF!</f>
        <v>#REF!</v>
      </c>
      <c r="B61" t="e">
        <f>#REF!</f>
        <v>#REF!</v>
      </c>
      <c r="C61" t="e">
        <f>#REF!</f>
        <v>#REF!</v>
      </c>
      <c r="D61" t="e">
        <f>#REF!</f>
        <v>#REF!</v>
      </c>
      <c r="E61" t="e">
        <f>#REF!</f>
        <v>#REF!</v>
      </c>
      <c r="F61" t="e">
        <f>#REF!</f>
        <v>#REF!</v>
      </c>
      <c r="G61" t="str">
        <f>IFERROR(INDEX('BASE COMENTÁRIOS'!C:C,MATCH(A61,'BASE COMENTÁRIOS'!A:A,0)),"")</f>
        <v/>
      </c>
      <c r="H61" s="14" t="e">
        <f>#REF!</f>
        <v>#REF!</v>
      </c>
      <c r="I61" t="e">
        <f>#REF!</f>
        <v>#REF!</v>
      </c>
      <c r="J61" t="e">
        <f>#REF!</f>
        <v>#REF!</v>
      </c>
      <c r="K61" t="e">
        <f>#REF!</f>
        <v>#REF!</v>
      </c>
      <c r="L61" t="e">
        <f>#REF!</f>
        <v>#REF!</v>
      </c>
    </row>
    <row r="62" spans="1:12">
      <c r="A62" t="e">
        <f>#REF!</f>
        <v>#REF!</v>
      </c>
      <c r="B62" t="e">
        <f>#REF!</f>
        <v>#REF!</v>
      </c>
      <c r="C62" t="e">
        <f>#REF!</f>
        <v>#REF!</v>
      </c>
      <c r="D62" t="e">
        <f>#REF!</f>
        <v>#REF!</v>
      </c>
      <c r="E62" t="e">
        <f>#REF!</f>
        <v>#REF!</v>
      </c>
      <c r="F62" t="e">
        <f>#REF!</f>
        <v>#REF!</v>
      </c>
      <c r="G62" t="str">
        <f>IFERROR(INDEX('BASE COMENTÁRIOS'!C:C,MATCH(A62,'BASE COMENTÁRIOS'!A:A,0)),"")</f>
        <v/>
      </c>
      <c r="H62" s="14" t="e">
        <f>#REF!</f>
        <v>#REF!</v>
      </c>
      <c r="I62" t="e">
        <f>#REF!</f>
        <v>#REF!</v>
      </c>
      <c r="J62" t="e">
        <f>#REF!</f>
        <v>#REF!</v>
      </c>
      <c r="K62" t="e">
        <f>#REF!</f>
        <v>#REF!</v>
      </c>
      <c r="L62" t="e">
        <f>#REF!</f>
        <v>#REF!</v>
      </c>
    </row>
    <row r="63" spans="1:12">
      <c r="A63" t="e">
        <f>#REF!</f>
        <v>#REF!</v>
      </c>
      <c r="B63" t="e">
        <f>#REF!</f>
        <v>#REF!</v>
      </c>
      <c r="C63" t="e">
        <f>#REF!</f>
        <v>#REF!</v>
      </c>
      <c r="D63" t="e">
        <f>#REF!</f>
        <v>#REF!</v>
      </c>
      <c r="E63" t="e">
        <f>#REF!</f>
        <v>#REF!</v>
      </c>
      <c r="F63" t="e">
        <f>#REF!</f>
        <v>#REF!</v>
      </c>
      <c r="G63" t="str">
        <f>IFERROR(INDEX('BASE COMENTÁRIOS'!C:C,MATCH(A63,'BASE COMENTÁRIOS'!A:A,0)),"")</f>
        <v/>
      </c>
      <c r="H63" s="14" t="e">
        <f>#REF!</f>
        <v>#REF!</v>
      </c>
      <c r="I63" t="e">
        <f>#REF!</f>
        <v>#REF!</v>
      </c>
      <c r="J63" t="e">
        <f>#REF!</f>
        <v>#REF!</v>
      </c>
      <c r="K63" t="e">
        <f>#REF!</f>
        <v>#REF!</v>
      </c>
      <c r="L63" t="e">
        <f>#REF!</f>
        <v>#REF!</v>
      </c>
    </row>
    <row r="64" spans="1:12">
      <c r="A64" t="e">
        <f>#REF!</f>
        <v>#REF!</v>
      </c>
      <c r="B64" t="e">
        <f>#REF!</f>
        <v>#REF!</v>
      </c>
      <c r="C64" t="e">
        <f>#REF!</f>
        <v>#REF!</v>
      </c>
      <c r="D64" t="e">
        <f>#REF!</f>
        <v>#REF!</v>
      </c>
      <c r="E64" t="e">
        <f>#REF!</f>
        <v>#REF!</v>
      </c>
      <c r="F64" t="e">
        <f>#REF!</f>
        <v>#REF!</v>
      </c>
      <c r="G64" t="str">
        <f>IFERROR(INDEX('BASE COMENTÁRIOS'!C:C,MATCH(A64,'BASE COMENTÁRIOS'!A:A,0)),"")</f>
        <v/>
      </c>
      <c r="H64" s="14" t="e">
        <f>#REF!</f>
        <v>#REF!</v>
      </c>
      <c r="I64" t="e">
        <f>#REF!</f>
        <v>#REF!</v>
      </c>
      <c r="J64" t="e">
        <f>#REF!</f>
        <v>#REF!</v>
      </c>
      <c r="K64" t="e">
        <f>#REF!</f>
        <v>#REF!</v>
      </c>
      <c r="L64" t="e">
        <f>#REF!</f>
        <v>#REF!</v>
      </c>
    </row>
    <row r="65" spans="1:12">
      <c r="A65" t="e">
        <f>#REF!</f>
        <v>#REF!</v>
      </c>
      <c r="B65" t="e">
        <f>#REF!</f>
        <v>#REF!</v>
      </c>
      <c r="C65" t="e">
        <f>#REF!</f>
        <v>#REF!</v>
      </c>
      <c r="D65" t="e">
        <f>#REF!</f>
        <v>#REF!</v>
      </c>
      <c r="E65" t="e">
        <f>#REF!</f>
        <v>#REF!</v>
      </c>
      <c r="F65" t="e">
        <f>#REF!</f>
        <v>#REF!</v>
      </c>
      <c r="G65" t="str">
        <f>IFERROR(INDEX('BASE COMENTÁRIOS'!C:C,MATCH(A65,'BASE COMENTÁRIOS'!A:A,0)),"")</f>
        <v/>
      </c>
      <c r="H65" s="14" t="e">
        <f>#REF!</f>
        <v>#REF!</v>
      </c>
      <c r="I65" t="e">
        <f>#REF!</f>
        <v>#REF!</v>
      </c>
      <c r="J65" t="e">
        <f>#REF!</f>
        <v>#REF!</v>
      </c>
      <c r="K65" t="e">
        <f>#REF!</f>
        <v>#REF!</v>
      </c>
      <c r="L65" t="e">
        <f>#REF!</f>
        <v>#REF!</v>
      </c>
    </row>
    <row r="66" spans="1:12">
      <c r="A66" t="e">
        <f>#REF!</f>
        <v>#REF!</v>
      </c>
      <c r="B66" t="e">
        <f>#REF!</f>
        <v>#REF!</v>
      </c>
      <c r="C66" t="e">
        <f>#REF!</f>
        <v>#REF!</v>
      </c>
      <c r="D66" t="e">
        <f>#REF!</f>
        <v>#REF!</v>
      </c>
      <c r="E66" t="e">
        <f>#REF!</f>
        <v>#REF!</v>
      </c>
      <c r="F66" t="e">
        <f>#REF!</f>
        <v>#REF!</v>
      </c>
      <c r="G66" t="str">
        <f>IFERROR(INDEX('BASE COMENTÁRIOS'!C:C,MATCH(A66,'BASE COMENTÁRIOS'!A:A,0)),"")</f>
        <v/>
      </c>
      <c r="H66" s="14" t="e">
        <f>#REF!</f>
        <v>#REF!</v>
      </c>
      <c r="I66" t="e">
        <f>#REF!</f>
        <v>#REF!</v>
      </c>
      <c r="J66" t="e">
        <f>#REF!</f>
        <v>#REF!</v>
      </c>
      <c r="K66" t="e">
        <f>#REF!</f>
        <v>#REF!</v>
      </c>
      <c r="L66" t="e">
        <f>#REF!</f>
        <v>#REF!</v>
      </c>
    </row>
    <row r="67" spans="1:12">
      <c r="A67" t="e">
        <f>#REF!</f>
        <v>#REF!</v>
      </c>
      <c r="B67" t="e">
        <f>#REF!</f>
        <v>#REF!</v>
      </c>
      <c r="C67" t="e">
        <f>#REF!</f>
        <v>#REF!</v>
      </c>
      <c r="D67" t="e">
        <f>#REF!</f>
        <v>#REF!</v>
      </c>
      <c r="E67" t="e">
        <f>#REF!</f>
        <v>#REF!</v>
      </c>
      <c r="F67" t="e">
        <f>#REF!</f>
        <v>#REF!</v>
      </c>
      <c r="G67" t="str">
        <f>IFERROR(INDEX('BASE COMENTÁRIOS'!C:C,MATCH(A67,'BASE COMENTÁRIOS'!A:A,0)),"")</f>
        <v/>
      </c>
      <c r="H67" s="14" t="e">
        <f>#REF!</f>
        <v>#REF!</v>
      </c>
      <c r="I67" t="e">
        <f>#REF!</f>
        <v>#REF!</v>
      </c>
      <c r="J67" t="e">
        <f>#REF!</f>
        <v>#REF!</v>
      </c>
      <c r="K67" t="e">
        <f>#REF!</f>
        <v>#REF!</v>
      </c>
      <c r="L67" t="e">
        <f>#REF!</f>
        <v>#REF!</v>
      </c>
    </row>
    <row r="68" spans="1:12">
      <c r="A68" t="e">
        <f>#REF!</f>
        <v>#REF!</v>
      </c>
      <c r="B68" t="e">
        <f>#REF!</f>
        <v>#REF!</v>
      </c>
      <c r="C68" t="e">
        <f>#REF!</f>
        <v>#REF!</v>
      </c>
      <c r="D68" t="e">
        <f>#REF!</f>
        <v>#REF!</v>
      </c>
      <c r="E68" t="e">
        <f>#REF!</f>
        <v>#REF!</v>
      </c>
      <c r="F68" t="e">
        <f>#REF!</f>
        <v>#REF!</v>
      </c>
      <c r="G68" t="str">
        <f>IFERROR(INDEX('BASE COMENTÁRIOS'!C:C,MATCH(A68,'BASE COMENTÁRIOS'!A:A,0)),"")</f>
        <v/>
      </c>
      <c r="H68" s="14" t="e">
        <f>#REF!</f>
        <v>#REF!</v>
      </c>
      <c r="I68" t="e">
        <f>#REF!</f>
        <v>#REF!</v>
      </c>
      <c r="J68" t="e">
        <f>#REF!</f>
        <v>#REF!</v>
      </c>
      <c r="K68" t="e">
        <f>#REF!</f>
        <v>#REF!</v>
      </c>
      <c r="L68" t="e">
        <f>#REF!</f>
        <v>#REF!</v>
      </c>
    </row>
    <row r="69" spans="1:12">
      <c r="A69" t="e">
        <f>#REF!</f>
        <v>#REF!</v>
      </c>
      <c r="B69" t="e">
        <f>#REF!</f>
        <v>#REF!</v>
      </c>
      <c r="C69" t="e">
        <f>#REF!</f>
        <v>#REF!</v>
      </c>
      <c r="D69" t="e">
        <f>#REF!</f>
        <v>#REF!</v>
      </c>
      <c r="E69" t="e">
        <f>#REF!</f>
        <v>#REF!</v>
      </c>
      <c r="F69" t="e">
        <f>#REF!</f>
        <v>#REF!</v>
      </c>
      <c r="G69" t="str">
        <f>IFERROR(INDEX('BASE COMENTÁRIOS'!C:C,MATCH(A69,'BASE COMENTÁRIOS'!A:A,0)),"")</f>
        <v/>
      </c>
      <c r="H69" s="14" t="e">
        <f>#REF!</f>
        <v>#REF!</v>
      </c>
      <c r="I69" t="e">
        <f>#REF!</f>
        <v>#REF!</v>
      </c>
      <c r="J69" t="e">
        <f>#REF!</f>
        <v>#REF!</v>
      </c>
      <c r="K69" t="e">
        <f>#REF!</f>
        <v>#REF!</v>
      </c>
      <c r="L69" t="e">
        <f>#REF!</f>
        <v>#REF!</v>
      </c>
    </row>
    <row r="70" spans="1:12">
      <c r="A70" t="e">
        <f>#REF!</f>
        <v>#REF!</v>
      </c>
      <c r="B70" t="e">
        <f>#REF!</f>
        <v>#REF!</v>
      </c>
      <c r="C70" t="e">
        <f>#REF!</f>
        <v>#REF!</v>
      </c>
      <c r="D70" t="e">
        <f>#REF!</f>
        <v>#REF!</v>
      </c>
      <c r="E70" t="e">
        <f>#REF!</f>
        <v>#REF!</v>
      </c>
      <c r="F70" t="e">
        <f>#REF!</f>
        <v>#REF!</v>
      </c>
      <c r="G70" t="str">
        <f>IFERROR(INDEX('BASE COMENTÁRIOS'!C:C,MATCH(A70,'BASE COMENTÁRIOS'!A:A,0)),"")</f>
        <v/>
      </c>
      <c r="H70" s="14" t="e">
        <f>#REF!</f>
        <v>#REF!</v>
      </c>
      <c r="I70" t="e">
        <f>#REF!</f>
        <v>#REF!</v>
      </c>
      <c r="J70" t="e">
        <f>#REF!</f>
        <v>#REF!</v>
      </c>
      <c r="K70" t="e">
        <f>#REF!</f>
        <v>#REF!</v>
      </c>
      <c r="L70" t="e">
        <f>#REF!</f>
        <v>#REF!</v>
      </c>
    </row>
    <row r="71" spans="1:12">
      <c r="A71" t="e">
        <f>#REF!</f>
        <v>#REF!</v>
      </c>
      <c r="B71" t="e">
        <f>#REF!</f>
        <v>#REF!</v>
      </c>
      <c r="C71" t="e">
        <f>#REF!</f>
        <v>#REF!</v>
      </c>
      <c r="D71" t="e">
        <f>#REF!</f>
        <v>#REF!</v>
      </c>
      <c r="E71" t="e">
        <f>#REF!</f>
        <v>#REF!</v>
      </c>
      <c r="F71" t="e">
        <f>#REF!</f>
        <v>#REF!</v>
      </c>
      <c r="G71" t="str">
        <f>IFERROR(INDEX('BASE COMENTÁRIOS'!C:C,MATCH(A71,'BASE COMENTÁRIOS'!A:A,0)),"")</f>
        <v/>
      </c>
      <c r="H71" s="14" t="e">
        <f>#REF!</f>
        <v>#REF!</v>
      </c>
      <c r="I71" t="e">
        <f>#REF!</f>
        <v>#REF!</v>
      </c>
      <c r="J71" t="e">
        <f>#REF!</f>
        <v>#REF!</v>
      </c>
      <c r="K71" t="e">
        <f>#REF!</f>
        <v>#REF!</v>
      </c>
      <c r="L71" t="e">
        <f>#REF!</f>
        <v>#REF!</v>
      </c>
    </row>
    <row r="72" spans="1:12">
      <c r="A72" t="e">
        <f>#REF!</f>
        <v>#REF!</v>
      </c>
      <c r="B72" t="e">
        <f>#REF!</f>
        <v>#REF!</v>
      </c>
      <c r="C72" t="e">
        <f>#REF!</f>
        <v>#REF!</v>
      </c>
      <c r="D72" t="e">
        <f>#REF!</f>
        <v>#REF!</v>
      </c>
      <c r="E72" t="e">
        <f>#REF!</f>
        <v>#REF!</v>
      </c>
      <c r="F72" t="e">
        <f>#REF!</f>
        <v>#REF!</v>
      </c>
      <c r="G72" t="str">
        <f>IFERROR(INDEX('BASE COMENTÁRIOS'!C:C,MATCH(A72,'BASE COMENTÁRIOS'!A:A,0)),"")</f>
        <v/>
      </c>
      <c r="H72" s="14" t="e">
        <f>#REF!</f>
        <v>#REF!</v>
      </c>
      <c r="I72" t="e">
        <f>#REF!</f>
        <v>#REF!</v>
      </c>
      <c r="J72" t="e">
        <f>#REF!</f>
        <v>#REF!</v>
      </c>
      <c r="K72" t="e">
        <f>#REF!</f>
        <v>#REF!</v>
      </c>
      <c r="L72" t="e">
        <f>#REF!</f>
        <v>#REF!</v>
      </c>
    </row>
    <row r="73" spans="1:12">
      <c r="A73" t="e">
        <f>#REF!</f>
        <v>#REF!</v>
      </c>
      <c r="B73" t="e">
        <f>#REF!</f>
        <v>#REF!</v>
      </c>
      <c r="C73" t="e">
        <f>#REF!</f>
        <v>#REF!</v>
      </c>
      <c r="D73" t="e">
        <f>#REF!</f>
        <v>#REF!</v>
      </c>
      <c r="E73" t="e">
        <f>#REF!</f>
        <v>#REF!</v>
      </c>
      <c r="F73" t="e">
        <f>#REF!</f>
        <v>#REF!</v>
      </c>
      <c r="G73" t="str">
        <f>IFERROR(INDEX('BASE COMENTÁRIOS'!C:C,MATCH(A73,'BASE COMENTÁRIOS'!A:A,0)),"")</f>
        <v/>
      </c>
      <c r="H73" s="14" t="e">
        <f>#REF!</f>
        <v>#REF!</v>
      </c>
      <c r="I73" t="e">
        <f>#REF!</f>
        <v>#REF!</v>
      </c>
      <c r="J73" t="e">
        <f>#REF!</f>
        <v>#REF!</v>
      </c>
      <c r="K73" t="e">
        <f>#REF!</f>
        <v>#REF!</v>
      </c>
      <c r="L73" t="e">
        <f>#REF!</f>
        <v>#REF!</v>
      </c>
    </row>
    <row r="74" spans="1:12">
      <c r="A74" t="e">
        <f>#REF!</f>
        <v>#REF!</v>
      </c>
      <c r="B74" t="e">
        <f>#REF!</f>
        <v>#REF!</v>
      </c>
      <c r="C74" t="e">
        <f>#REF!</f>
        <v>#REF!</v>
      </c>
      <c r="D74" t="e">
        <f>#REF!</f>
        <v>#REF!</v>
      </c>
      <c r="E74" t="e">
        <f>#REF!</f>
        <v>#REF!</v>
      </c>
      <c r="F74" t="e">
        <f>#REF!</f>
        <v>#REF!</v>
      </c>
      <c r="G74" t="str">
        <f>IFERROR(INDEX('BASE COMENTÁRIOS'!C:C,MATCH(A74,'BASE COMENTÁRIOS'!A:A,0)),"")</f>
        <v/>
      </c>
      <c r="H74" s="14" t="e">
        <f>#REF!</f>
        <v>#REF!</v>
      </c>
      <c r="I74" t="e">
        <f>#REF!</f>
        <v>#REF!</v>
      </c>
      <c r="J74" t="e">
        <f>#REF!</f>
        <v>#REF!</v>
      </c>
      <c r="K74" t="e">
        <f>#REF!</f>
        <v>#REF!</v>
      </c>
      <c r="L74" t="e">
        <f>#REF!</f>
        <v>#REF!</v>
      </c>
    </row>
    <row r="75" spans="1:12">
      <c r="A75" t="e">
        <f>#REF!</f>
        <v>#REF!</v>
      </c>
      <c r="B75" t="e">
        <f>#REF!</f>
        <v>#REF!</v>
      </c>
      <c r="C75" t="e">
        <f>#REF!</f>
        <v>#REF!</v>
      </c>
      <c r="D75" t="e">
        <f>#REF!</f>
        <v>#REF!</v>
      </c>
      <c r="E75" t="e">
        <f>#REF!</f>
        <v>#REF!</v>
      </c>
      <c r="F75" t="e">
        <f>#REF!</f>
        <v>#REF!</v>
      </c>
      <c r="G75" t="str">
        <f>IFERROR(INDEX('BASE COMENTÁRIOS'!C:C,MATCH(A75,'BASE COMENTÁRIOS'!A:A,0)),"")</f>
        <v/>
      </c>
      <c r="H75" s="14" t="e">
        <f>#REF!</f>
        <v>#REF!</v>
      </c>
      <c r="I75" t="e">
        <f>#REF!</f>
        <v>#REF!</v>
      </c>
      <c r="J75" t="e">
        <f>#REF!</f>
        <v>#REF!</v>
      </c>
      <c r="K75" t="e">
        <f>#REF!</f>
        <v>#REF!</v>
      </c>
      <c r="L75" t="e">
        <f>#REF!</f>
        <v>#REF!</v>
      </c>
    </row>
    <row r="76" spans="1:12">
      <c r="A76" t="e">
        <f>#REF!</f>
        <v>#REF!</v>
      </c>
      <c r="B76" t="e">
        <f>#REF!</f>
        <v>#REF!</v>
      </c>
      <c r="C76" t="e">
        <f>#REF!</f>
        <v>#REF!</v>
      </c>
      <c r="D76" t="e">
        <f>#REF!</f>
        <v>#REF!</v>
      </c>
      <c r="E76" t="e">
        <f>#REF!</f>
        <v>#REF!</v>
      </c>
      <c r="F76" t="e">
        <f>#REF!</f>
        <v>#REF!</v>
      </c>
      <c r="G76" t="str">
        <f>IFERROR(INDEX('BASE COMENTÁRIOS'!C:C,MATCH(A76,'BASE COMENTÁRIOS'!A:A,0)),"")</f>
        <v/>
      </c>
      <c r="H76" s="14" t="e">
        <f>#REF!</f>
        <v>#REF!</v>
      </c>
      <c r="I76" t="e">
        <f>#REF!</f>
        <v>#REF!</v>
      </c>
      <c r="J76" t="e">
        <f>#REF!</f>
        <v>#REF!</v>
      </c>
      <c r="K76" t="e">
        <f>#REF!</f>
        <v>#REF!</v>
      </c>
      <c r="L76" t="e">
        <f>#REF!</f>
        <v>#REF!</v>
      </c>
    </row>
    <row r="77" spans="1:12">
      <c r="A77" t="e">
        <f>#REF!</f>
        <v>#REF!</v>
      </c>
      <c r="B77" t="e">
        <f>#REF!</f>
        <v>#REF!</v>
      </c>
      <c r="C77" t="e">
        <f>#REF!</f>
        <v>#REF!</v>
      </c>
      <c r="D77" t="e">
        <f>#REF!</f>
        <v>#REF!</v>
      </c>
      <c r="E77" t="e">
        <f>#REF!</f>
        <v>#REF!</v>
      </c>
      <c r="F77" t="e">
        <f>#REF!</f>
        <v>#REF!</v>
      </c>
      <c r="G77" t="str">
        <f>IFERROR(INDEX('BASE COMENTÁRIOS'!C:C,MATCH(A77,'BASE COMENTÁRIOS'!A:A,0)),"")</f>
        <v/>
      </c>
      <c r="H77" s="14" t="e">
        <f>#REF!</f>
        <v>#REF!</v>
      </c>
      <c r="I77" t="e">
        <f>#REF!</f>
        <v>#REF!</v>
      </c>
      <c r="J77" t="e">
        <f>#REF!</f>
        <v>#REF!</v>
      </c>
      <c r="K77" t="e">
        <f>#REF!</f>
        <v>#REF!</v>
      </c>
      <c r="L77" t="e">
        <f>#REF!</f>
        <v>#REF!</v>
      </c>
    </row>
    <row r="78" spans="1:12">
      <c r="A78" t="e">
        <f>#REF!</f>
        <v>#REF!</v>
      </c>
      <c r="B78" t="e">
        <f>#REF!</f>
        <v>#REF!</v>
      </c>
      <c r="C78" t="e">
        <f>#REF!</f>
        <v>#REF!</v>
      </c>
      <c r="D78" t="e">
        <f>#REF!</f>
        <v>#REF!</v>
      </c>
      <c r="E78" t="e">
        <f>#REF!</f>
        <v>#REF!</v>
      </c>
      <c r="F78" t="e">
        <f>#REF!</f>
        <v>#REF!</v>
      </c>
      <c r="G78" t="str">
        <f>IFERROR(INDEX('BASE COMENTÁRIOS'!C:C,MATCH(A78,'BASE COMENTÁRIOS'!A:A,0)),"")</f>
        <v/>
      </c>
      <c r="H78" s="14" t="e">
        <f>#REF!</f>
        <v>#REF!</v>
      </c>
      <c r="I78" t="e">
        <f>#REF!</f>
        <v>#REF!</v>
      </c>
      <c r="J78" t="e">
        <f>#REF!</f>
        <v>#REF!</v>
      </c>
      <c r="K78" t="e">
        <f>#REF!</f>
        <v>#REF!</v>
      </c>
      <c r="L78" t="e">
        <f>#REF!</f>
        <v>#REF!</v>
      </c>
    </row>
    <row r="79" spans="1:12">
      <c r="A79" t="e">
        <f>#REF!</f>
        <v>#REF!</v>
      </c>
      <c r="B79" t="e">
        <f>#REF!</f>
        <v>#REF!</v>
      </c>
      <c r="C79" t="e">
        <f>#REF!</f>
        <v>#REF!</v>
      </c>
      <c r="D79" t="e">
        <f>#REF!</f>
        <v>#REF!</v>
      </c>
      <c r="E79" t="e">
        <f>#REF!</f>
        <v>#REF!</v>
      </c>
      <c r="F79" t="e">
        <f>#REF!</f>
        <v>#REF!</v>
      </c>
      <c r="G79" t="str">
        <f>IFERROR(INDEX('BASE COMENTÁRIOS'!C:C,MATCH(A79,'BASE COMENTÁRIOS'!A:A,0)),"")</f>
        <v/>
      </c>
      <c r="H79" s="14" t="e">
        <f>#REF!</f>
        <v>#REF!</v>
      </c>
      <c r="I79" t="e">
        <f>#REF!</f>
        <v>#REF!</v>
      </c>
      <c r="J79" t="e">
        <f>#REF!</f>
        <v>#REF!</v>
      </c>
      <c r="K79" t="e">
        <f>#REF!</f>
        <v>#REF!</v>
      </c>
      <c r="L79" t="e">
        <f>#REF!</f>
        <v>#REF!</v>
      </c>
    </row>
    <row r="80" spans="1:12">
      <c r="A80" t="e">
        <f>#REF!</f>
        <v>#REF!</v>
      </c>
      <c r="B80" t="e">
        <f>#REF!</f>
        <v>#REF!</v>
      </c>
      <c r="C80" t="e">
        <f>#REF!</f>
        <v>#REF!</v>
      </c>
      <c r="D80" t="e">
        <f>#REF!</f>
        <v>#REF!</v>
      </c>
      <c r="E80" t="e">
        <f>#REF!</f>
        <v>#REF!</v>
      </c>
      <c r="F80" t="e">
        <f>#REF!</f>
        <v>#REF!</v>
      </c>
      <c r="G80" t="str">
        <f>IFERROR(INDEX('BASE COMENTÁRIOS'!C:C,MATCH(A80,'BASE COMENTÁRIOS'!A:A,0)),"")</f>
        <v/>
      </c>
      <c r="H80" s="14" t="e">
        <f>#REF!</f>
        <v>#REF!</v>
      </c>
      <c r="I80" t="e">
        <f>#REF!</f>
        <v>#REF!</v>
      </c>
      <c r="J80" t="e">
        <f>#REF!</f>
        <v>#REF!</v>
      </c>
      <c r="K80" t="e">
        <f>#REF!</f>
        <v>#REF!</v>
      </c>
      <c r="L80" t="e">
        <f>#REF!</f>
        <v>#REF!</v>
      </c>
    </row>
    <row r="81" spans="1:12">
      <c r="A81" t="e">
        <f>#REF!</f>
        <v>#REF!</v>
      </c>
      <c r="B81" t="e">
        <f>#REF!</f>
        <v>#REF!</v>
      </c>
      <c r="C81" t="e">
        <f>#REF!</f>
        <v>#REF!</v>
      </c>
      <c r="D81" t="e">
        <f>#REF!</f>
        <v>#REF!</v>
      </c>
      <c r="E81" t="e">
        <f>#REF!</f>
        <v>#REF!</v>
      </c>
      <c r="F81" t="e">
        <f>#REF!</f>
        <v>#REF!</v>
      </c>
      <c r="G81" t="str">
        <f>IFERROR(INDEX('BASE COMENTÁRIOS'!C:C,MATCH(A81,'BASE COMENTÁRIOS'!A:A,0)),"")</f>
        <v/>
      </c>
      <c r="H81" s="14" t="e">
        <f>#REF!</f>
        <v>#REF!</v>
      </c>
      <c r="I81" t="e">
        <f>#REF!</f>
        <v>#REF!</v>
      </c>
      <c r="J81" t="e">
        <f>#REF!</f>
        <v>#REF!</v>
      </c>
      <c r="K81" t="e">
        <f>#REF!</f>
        <v>#REF!</v>
      </c>
      <c r="L81" t="e">
        <f>#REF!</f>
        <v>#REF!</v>
      </c>
    </row>
    <row r="82" spans="1:12">
      <c r="A82" t="e">
        <f>#REF!</f>
        <v>#REF!</v>
      </c>
      <c r="B82" t="e">
        <f>#REF!</f>
        <v>#REF!</v>
      </c>
      <c r="C82" t="e">
        <f>#REF!</f>
        <v>#REF!</v>
      </c>
      <c r="D82" t="e">
        <f>#REF!</f>
        <v>#REF!</v>
      </c>
      <c r="E82" t="e">
        <f>#REF!</f>
        <v>#REF!</v>
      </c>
      <c r="F82" t="e">
        <f>#REF!</f>
        <v>#REF!</v>
      </c>
      <c r="G82" t="str">
        <f>IFERROR(INDEX('BASE COMENTÁRIOS'!C:C,MATCH(A82,'BASE COMENTÁRIOS'!A:A,0)),"")</f>
        <v/>
      </c>
      <c r="H82" s="14" t="e">
        <f>#REF!</f>
        <v>#REF!</v>
      </c>
      <c r="I82" t="e">
        <f>#REF!</f>
        <v>#REF!</v>
      </c>
      <c r="J82" t="e">
        <f>#REF!</f>
        <v>#REF!</v>
      </c>
      <c r="K82" t="e">
        <f>#REF!</f>
        <v>#REF!</v>
      </c>
      <c r="L82" t="e">
        <f>#REF!</f>
        <v>#REF!</v>
      </c>
    </row>
    <row r="83" spans="1:12">
      <c r="A83" t="e">
        <f>#REF!</f>
        <v>#REF!</v>
      </c>
      <c r="B83" t="e">
        <f>#REF!</f>
        <v>#REF!</v>
      </c>
      <c r="C83" t="e">
        <f>#REF!</f>
        <v>#REF!</v>
      </c>
      <c r="D83" t="e">
        <f>#REF!</f>
        <v>#REF!</v>
      </c>
      <c r="E83" t="e">
        <f>#REF!</f>
        <v>#REF!</v>
      </c>
      <c r="F83" t="e">
        <f>#REF!</f>
        <v>#REF!</v>
      </c>
      <c r="G83" t="str">
        <f>IFERROR(INDEX('BASE COMENTÁRIOS'!C:C,MATCH(A83,'BASE COMENTÁRIOS'!A:A,0)),"")</f>
        <v/>
      </c>
      <c r="H83" s="14" t="e">
        <f>#REF!</f>
        <v>#REF!</v>
      </c>
      <c r="I83" t="e">
        <f>#REF!</f>
        <v>#REF!</v>
      </c>
      <c r="J83" t="e">
        <f>#REF!</f>
        <v>#REF!</v>
      </c>
      <c r="K83" t="e">
        <f>#REF!</f>
        <v>#REF!</v>
      </c>
      <c r="L83" t="e">
        <f>#REF!</f>
        <v>#REF!</v>
      </c>
    </row>
    <row r="84" spans="1:12">
      <c r="A84" t="e">
        <f>#REF!</f>
        <v>#REF!</v>
      </c>
      <c r="B84" t="e">
        <f>#REF!</f>
        <v>#REF!</v>
      </c>
      <c r="C84" t="e">
        <f>#REF!</f>
        <v>#REF!</v>
      </c>
      <c r="D84" t="e">
        <f>#REF!</f>
        <v>#REF!</v>
      </c>
      <c r="E84" t="e">
        <f>#REF!</f>
        <v>#REF!</v>
      </c>
      <c r="F84" t="e">
        <f>#REF!</f>
        <v>#REF!</v>
      </c>
      <c r="G84" t="str">
        <f>IFERROR(INDEX('BASE COMENTÁRIOS'!C:C,MATCH(A84,'BASE COMENTÁRIOS'!A:A,0)),"")</f>
        <v/>
      </c>
      <c r="H84" s="14" t="e">
        <f>#REF!</f>
        <v>#REF!</v>
      </c>
      <c r="I84" t="e">
        <f>#REF!</f>
        <v>#REF!</v>
      </c>
      <c r="J84" t="e">
        <f>#REF!</f>
        <v>#REF!</v>
      </c>
      <c r="K84" t="e">
        <f>#REF!</f>
        <v>#REF!</v>
      </c>
      <c r="L84" t="e">
        <f>#REF!</f>
        <v>#REF!</v>
      </c>
    </row>
    <row r="85" spans="1:12">
      <c r="A85" t="e">
        <f>#REF!</f>
        <v>#REF!</v>
      </c>
      <c r="B85" t="e">
        <f>#REF!</f>
        <v>#REF!</v>
      </c>
      <c r="C85" t="e">
        <f>#REF!</f>
        <v>#REF!</v>
      </c>
      <c r="D85" t="e">
        <f>#REF!</f>
        <v>#REF!</v>
      </c>
      <c r="E85" t="e">
        <f>#REF!</f>
        <v>#REF!</v>
      </c>
      <c r="F85" t="e">
        <f>#REF!</f>
        <v>#REF!</v>
      </c>
      <c r="G85" t="str">
        <f>IFERROR(INDEX('BASE COMENTÁRIOS'!C:C,MATCH(A85,'BASE COMENTÁRIOS'!A:A,0)),"")</f>
        <v/>
      </c>
      <c r="H85" s="14" t="e">
        <f>#REF!</f>
        <v>#REF!</v>
      </c>
      <c r="I85" t="e">
        <f>#REF!</f>
        <v>#REF!</v>
      </c>
      <c r="J85" t="e">
        <f>#REF!</f>
        <v>#REF!</v>
      </c>
      <c r="K85" t="e">
        <f>#REF!</f>
        <v>#REF!</v>
      </c>
      <c r="L85" t="e">
        <f>#REF!</f>
        <v>#REF!</v>
      </c>
    </row>
    <row r="86" spans="1:12">
      <c r="A86" t="e">
        <f>#REF!</f>
        <v>#REF!</v>
      </c>
      <c r="B86" t="e">
        <f>#REF!</f>
        <v>#REF!</v>
      </c>
      <c r="C86" t="e">
        <f>#REF!</f>
        <v>#REF!</v>
      </c>
      <c r="D86" t="e">
        <f>#REF!</f>
        <v>#REF!</v>
      </c>
      <c r="E86" t="e">
        <f>#REF!</f>
        <v>#REF!</v>
      </c>
      <c r="F86" t="e">
        <f>#REF!</f>
        <v>#REF!</v>
      </c>
      <c r="G86" t="str">
        <f>IFERROR(INDEX('BASE COMENTÁRIOS'!C:C,MATCH(A86,'BASE COMENTÁRIOS'!A:A,0)),"")</f>
        <v/>
      </c>
      <c r="H86" s="14" t="e">
        <f>#REF!</f>
        <v>#REF!</v>
      </c>
      <c r="I86" t="e">
        <f>#REF!</f>
        <v>#REF!</v>
      </c>
      <c r="J86" t="e">
        <f>#REF!</f>
        <v>#REF!</v>
      </c>
      <c r="K86" t="e">
        <f>#REF!</f>
        <v>#REF!</v>
      </c>
      <c r="L86" t="e">
        <f>#REF!</f>
        <v>#REF!</v>
      </c>
    </row>
    <row r="87" spans="1:12">
      <c r="A87" t="e">
        <f>#REF!</f>
        <v>#REF!</v>
      </c>
      <c r="B87" t="e">
        <f>#REF!</f>
        <v>#REF!</v>
      </c>
      <c r="C87" t="e">
        <f>#REF!</f>
        <v>#REF!</v>
      </c>
      <c r="D87" t="e">
        <f>#REF!</f>
        <v>#REF!</v>
      </c>
      <c r="E87" t="e">
        <f>#REF!</f>
        <v>#REF!</v>
      </c>
      <c r="F87" t="e">
        <f>#REF!</f>
        <v>#REF!</v>
      </c>
      <c r="G87" t="str">
        <f>IFERROR(INDEX('BASE COMENTÁRIOS'!C:C,MATCH(A87,'BASE COMENTÁRIOS'!A:A,0)),"")</f>
        <v/>
      </c>
      <c r="H87" s="14" t="e">
        <f>#REF!</f>
        <v>#REF!</v>
      </c>
      <c r="I87" t="e">
        <f>#REF!</f>
        <v>#REF!</v>
      </c>
      <c r="J87" t="e">
        <f>#REF!</f>
        <v>#REF!</v>
      </c>
      <c r="K87" t="e">
        <f>#REF!</f>
        <v>#REF!</v>
      </c>
      <c r="L87" t="e">
        <f>#REF!</f>
        <v>#REF!</v>
      </c>
    </row>
    <row r="88" spans="1:12">
      <c r="A88" t="e">
        <f>#REF!</f>
        <v>#REF!</v>
      </c>
      <c r="B88" t="e">
        <f>#REF!</f>
        <v>#REF!</v>
      </c>
      <c r="C88" t="e">
        <f>#REF!</f>
        <v>#REF!</v>
      </c>
      <c r="D88" t="e">
        <f>#REF!</f>
        <v>#REF!</v>
      </c>
      <c r="E88" t="e">
        <f>#REF!</f>
        <v>#REF!</v>
      </c>
      <c r="F88" t="e">
        <f>#REF!</f>
        <v>#REF!</v>
      </c>
      <c r="G88" t="str">
        <f>IFERROR(INDEX('BASE COMENTÁRIOS'!C:C,MATCH(A88,'BASE COMENTÁRIOS'!A:A,0)),"")</f>
        <v/>
      </c>
      <c r="H88" s="14" t="e">
        <f>#REF!</f>
        <v>#REF!</v>
      </c>
      <c r="I88" t="e">
        <f>#REF!</f>
        <v>#REF!</v>
      </c>
      <c r="J88" t="e">
        <f>#REF!</f>
        <v>#REF!</v>
      </c>
      <c r="K88" t="e">
        <f>#REF!</f>
        <v>#REF!</v>
      </c>
      <c r="L88" t="e">
        <f>#REF!</f>
        <v>#REF!</v>
      </c>
    </row>
    <row r="89" spans="1:12">
      <c r="A89" t="e">
        <f>#REF!</f>
        <v>#REF!</v>
      </c>
      <c r="B89" t="e">
        <f>#REF!</f>
        <v>#REF!</v>
      </c>
      <c r="C89" t="e">
        <f>#REF!</f>
        <v>#REF!</v>
      </c>
      <c r="D89" t="e">
        <f>#REF!</f>
        <v>#REF!</v>
      </c>
      <c r="E89" t="e">
        <f>#REF!</f>
        <v>#REF!</v>
      </c>
      <c r="F89" t="e">
        <f>#REF!</f>
        <v>#REF!</v>
      </c>
      <c r="G89" t="str">
        <f>IFERROR(INDEX('BASE COMENTÁRIOS'!C:C,MATCH(A89,'BASE COMENTÁRIOS'!A:A,0)),"")</f>
        <v/>
      </c>
      <c r="H89" s="14" t="e">
        <f>#REF!</f>
        <v>#REF!</v>
      </c>
      <c r="I89" t="e">
        <f>#REF!</f>
        <v>#REF!</v>
      </c>
      <c r="J89" t="e">
        <f>#REF!</f>
        <v>#REF!</v>
      </c>
      <c r="K89" t="e">
        <f>#REF!</f>
        <v>#REF!</v>
      </c>
      <c r="L89" t="e">
        <f>#REF!</f>
        <v>#REF!</v>
      </c>
    </row>
    <row r="90" spans="1:12">
      <c r="A90" t="e">
        <f>#REF!</f>
        <v>#REF!</v>
      </c>
      <c r="B90" t="e">
        <f>#REF!</f>
        <v>#REF!</v>
      </c>
      <c r="C90" t="e">
        <f>#REF!</f>
        <v>#REF!</v>
      </c>
      <c r="D90" t="e">
        <f>#REF!</f>
        <v>#REF!</v>
      </c>
      <c r="E90" t="e">
        <f>#REF!</f>
        <v>#REF!</v>
      </c>
      <c r="F90" t="e">
        <f>#REF!</f>
        <v>#REF!</v>
      </c>
      <c r="G90" t="str">
        <f>IFERROR(INDEX('BASE COMENTÁRIOS'!C:C,MATCH(A90,'BASE COMENTÁRIOS'!A:A,0)),"")</f>
        <v/>
      </c>
      <c r="H90" s="14" t="e">
        <f>#REF!</f>
        <v>#REF!</v>
      </c>
      <c r="I90" t="e">
        <f>#REF!</f>
        <v>#REF!</v>
      </c>
      <c r="J90" t="e">
        <f>#REF!</f>
        <v>#REF!</v>
      </c>
      <c r="K90" t="e">
        <f>#REF!</f>
        <v>#REF!</v>
      </c>
      <c r="L90" t="e">
        <f>#REF!</f>
        <v>#REF!</v>
      </c>
    </row>
    <row r="91" spans="1:12">
      <c r="A91" t="e">
        <f>#REF!</f>
        <v>#REF!</v>
      </c>
      <c r="B91" t="e">
        <f>#REF!</f>
        <v>#REF!</v>
      </c>
      <c r="C91" t="e">
        <f>#REF!</f>
        <v>#REF!</v>
      </c>
      <c r="D91" t="e">
        <f>#REF!</f>
        <v>#REF!</v>
      </c>
      <c r="E91" t="e">
        <f>#REF!</f>
        <v>#REF!</v>
      </c>
      <c r="F91" t="e">
        <f>#REF!</f>
        <v>#REF!</v>
      </c>
      <c r="G91" t="str">
        <f>IFERROR(INDEX('BASE COMENTÁRIOS'!C:C,MATCH(A91,'BASE COMENTÁRIOS'!A:A,0)),"")</f>
        <v/>
      </c>
      <c r="H91" s="14" t="e">
        <f>#REF!</f>
        <v>#REF!</v>
      </c>
      <c r="I91" t="e">
        <f>#REF!</f>
        <v>#REF!</v>
      </c>
      <c r="J91" t="e">
        <f>#REF!</f>
        <v>#REF!</v>
      </c>
      <c r="K91" t="e">
        <f>#REF!</f>
        <v>#REF!</v>
      </c>
      <c r="L91" t="e">
        <f>#REF!</f>
        <v>#REF!</v>
      </c>
    </row>
    <row r="92" spans="1:12">
      <c r="A92" t="e">
        <f>#REF!</f>
        <v>#REF!</v>
      </c>
      <c r="B92" t="e">
        <f>#REF!</f>
        <v>#REF!</v>
      </c>
      <c r="C92" t="e">
        <f>#REF!</f>
        <v>#REF!</v>
      </c>
      <c r="D92" t="e">
        <f>#REF!</f>
        <v>#REF!</v>
      </c>
      <c r="E92" t="e">
        <f>#REF!</f>
        <v>#REF!</v>
      </c>
      <c r="F92" t="e">
        <f>#REF!</f>
        <v>#REF!</v>
      </c>
      <c r="G92" t="str">
        <f>IFERROR(INDEX('BASE COMENTÁRIOS'!C:C,MATCH(A92,'BASE COMENTÁRIOS'!A:A,0)),"")</f>
        <v/>
      </c>
      <c r="H92" s="14" t="e">
        <f>#REF!</f>
        <v>#REF!</v>
      </c>
      <c r="I92" t="e">
        <f>#REF!</f>
        <v>#REF!</v>
      </c>
      <c r="J92" t="e">
        <f>#REF!</f>
        <v>#REF!</v>
      </c>
      <c r="K92" t="e">
        <f>#REF!</f>
        <v>#REF!</v>
      </c>
      <c r="L92" t="e">
        <f>#REF!</f>
        <v>#REF!</v>
      </c>
    </row>
    <row r="93" spans="1:12">
      <c r="A93" t="e">
        <f>#REF!</f>
        <v>#REF!</v>
      </c>
      <c r="B93" t="e">
        <f>#REF!</f>
        <v>#REF!</v>
      </c>
      <c r="C93" t="e">
        <f>#REF!</f>
        <v>#REF!</v>
      </c>
      <c r="D93" t="e">
        <f>#REF!</f>
        <v>#REF!</v>
      </c>
      <c r="E93" t="e">
        <f>#REF!</f>
        <v>#REF!</v>
      </c>
      <c r="F93" t="e">
        <f>#REF!</f>
        <v>#REF!</v>
      </c>
      <c r="G93" t="str">
        <f>IFERROR(INDEX('BASE COMENTÁRIOS'!C:C,MATCH(A93,'BASE COMENTÁRIOS'!A:A,0)),"")</f>
        <v/>
      </c>
      <c r="H93" s="14" t="e">
        <f>#REF!</f>
        <v>#REF!</v>
      </c>
      <c r="I93" t="e">
        <f>#REF!</f>
        <v>#REF!</v>
      </c>
      <c r="J93" t="e">
        <f>#REF!</f>
        <v>#REF!</v>
      </c>
      <c r="K93" t="e">
        <f>#REF!</f>
        <v>#REF!</v>
      </c>
      <c r="L93" t="e">
        <f>#REF!</f>
        <v>#REF!</v>
      </c>
    </row>
    <row r="94" spans="1:12">
      <c r="A94" t="e">
        <f>#REF!</f>
        <v>#REF!</v>
      </c>
      <c r="B94" t="e">
        <f>#REF!</f>
        <v>#REF!</v>
      </c>
      <c r="C94" t="e">
        <f>#REF!</f>
        <v>#REF!</v>
      </c>
      <c r="D94" t="e">
        <f>#REF!</f>
        <v>#REF!</v>
      </c>
      <c r="E94" t="e">
        <f>#REF!</f>
        <v>#REF!</v>
      </c>
      <c r="F94" t="e">
        <f>#REF!</f>
        <v>#REF!</v>
      </c>
      <c r="G94" t="str">
        <f>IFERROR(INDEX('BASE COMENTÁRIOS'!C:C,MATCH(A94,'BASE COMENTÁRIOS'!A:A,0)),"")</f>
        <v/>
      </c>
      <c r="H94" s="14" t="e">
        <f>#REF!</f>
        <v>#REF!</v>
      </c>
      <c r="I94" t="e">
        <f>#REF!</f>
        <v>#REF!</v>
      </c>
      <c r="J94" t="e">
        <f>#REF!</f>
        <v>#REF!</v>
      </c>
      <c r="K94" t="e">
        <f>#REF!</f>
        <v>#REF!</v>
      </c>
      <c r="L94" t="e">
        <f>#REF!</f>
        <v>#REF!</v>
      </c>
    </row>
    <row r="95" spans="1:12">
      <c r="A95" t="e">
        <f>#REF!</f>
        <v>#REF!</v>
      </c>
      <c r="B95" t="e">
        <f>#REF!</f>
        <v>#REF!</v>
      </c>
      <c r="C95" t="e">
        <f>#REF!</f>
        <v>#REF!</v>
      </c>
      <c r="D95" t="e">
        <f>#REF!</f>
        <v>#REF!</v>
      </c>
      <c r="E95" t="e">
        <f>#REF!</f>
        <v>#REF!</v>
      </c>
      <c r="F95" t="e">
        <f>#REF!</f>
        <v>#REF!</v>
      </c>
      <c r="G95" t="str">
        <f>IFERROR(INDEX('BASE COMENTÁRIOS'!C:C,MATCH(A95,'BASE COMENTÁRIOS'!A:A,0)),"")</f>
        <v/>
      </c>
      <c r="H95" s="14" t="e">
        <f>#REF!</f>
        <v>#REF!</v>
      </c>
      <c r="I95" t="e">
        <f>#REF!</f>
        <v>#REF!</v>
      </c>
      <c r="J95" t="e">
        <f>#REF!</f>
        <v>#REF!</v>
      </c>
      <c r="K95" t="e">
        <f>#REF!</f>
        <v>#REF!</v>
      </c>
      <c r="L95" t="e">
        <f>#REF!</f>
        <v>#REF!</v>
      </c>
    </row>
    <row r="96" spans="1:12">
      <c r="A96" t="e">
        <f>#REF!</f>
        <v>#REF!</v>
      </c>
      <c r="B96" t="e">
        <f>#REF!</f>
        <v>#REF!</v>
      </c>
      <c r="C96" t="e">
        <f>#REF!</f>
        <v>#REF!</v>
      </c>
      <c r="D96" t="e">
        <f>#REF!</f>
        <v>#REF!</v>
      </c>
      <c r="E96" t="e">
        <f>#REF!</f>
        <v>#REF!</v>
      </c>
      <c r="F96" t="e">
        <f>#REF!</f>
        <v>#REF!</v>
      </c>
      <c r="G96" t="str">
        <f>IFERROR(INDEX('BASE COMENTÁRIOS'!C:C,MATCH(A96,'BASE COMENTÁRIOS'!A:A,0)),"")</f>
        <v/>
      </c>
      <c r="H96" s="14" t="e">
        <f>#REF!</f>
        <v>#REF!</v>
      </c>
      <c r="I96" t="e">
        <f>#REF!</f>
        <v>#REF!</v>
      </c>
      <c r="J96" t="e">
        <f>#REF!</f>
        <v>#REF!</v>
      </c>
      <c r="K96" t="e">
        <f>#REF!</f>
        <v>#REF!</v>
      </c>
      <c r="L96" t="e">
        <f>#REF!</f>
        <v>#REF!</v>
      </c>
    </row>
    <row r="97" spans="1:12">
      <c r="A97" t="e">
        <f>#REF!</f>
        <v>#REF!</v>
      </c>
      <c r="B97" t="e">
        <f>#REF!</f>
        <v>#REF!</v>
      </c>
      <c r="C97" t="e">
        <f>#REF!</f>
        <v>#REF!</v>
      </c>
      <c r="D97" t="e">
        <f>#REF!</f>
        <v>#REF!</v>
      </c>
      <c r="E97" t="e">
        <f>#REF!</f>
        <v>#REF!</v>
      </c>
      <c r="F97" t="e">
        <f>#REF!</f>
        <v>#REF!</v>
      </c>
      <c r="G97" t="str">
        <f>IFERROR(INDEX('BASE COMENTÁRIOS'!C:C,MATCH(A97,'BASE COMENTÁRIOS'!A:A,0)),"")</f>
        <v/>
      </c>
      <c r="H97" s="14" t="e">
        <f>#REF!</f>
        <v>#REF!</v>
      </c>
      <c r="I97" t="e">
        <f>#REF!</f>
        <v>#REF!</v>
      </c>
      <c r="J97" t="e">
        <f>#REF!</f>
        <v>#REF!</v>
      </c>
      <c r="K97" t="e">
        <f>#REF!</f>
        <v>#REF!</v>
      </c>
      <c r="L97" t="e">
        <f>#REF!</f>
        <v>#REF!</v>
      </c>
    </row>
    <row r="98" spans="1:12">
      <c r="A98" t="e">
        <f>#REF!</f>
        <v>#REF!</v>
      </c>
      <c r="B98" t="e">
        <f>#REF!</f>
        <v>#REF!</v>
      </c>
      <c r="C98" t="e">
        <f>#REF!</f>
        <v>#REF!</v>
      </c>
      <c r="D98" t="e">
        <f>#REF!</f>
        <v>#REF!</v>
      </c>
      <c r="E98" t="e">
        <f>#REF!</f>
        <v>#REF!</v>
      </c>
      <c r="F98" t="e">
        <f>#REF!</f>
        <v>#REF!</v>
      </c>
      <c r="G98" t="str">
        <f>IFERROR(INDEX('BASE COMENTÁRIOS'!C:C,MATCH(A98,'BASE COMENTÁRIOS'!A:A,0)),"")</f>
        <v/>
      </c>
      <c r="H98" s="14" t="e">
        <f>#REF!</f>
        <v>#REF!</v>
      </c>
      <c r="I98" t="e">
        <f>#REF!</f>
        <v>#REF!</v>
      </c>
      <c r="J98" t="e">
        <f>#REF!</f>
        <v>#REF!</v>
      </c>
      <c r="K98" t="e">
        <f>#REF!</f>
        <v>#REF!</v>
      </c>
      <c r="L98" t="e">
        <f>#REF!</f>
        <v>#REF!</v>
      </c>
    </row>
    <row r="99" spans="1:12">
      <c r="A99" t="e">
        <f>#REF!</f>
        <v>#REF!</v>
      </c>
      <c r="B99" t="e">
        <f>#REF!</f>
        <v>#REF!</v>
      </c>
      <c r="C99" t="e">
        <f>#REF!</f>
        <v>#REF!</v>
      </c>
      <c r="D99" t="e">
        <f>#REF!</f>
        <v>#REF!</v>
      </c>
      <c r="E99" t="e">
        <f>#REF!</f>
        <v>#REF!</v>
      </c>
      <c r="F99" t="e">
        <f>#REF!</f>
        <v>#REF!</v>
      </c>
      <c r="G99" t="str">
        <f>IFERROR(INDEX('BASE COMENTÁRIOS'!C:C,MATCH(A99,'BASE COMENTÁRIOS'!A:A,0)),"")</f>
        <v/>
      </c>
      <c r="H99" s="14" t="e">
        <f>#REF!</f>
        <v>#REF!</v>
      </c>
      <c r="I99" t="e">
        <f>#REF!</f>
        <v>#REF!</v>
      </c>
      <c r="J99" t="e">
        <f>#REF!</f>
        <v>#REF!</v>
      </c>
      <c r="K99" t="e">
        <f>#REF!</f>
        <v>#REF!</v>
      </c>
      <c r="L99" t="e">
        <f>#REF!</f>
        <v>#REF!</v>
      </c>
    </row>
    <row r="100" spans="1:12">
      <c r="A100" t="e">
        <f>#REF!</f>
        <v>#REF!</v>
      </c>
      <c r="B100" t="e">
        <f>#REF!</f>
        <v>#REF!</v>
      </c>
      <c r="C100" t="e">
        <f>#REF!</f>
        <v>#REF!</v>
      </c>
      <c r="D100" t="e">
        <f>#REF!</f>
        <v>#REF!</v>
      </c>
      <c r="E100" t="e">
        <f>#REF!</f>
        <v>#REF!</v>
      </c>
      <c r="F100" t="e">
        <f>#REF!</f>
        <v>#REF!</v>
      </c>
      <c r="G100" t="str">
        <f>IFERROR(INDEX('BASE COMENTÁRIOS'!C:C,MATCH(A100,'BASE COMENTÁRIOS'!A:A,0)),"")</f>
        <v/>
      </c>
      <c r="H100" s="14" t="e">
        <f>#REF!</f>
        <v>#REF!</v>
      </c>
      <c r="I100" t="e">
        <f>#REF!</f>
        <v>#REF!</v>
      </c>
      <c r="J100" t="e">
        <f>#REF!</f>
        <v>#REF!</v>
      </c>
      <c r="K100" t="e">
        <f>#REF!</f>
        <v>#REF!</v>
      </c>
      <c r="L100" t="e">
        <f>#REF!</f>
        <v>#REF!</v>
      </c>
    </row>
    <row r="101" spans="1:12">
      <c r="A101" t="e">
        <f>#REF!</f>
        <v>#REF!</v>
      </c>
      <c r="B101" t="e">
        <f>#REF!</f>
        <v>#REF!</v>
      </c>
      <c r="C101" t="e">
        <f>#REF!</f>
        <v>#REF!</v>
      </c>
      <c r="D101" t="e">
        <f>#REF!</f>
        <v>#REF!</v>
      </c>
      <c r="E101" t="e">
        <f>#REF!</f>
        <v>#REF!</v>
      </c>
      <c r="F101" t="e">
        <f>#REF!</f>
        <v>#REF!</v>
      </c>
      <c r="G101" t="str">
        <f>IFERROR(INDEX('BASE COMENTÁRIOS'!C:C,MATCH(A101,'BASE COMENTÁRIOS'!A:A,0)),"")</f>
        <v/>
      </c>
      <c r="H101" s="14" t="e">
        <f>#REF!</f>
        <v>#REF!</v>
      </c>
      <c r="I101" t="e">
        <f>#REF!</f>
        <v>#REF!</v>
      </c>
      <c r="J101" t="e">
        <f>#REF!</f>
        <v>#REF!</v>
      </c>
      <c r="K101" t="e">
        <f>#REF!</f>
        <v>#REF!</v>
      </c>
      <c r="L101" t="e">
        <f>#REF!</f>
        <v>#REF!</v>
      </c>
    </row>
    <row r="102" spans="1:12">
      <c r="A102" t="e">
        <f>#REF!</f>
        <v>#REF!</v>
      </c>
      <c r="B102" t="e">
        <f>#REF!</f>
        <v>#REF!</v>
      </c>
      <c r="C102" t="e">
        <f>#REF!</f>
        <v>#REF!</v>
      </c>
      <c r="D102" t="e">
        <f>#REF!</f>
        <v>#REF!</v>
      </c>
      <c r="E102" t="e">
        <f>#REF!</f>
        <v>#REF!</v>
      </c>
      <c r="F102" t="e">
        <f>#REF!</f>
        <v>#REF!</v>
      </c>
      <c r="G102" t="str">
        <f>IFERROR(INDEX('BASE COMENTÁRIOS'!C:C,MATCH(A102,'BASE COMENTÁRIOS'!A:A,0)),"")</f>
        <v/>
      </c>
      <c r="H102" s="14" t="e">
        <f>#REF!</f>
        <v>#REF!</v>
      </c>
      <c r="I102" t="e">
        <f>#REF!</f>
        <v>#REF!</v>
      </c>
      <c r="J102" t="e">
        <f>#REF!</f>
        <v>#REF!</v>
      </c>
      <c r="K102" t="e">
        <f>#REF!</f>
        <v>#REF!</v>
      </c>
      <c r="L102" t="e">
        <f>#REF!</f>
        <v>#REF!</v>
      </c>
    </row>
    <row r="103" spans="1:12">
      <c r="A103" t="e">
        <f>#REF!</f>
        <v>#REF!</v>
      </c>
      <c r="B103" t="e">
        <f>#REF!</f>
        <v>#REF!</v>
      </c>
      <c r="C103" t="e">
        <f>#REF!</f>
        <v>#REF!</v>
      </c>
      <c r="D103" t="e">
        <f>#REF!</f>
        <v>#REF!</v>
      </c>
      <c r="E103" t="e">
        <f>#REF!</f>
        <v>#REF!</v>
      </c>
      <c r="F103" t="e">
        <f>#REF!</f>
        <v>#REF!</v>
      </c>
      <c r="G103" t="str">
        <f>IFERROR(INDEX('BASE COMENTÁRIOS'!C:C,MATCH(A103,'BASE COMENTÁRIOS'!A:A,0)),"")</f>
        <v/>
      </c>
      <c r="H103" s="14" t="e">
        <f>#REF!</f>
        <v>#REF!</v>
      </c>
      <c r="I103" t="e">
        <f>#REF!</f>
        <v>#REF!</v>
      </c>
      <c r="J103" t="e">
        <f>#REF!</f>
        <v>#REF!</v>
      </c>
      <c r="K103" t="e">
        <f>#REF!</f>
        <v>#REF!</v>
      </c>
      <c r="L103" t="e">
        <f>#REF!</f>
        <v>#REF!</v>
      </c>
    </row>
    <row r="104" spans="1:12">
      <c r="A104" t="e">
        <f>#REF!</f>
        <v>#REF!</v>
      </c>
      <c r="B104" t="e">
        <f>#REF!</f>
        <v>#REF!</v>
      </c>
      <c r="C104" t="e">
        <f>#REF!</f>
        <v>#REF!</v>
      </c>
      <c r="D104" t="e">
        <f>#REF!</f>
        <v>#REF!</v>
      </c>
      <c r="E104" t="e">
        <f>#REF!</f>
        <v>#REF!</v>
      </c>
      <c r="F104" t="e">
        <f>#REF!</f>
        <v>#REF!</v>
      </c>
      <c r="G104" t="str">
        <f>IFERROR(INDEX('BASE COMENTÁRIOS'!C:C,MATCH(A104,'BASE COMENTÁRIOS'!A:A,0)),"")</f>
        <v/>
      </c>
      <c r="H104" s="14" t="e">
        <f>#REF!</f>
        <v>#REF!</v>
      </c>
      <c r="I104" t="e">
        <f>#REF!</f>
        <v>#REF!</v>
      </c>
      <c r="J104" t="e">
        <f>#REF!</f>
        <v>#REF!</v>
      </c>
      <c r="K104" t="e">
        <f>#REF!</f>
        <v>#REF!</v>
      </c>
      <c r="L104" t="e">
        <f>#REF!</f>
        <v>#REF!</v>
      </c>
    </row>
    <row r="105" spans="1:12">
      <c r="A105" t="e">
        <f>#REF!</f>
        <v>#REF!</v>
      </c>
      <c r="B105" t="e">
        <f>#REF!</f>
        <v>#REF!</v>
      </c>
      <c r="C105" t="e">
        <f>#REF!</f>
        <v>#REF!</v>
      </c>
      <c r="D105" t="e">
        <f>#REF!</f>
        <v>#REF!</v>
      </c>
      <c r="E105" t="e">
        <f>#REF!</f>
        <v>#REF!</v>
      </c>
      <c r="F105" t="e">
        <f>#REF!</f>
        <v>#REF!</v>
      </c>
      <c r="G105" t="str">
        <f>IFERROR(INDEX('BASE COMENTÁRIOS'!C:C,MATCH(A105,'BASE COMENTÁRIOS'!A:A,0)),"")</f>
        <v/>
      </c>
      <c r="H105" s="14" t="e">
        <f>#REF!</f>
        <v>#REF!</v>
      </c>
      <c r="I105" t="e">
        <f>#REF!</f>
        <v>#REF!</v>
      </c>
      <c r="J105" t="e">
        <f>#REF!</f>
        <v>#REF!</v>
      </c>
      <c r="K105" t="e">
        <f>#REF!</f>
        <v>#REF!</v>
      </c>
      <c r="L105" t="e">
        <f>#REF!</f>
        <v>#REF!</v>
      </c>
    </row>
    <row r="106" spans="1:12">
      <c r="A106" t="e">
        <f>#REF!</f>
        <v>#REF!</v>
      </c>
      <c r="B106" t="e">
        <f>#REF!</f>
        <v>#REF!</v>
      </c>
      <c r="C106" t="e">
        <f>#REF!</f>
        <v>#REF!</v>
      </c>
      <c r="D106" t="e">
        <f>#REF!</f>
        <v>#REF!</v>
      </c>
      <c r="E106" t="e">
        <f>#REF!</f>
        <v>#REF!</v>
      </c>
      <c r="F106" t="e">
        <f>#REF!</f>
        <v>#REF!</v>
      </c>
      <c r="G106" t="str">
        <f>IFERROR(INDEX('BASE COMENTÁRIOS'!C:C,MATCH(A106,'BASE COMENTÁRIOS'!A:A,0)),"")</f>
        <v/>
      </c>
      <c r="H106" s="14" t="e">
        <f>#REF!</f>
        <v>#REF!</v>
      </c>
      <c r="I106" t="e">
        <f>#REF!</f>
        <v>#REF!</v>
      </c>
      <c r="J106" t="e">
        <f>#REF!</f>
        <v>#REF!</v>
      </c>
      <c r="K106" t="e">
        <f>#REF!</f>
        <v>#REF!</v>
      </c>
      <c r="L106" t="e">
        <f>#REF!</f>
        <v>#REF!</v>
      </c>
    </row>
    <row r="107" spans="1:12">
      <c r="A107" t="e">
        <f>#REF!</f>
        <v>#REF!</v>
      </c>
      <c r="B107" t="e">
        <f>#REF!</f>
        <v>#REF!</v>
      </c>
      <c r="C107" t="e">
        <f>#REF!</f>
        <v>#REF!</v>
      </c>
      <c r="D107" t="e">
        <f>#REF!</f>
        <v>#REF!</v>
      </c>
      <c r="E107" t="e">
        <f>#REF!</f>
        <v>#REF!</v>
      </c>
      <c r="F107" t="e">
        <f>#REF!</f>
        <v>#REF!</v>
      </c>
      <c r="G107" t="str">
        <f>IFERROR(INDEX('BASE COMENTÁRIOS'!C:C,MATCH(A107,'BASE COMENTÁRIOS'!A:A,0)),"")</f>
        <v/>
      </c>
      <c r="H107" s="14" t="e">
        <f>#REF!</f>
        <v>#REF!</v>
      </c>
      <c r="I107" t="e">
        <f>#REF!</f>
        <v>#REF!</v>
      </c>
      <c r="J107" t="e">
        <f>#REF!</f>
        <v>#REF!</v>
      </c>
      <c r="K107" t="e">
        <f>#REF!</f>
        <v>#REF!</v>
      </c>
      <c r="L107" t="e">
        <f>#REF!</f>
        <v>#REF!</v>
      </c>
    </row>
    <row r="108" spans="1:12">
      <c r="A108" t="e">
        <f>#REF!</f>
        <v>#REF!</v>
      </c>
      <c r="B108" t="e">
        <f>#REF!</f>
        <v>#REF!</v>
      </c>
      <c r="C108" t="e">
        <f>#REF!</f>
        <v>#REF!</v>
      </c>
      <c r="D108" t="e">
        <f>#REF!</f>
        <v>#REF!</v>
      </c>
      <c r="E108" t="e">
        <f>#REF!</f>
        <v>#REF!</v>
      </c>
      <c r="F108" t="e">
        <f>#REF!</f>
        <v>#REF!</v>
      </c>
      <c r="G108" t="str">
        <f>IFERROR(INDEX('BASE COMENTÁRIOS'!C:C,MATCH(A108,'BASE COMENTÁRIOS'!A:A,0)),"")</f>
        <v/>
      </c>
      <c r="H108" s="14" t="e">
        <f>#REF!</f>
        <v>#REF!</v>
      </c>
      <c r="I108" t="e">
        <f>#REF!</f>
        <v>#REF!</v>
      </c>
      <c r="J108" t="e">
        <f>#REF!</f>
        <v>#REF!</v>
      </c>
      <c r="K108" t="e">
        <f>#REF!</f>
        <v>#REF!</v>
      </c>
      <c r="L108" t="e">
        <f>#REF!</f>
        <v>#REF!</v>
      </c>
    </row>
    <row r="109" spans="1:12">
      <c r="A109" t="e">
        <f>#REF!</f>
        <v>#REF!</v>
      </c>
      <c r="B109" t="e">
        <f>#REF!</f>
        <v>#REF!</v>
      </c>
      <c r="C109" t="e">
        <f>#REF!</f>
        <v>#REF!</v>
      </c>
      <c r="D109" t="e">
        <f>#REF!</f>
        <v>#REF!</v>
      </c>
      <c r="E109" t="e">
        <f>#REF!</f>
        <v>#REF!</v>
      </c>
      <c r="F109" t="e">
        <f>#REF!</f>
        <v>#REF!</v>
      </c>
      <c r="G109" t="str">
        <f>IFERROR(INDEX('BASE COMENTÁRIOS'!C:C,MATCH(A109,'BASE COMENTÁRIOS'!A:A,0)),"")</f>
        <v/>
      </c>
      <c r="H109" s="14" t="e">
        <f>#REF!</f>
        <v>#REF!</v>
      </c>
      <c r="I109" t="e">
        <f>#REF!</f>
        <v>#REF!</v>
      </c>
      <c r="J109" t="e">
        <f>#REF!</f>
        <v>#REF!</v>
      </c>
      <c r="K109" t="e">
        <f>#REF!</f>
        <v>#REF!</v>
      </c>
      <c r="L109" t="e">
        <f>#REF!</f>
        <v>#REF!</v>
      </c>
    </row>
    <row r="110" spans="1:12">
      <c r="A110" t="e">
        <f>#REF!</f>
        <v>#REF!</v>
      </c>
      <c r="B110" t="e">
        <f>#REF!</f>
        <v>#REF!</v>
      </c>
      <c r="C110" t="e">
        <f>#REF!</f>
        <v>#REF!</v>
      </c>
      <c r="D110" t="e">
        <f>#REF!</f>
        <v>#REF!</v>
      </c>
      <c r="E110" t="e">
        <f>#REF!</f>
        <v>#REF!</v>
      </c>
      <c r="F110" t="e">
        <f>#REF!</f>
        <v>#REF!</v>
      </c>
      <c r="G110" t="str">
        <f>IFERROR(INDEX('BASE COMENTÁRIOS'!C:C,MATCH(A110,'BASE COMENTÁRIOS'!A:A,0)),"")</f>
        <v/>
      </c>
      <c r="H110" s="14" t="e">
        <f>#REF!</f>
        <v>#REF!</v>
      </c>
      <c r="I110" t="e">
        <f>#REF!</f>
        <v>#REF!</v>
      </c>
      <c r="J110" t="e">
        <f>#REF!</f>
        <v>#REF!</v>
      </c>
      <c r="K110" t="e">
        <f>#REF!</f>
        <v>#REF!</v>
      </c>
      <c r="L110" t="e">
        <f>#REF!</f>
        <v>#REF!</v>
      </c>
    </row>
    <row r="111" spans="1:12">
      <c r="A111" t="e">
        <f>#REF!</f>
        <v>#REF!</v>
      </c>
      <c r="B111" t="e">
        <f>#REF!</f>
        <v>#REF!</v>
      </c>
      <c r="C111" t="e">
        <f>#REF!</f>
        <v>#REF!</v>
      </c>
      <c r="D111" t="e">
        <f>#REF!</f>
        <v>#REF!</v>
      </c>
      <c r="E111" t="e">
        <f>#REF!</f>
        <v>#REF!</v>
      </c>
      <c r="F111" t="e">
        <f>#REF!</f>
        <v>#REF!</v>
      </c>
      <c r="G111" t="str">
        <f>IFERROR(INDEX('BASE COMENTÁRIOS'!C:C,MATCH(A111,'BASE COMENTÁRIOS'!A:A,0)),"")</f>
        <v/>
      </c>
      <c r="H111" s="14" t="e">
        <f>#REF!</f>
        <v>#REF!</v>
      </c>
      <c r="I111" t="e">
        <f>#REF!</f>
        <v>#REF!</v>
      </c>
      <c r="J111" t="e">
        <f>#REF!</f>
        <v>#REF!</v>
      </c>
      <c r="K111" t="e">
        <f>#REF!</f>
        <v>#REF!</v>
      </c>
      <c r="L111" t="e">
        <f>#REF!</f>
        <v>#REF!</v>
      </c>
    </row>
    <row r="112" spans="1:12">
      <c r="A112" t="e">
        <f>#REF!</f>
        <v>#REF!</v>
      </c>
      <c r="B112" t="e">
        <f>#REF!</f>
        <v>#REF!</v>
      </c>
      <c r="C112" t="e">
        <f>#REF!</f>
        <v>#REF!</v>
      </c>
      <c r="D112" t="e">
        <f>#REF!</f>
        <v>#REF!</v>
      </c>
      <c r="E112" t="e">
        <f>#REF!</f>
        <v>#REF!</v>
      </c>
      <c r="F112" t="e">
        <f>#REF!</f>
        <v>#REF!</v>
      </c>
      <c r="G112" t="str">
        <f>IFERROR(INDEX('BASE COMENTÁRIOS'!C:C,MATCH(A112,'BASE COMENTÁRIOS'!A:A,0)),"")</f>
        <v/>
      </c>
      <c r="H112" s="14" t="e">
        <f>#REF!</f>
        <v>#REF!</v>
      </c>
      <c r="I112" t="e">
        <f>#REF!</f>
        <v>#REF!</v>
      </c>
      <c r="J112" t="e">
        <f>#REF!</f>
        <v>#REF!</v>
      </c>
      <c r="K112" t="e">
        <f>#REF!</f>
        <v>#REF!</v>
      </c>
      <c r="L112" t="e">
        <f>#REF!</f>
        <v>#REF!</v>
      </c>
    </row>
    <row r="113" spans="1:12">
      <c r="A113" t="e">
        <f>#REF!</f>
        <v>#REF!</v>
      </c>
      <c r="B113" t="e">
        <f>#REF!</f>
        <v>#REF!</v>
      </c>
      <c r="C113" t="e">
        <f>#REF!</f>
        <v>#REF!</v>
      </c>
      <c r="D113" t="e">
        <f>#REF!</f>
        <v>#REF!</v>
      </c>
      <c r="E113" t="e">
        <f>#REF!</f>
        <v>#REF!</v>
      </c>
      <c r="F113" t="e">
        <f>#REF!</f>
        <v>#REF!</v>
      </c>
      <c r="G113" t="str">
        <f>IFERROR(INDEX('BASE COMENTÁRIOS'!C:C,MATCH(A113,'BASE COMENTÁRIOS'!A:A,0)),"")</f>
        <v/>
      </c>
      <c r="H113" s="14" t="e">
        <f>#REF!</f>
        <v>#REF!</v>
      </c>
      <c r="I113" t="e">
        <f>#REF!</f>
        <v>#REF!</v>
      </c>
      <c r="J113" t="e">
        <f>#REF!</f>
        <v>#REF!</v>
      </c>
      <c r="K113" t="e">
        <f>#REF!</f>
        <v>#REF!</v>
      </c>
      <c r="L113" t="e">
        <f>#REF!</f>
        <v>#REF!</v>
      </c>
    </row>
    <row r="114" spans="1:12">
      <c r="A114" t="e">
        <f>#REF!</f>
        <v>#REF!</v>
      </c>
      <c r="B114" t="e">
        <f>#REF!</f>
        <v>#REF!</v>
      </c>
      <c r="C114" t="e">
        <f>#REF!</f>
        <v>#REF!</v>
      </c>
      <c r="D114" t="e">
        <f>#REF!</f>
        <v>#REF!</v>
      </c>
      <c r="E114" t="e">
        <f>#REF!</f>
        <v>#REF!</v>
      </c>
      <c r="F114" t="e">
        <f>#REF!</f>
        <v>#REF!</v>
      </c>
      <c r="G114" t="str">
        <f>IFERROR(INDEX('BASE COMENTÁRIOS'!C:C,MATCH(A114,'BASE COMENTÁRIOS'!A:A,0)),"")</f>
        <v/>
      </c>
      <c r="H114" s="14" t="e">
        <f>#REF!</f>
        <v>#REF!</v>
      </c>
      <c r="I114" t="e">
        <f>#REF!</f>
        <v>#REF!</v>
      </c>
      <c r="J114" t="e">
        <f>#REF!</f>
        <v>#REF!</v>
      </c>
      <c r="K114" t="e">
        <f>#REF!</f>
        <v>#REF!</v>
      </c>
      <c r="L114" t="e">
        <f>#REF!</f>
        <v>#REF!</v>
      </c>
    </row>
    <row r="115" spans="1:12">
      <c r="A115" t="e">
        <f>#REF!</f>
        <v>#REF!</v>
      </c>
      <c r="B115" t="e">
        <f>#REF!</f>
        <v>#REF!</v>
      </c>
      <c r="C115" t="e">
        <f>#REF!</f>
        <v>#REF!</v>
      </c>
      <c r="D115" t="e">
        <f>#REF!</f>
        <v>#REF!</v>
      </c>
      <c r="E115" t="e">
        <f>#REF!</f>
        <v>#REF!</v>
      </c>
      <c r="F115" t="e">
        <f>#REF!</f>
        <v>#REF!</v>
      </c>
      <c r="G115" t="str">
        <f>IFERROR(INDEX('BASE COMENTÁRIOS'!C:C,MATCH(A115,'BASE COMENTÁRIOS'!A:A,0)),"")</f>
        <v/>
      </c>
      <c r="H115" s="14" t="e">
        <f>#REF!</f>
        <v>#REF!</v>
      </c>
      <c r="I115" t="e">
        <f>#REF!</f>
        <v>#REF!</v>
      </c>
      <c r="J115" t="e">
        <f>#REF!</f>
        <v>#REF!</v>
      </c>
      <c r="K115" t="e">
        <f>#REF!</f>
        <v>#REF!</v>
      </c>
      <c r="L115" t="e">
        <f>#REF!</f>
        <v>#REF!</v>
      </c>
    </row>
    <row r="116" spans="1:12">
      <c r="A116" t="e">
        <f>#REF!</f>
        <v>#REF!</v>
      </c>
      <c r="B116" t="e">
        <f>#REF!</f>
        <v>#REF!</v>
      </c>
      <c r="C116" t="e">
        <f>#REF!</f>
        <v>#REF!</v>
      </c>
      <c r="D116" t="e">
        <f>#REF!</f>
        <v>#REF!</v>
      </c>
      <c r="E116" t="e">
        <f>#REF!</f>
        <v>#REF!</v>
      </c>
      <c r="F116" t="e">
        <f>#REF!</f>
        <v>#REF!</v>
      </c>
      <c r="G116" t="str">
        <f>IFERROR(INDEX('BASE COMENTÁRIOS'!C:C,MATCH(A116,'BASE COMENTÁRIOS'!A:A,0)),"")</f>
        <v/>
      </c>
      <c r="H116" s="14" t="e">
        <f>#REF!</f>
        <v>#REF!</v>
      </c>
      <c r="I116" t="e">
        <f>#REF!</f>
        <v>#REF!</v>
      </c>
      <c r="J116" t="e">
        <f>#REF!</f>
        <v>#REF!</v>
      </c>
      <c r="K116" t="e">
        <f>#REF!</f>
        <v>#REF!</v>
      </c>
      <c r="L116" t="e">
        <f>#REF!</f>
        <v>#REF!</v>
      </c>
    </row>
    <row r="117" spans="1:12">
      <c r="A117" t="e">
        <f>#REF!</f>
        <v>#REF!</v>
      </c>
      <c r="B117" t="e">
        <f>#REF!</f>
        <v>#REF!</v>
      </c>
      <c r="C117" t="e">
        <f>#REF!</f>
        <v>#REF!</v>
      </c>
      <c r="D117" t="e">
        <f>#REF!</f>
        <v>#REF!</v>
      </c>
      <c r="E117" t="e">
        <f>#REF!</f>
        <v>#REF!</v>
      </c>
      <c r="F117" t="e">
        <f>#REF!</f>
        <v>#REF!</v>
      </c>
      <c r="G117" t="str">
        <f>IFERROR(INDEX('BASE COMENTÁRIOS'!C:C,MATCH(A117,'BASE COMENTÁRIOS'!A:A,0)),"")</f>
        <v/>
      </c>
      <c r="H117" s="14" t="e">
        <f>#REF!</f>
        <v>#REF!</v>
      </c>
      <c r="I117" t="e">
        <f>#REF!</f>
        <v>#REF!</v>
      </c>
      <c r="J117" t="e">
        <f>#REF!</f>
        <v>#REF!</v>
      </c>
      <c r="K117" t="e">
        <f>#REF!</f>
        <v>#REF!</v>
      </c>
      <c r="L117" t="e">
        <f>#REF!</f>
        <v>#REF!</v>
      </c>
    </row>
    <row r="118" spans="1:12">
      <c r="A118" t="e">
        <f>#REF!</f>
        <v>#REF!</v>
      </c>
      <c r="B118" t="e">
        <f>#REF!</f>
        <v>#REF!</v>
      </c>
      <c r="C118" t="e">
        <f>#REF!</f>
        <v>#REF!</v>
      </c>
      <c r="D118" t="e">
        <f>#REF!</f>
        <v>#REF!</v>
      </c>
      <c r="E118" t="e">
        <f>#REF!</f>
        <v>#REF!</v>
      </c>
      <c r="F118" t="e">
        <f>#REF!</f>
        <v>#REF!</v>
      </c>
      <c r="G118" t="str">
        <f>IFERROR(INDEX('BASE COMENTÁRIOS'!C:C,MATCH(A118,'BASE COMENTÁRIOS'!A:A,0)),"")</f>
        <v/>
      </c>
      <c r="H118" s="14" t="e">
        <f>#REF!</f>
        <v>#REF!</v>
      </c>
      <c r="I118" t="e">
        <f>#REF!</f>
        <v>#REF!</v>
      </c>
      <c r="J118" t="e">
        <f>#REF!</f>
        <v>#REF!</v>
      </c>
      <c r="K118" t="e">
        <f>#REF!</f>
        <v>#REF!</v>
      </c>
      <c r="L118" t="e">
        <f>#REF!</f>
        <v>#REF!</v>
      </c>
    </row>
    <row r="119" spans="1:12">
      <c r="A119" t="e">
        <f>#REF!</f>
        <v>#REF!</v>
      </c>
      <c r="B119" t="e">
        <f>#REF!</f>
        <v>#REF!</v>
      </c>
      <c r="C119" t="e">
        <f>#REF!</f>
        <v>#REF!</v>
      </c>
      <c r="D119" t="e">
        <f>#REF!</f>
        <v>#REF!</v>
      </c>
      <c r="E119" t="e">
        <f>#REF!</f>
        <v>#REF!</v>
      </c>
      <c r="F119" t="e">
        <f>#REF!</f>
        <v>#REF!</v>
      </c>
      <c r="G119" t="str">
        <f>IFERROR(INDEX('BASE COMENTÁRIOS'!C:C,MATCH(A119,'BASE COMENTÁRIOS'!A:A,0)),"")</f>
        <v/>
      </c>
      <c r="H119" s="14" t="e">
        <f>#REF!</f>
        <v>#REF!</v>
      </c>
      <c r="I119" t="e">
        <f>#REF!</f>
        <v>#REF!</v>
      </c>
      <c r="J119" t="e">
        <f>#REF!</f>
        <v>#REF!</v>
      </c>
      <c r="K119" t="e">
        <f>#REF!</f>
        <v>#REF!</v>
      </c>
      <c r="L119" t="e">
        <f>#REF!</f>
        <v>#REF!</v>
      </c>
    </row>
    <row r="120" spans="1:12">
      <c r="A120" t="e">
        <f>#REF!</f>
        <v>#REF!</v>
      </c>
      <c r="B120" t="e">
        <f>#REF!</f>
        <v>#REF!</v>
      </c>
      <c r="C120" t="e">
        <f>#REF!</f>
        <v>#REF!</v>
      </c>
      <c r="D120" t="e">
        <f>#REF!</f>
        <v>#REF!</v>
      </c>
      <c r="E120" t="e">
        <f>#REF!</f>
        <v>#REF!</v>
      </c>
      <c r="F120" t="e">
        <f>#REF!</f>
        <v>#REF!</v>
      </c>
      <c r="G120" t="str">
        <f>IFERROR(INDEX('BASE COMENTÁRIOS'!C:C,MATCH(A120,'BASE COMENTÁRIOS'!A:A,0)),"")</f>
        <v/>
      </c>
      <c r="H120" s="14" t="e">
        <f>#REF!</f>
        <v>#REF!</v>
      </c>
      <c r="I120" t="e">
        <f>#REF!</f>
        <v>#REF!</v>
      </c>
      <c r="J120" t="e">
        <f>#REF!</f>
        <v>#REF!</v>
      </c>
      <c r="K120" t="e">
        <f>#REF!</f>
        <v>#REF!</v>
      </c>
      <c r="L120" t="e">
        <f>#REF!</f>
        <v>#REF!</v>
      </c>
    </row>
    <row r="121" spans="1:12">
      <c r="A121" t="e">
        <f>#REF!</f>
        <v>#REF!</v>
      </c>
      <c r="B121" t="e">
        <f>#REF!</f>
        <v>#REF!</v>
      </c>
      <c r="C121" t="e">
        <f>#REF!</f>
        <v>#REF!</v>
      </c>
      <c r="D121" t="e">
        <f>#REF!</f>
        <v>#REF!</v>
      </c>
      <c r="E121" t="e">
        <f>#REF!</f>
        <v>#REF!</v>
      </c>
      <c r="F121" t="e">
        <f>#REF!</f>
        <v>#REF!</v>
      </c>
      <c r="G121" t="str">
        <f>IFERROR(INDEX('BASE COMENTÁRIOS'!C:C,MATCH(A121,'BASE COMENTÁRIOS'!A:A,0)),"")</f>
        <v/>
      </c>
      <c r="H121" s="14" t="e">
        <f>#REF!</f>
        <v>#REF!</v>
      </c>
      <c r="I121" t="e">
        <f>#REF!</f>
        <v>#REF!</v>
      </c>
      <c r="J121" t="e">
        <f>#REF!</f>
        <v>#REF!</v>
      </c>
      <c r="K121" t="e">
        <f>#REF!</f>
        <v>#REF!</v>
      </c>
      <c r="L121" t="e">
        <f>#REF!</f>
        <v>#REF!</v>
      </c>
    </row>
    <row r="122" spans="1:12">
      <c r="A122" t="e">
        <f>#REF!</f>
        <v>#REF!</v>
      </c>
      <c r="B122" t="e">
        <f>#REF!</f>
        <v>#REF!</v>
      </c>
      <c r="C122" t="e">
        <f>#REF!</f>
        <v>#REF!</v>
      </c>
      <c r="D122" t="e">
        <f>#REF!</f>
        <v>#REF!</v>
      </c>
      <c r="E122" t="e">
        <f>#REF!</f>
        <v>#REF!</v>
      </c>
      <c r="F122" t="e">
        <f>#REF!</f>
        <v>#REF!</v>
      </c>
      <c r="G122" t="str">
        <f>IFERROR(INDEX('BASE COMENTÁRIOS'!C:C,MATCH(A122,'BASE COMENTÁRIOS'!A:A,0)),"")</f>
        <v/>
      </c>
      <c r="H122" s="14" t="e">
        <f>#REF!</f>
        <v>#REF!</v>
      </c>
      <c r="I122" t="e">
        <f>#REF!</f>
        <v>#REF!</v>
      </c>
      <c r="J122" t="e">
        <f>#REF!</f>
        <v>#REF!</v>
      </c>
      <c r="K122" t="e">
        <f>#REF!</f>
        <v>#REF!</v>
      </c>
      <c r="L122" t="e">
        <f>#REF!</f>
        <v>#REF!</v>
      </c>
    </row>
    <row r="123" spans="1:12">
      <c r="A123" t="e">
        <f>#REF!</f>
        <v>#REF!</v>
      </c>
      <c r="B123" t="e">
        <f>#REF!</f>
        <v>#REF!</v>
      </c>
      <c r="C123" t="e">
        <f>#REF!</f>
        <v>#REF!</v>
      </c>
      <c r="D123" t="e">
        <f>#REF!</f>
        <v>#REF!</v>
      </c>
      <c r="E123" t="e">
        <f>#REF!</f>
        <v>#REF!</v>
      </c>
      <c r="F123" t="e">
        <f>#REF!</f>
        <v>#REF!</v>
      </c>
      <c r="G123" t="str">
        <f>IFERROR(INDEX('BASE COMENTÁRIOS'!C:C,MATCH(A123,'BASE COMENTÁRIOS'!A:A,0)),"")</f>
        <v/>
      </c>
      <c r="H123" s="14" t="e">
        <f>#REF!</f>
        <v>#REF!</v>
      </c>
      <c r="I123" t="e">
        <f>#REF!</f>
        <v>#REF!</v>
      </c>
      <c r="J123" t="e">
        <f>#REF!</f>
        <v>#REF!</v>
      </c>
      <c r="K123" t="e">
        <f>#REF!</f>
        <v>#REF!</v>
      </c>
      <c r="L123" t="e">
        <f>#REF!</f>
        <v>#REF!</v>
      </c>
    </row>
    <row r="124" spans="1:12">
      <c r="A124" t="e">
        <f>#REF!</f>
        <v>#REF!</v>
      </c>
      <c r="B124" t="e">
        <f>#REF!</f>
        <v>#REF!</v>
      </c>
      <c r="C124" t="e">
        <f>#REF!</f>
        <v>#REF!</v>
      </c>
      <c r="D124" t="e">
        <f>#REF!</f>
        <v>#REF!</v>
      </c>
      <c r="E124" t="e">
        <f>#REF!</f>
        <v>#REF!</v>
      </c>
      <c r="F124" t="e">
        <f>#REF!</f>
        <v>#REF!</v>
      </c>
      <c r="G124" t="str">
        <f>IFERROR(INDEX('BASE COMENTÁRIOS'!C:C,MATCH(A124,'BASE COMENTÁRIOS'!A:A,0)),"")</f>
        <v/>
      </c>
      <c r="H124" s="14" t="e">
        <f>#REF!</f>
        <v>#REF!</v>
      </c>
      <c r="I124" t="e">
        <f>#REF!</f>
        <v>#REF!</v>
      </c>
      <c r="J124" t="e">
        <f>#REF!</f>
        <v>#REF!</v>
      </c>
      <c r="K124" t="e">
        <f>#REF!</f>
        <v>#REF!</v>
      </c>
      <c r="L124" t="e">
        <f>#REF!</f>
        <v>#REF!</v>
      </c>
    </row>
    <row r="125" spans="1:12">
      <c r="A125" t="e">
        <f>#REF!</f>
        <v>#REF!</v>
      </c>
      <c r="B125" t="e">
        <f>#REF!</f>
        <v>#REF!</v>
      </c>
      <c r="C125" t="e">
        <f>#REF!</f>
        <v>#REF!</v>
      </c>
      <c r="D125" t="e">
        <f>#REF!</f>
        <v>#REF!</v>
      </c>
      <c r="E125" t="e">
        <f>#REF!</f>
        <v>#REF!</v>
      </c>
      <c r="F125" t="e">
        <f>#REF!</f>
        <v>#REF!</v>
      </c>
      <c r="G125" t="str">
        <f>IFERROR(INDEX('BASE COMENTÁRIOS'!C:C,MATCH(A125,'BASE COMENTÁRIOS'!A:A,0)),"")</f>
        <v/>
      </c>
      <c r="H125" s="14" t="e">
        <f>#REF!</f>
        <v>#REF!</v>
      </c>
      <c r="I125" t="e">
        <f>#REF!</f>
        <v>#REF!</v>
      </c>
      <c r="J125" t="e">
        <f>#REF!</f>
        <v>#REF!</v>
      </c>
      <c r="K125" t="e">
        <f>#REF!</f>
        <v>#REF!</v>
      </c>
      <c r="L125" t="e">
        <f>#REF!</f>
        <v>#REF!</v>
      </c>
    </row>
    <row r="126" spans="1:12">
      <c r="A126" t="e">
        <f>#REF!</f>
        <v>#REF!</v>
      </c>
      <c r="B126" t="e">
        <f>#REF!</f>
        <v>#REF!</v>
      </c>
      <c r="C126" t="e">
        <f>#REF!</f>
        <v>#REF!</v>
      </c>
      <c r="D126" t="e">
        <f>#REF!</f>
        <v>#REF!</v>
      </c>
      <c r="E126" t="e">
        <f>#REF!</f>
        <v>#REF!</v>
      </c>
      <c r="F126" t="e">
        <f>#REF!</f>
        <v>#REF!</v>
      </c>
      <c r="G126" t="str">
        <f>IFERROR(INDEX('BASE COMENTÁRIOS'!C:C,MATCH(A126,'BASE COMENTÁRIOS'!A:A,0)),"")</f>
        <v/>
      </c>
      <c r="H126" s="14" t="e">
        <f>#REF!</f>
        <v>#REF!</v>
      </c>
      <c r="I126" t="e">
        <f>#REF!</f>
        <v>#REF!</v>
      </c>
      <c r="J126" t="e">
        <f>#REF!</f>
        <v>#REF!</v>
      </c>
      <c r="K126" t="e">
        <f>#REF!</f>
        <v>#REF!</v>
      </c>
      <c r="L126" t="e">
        <f>#REF!</f>
        <v>#REF!</v>
      </c>
    </row>
    <row r="127" spans="1:12">
      <c r="A127" t="e">
        <f>#REF!</f>
        <v>#REF!</v>
      </c>
      <c r="B127" t="e">
        <f>#REF!</f>
        <v>#REF!</v>
      </c>
      <c r="C127" t="e">
        <f>#REF!</f>
        <v>#REF!</v>
      </c>
      <c r="D127" t="e">
        <f>#REF!</f>
        <v>#REF!</v>
      </c>
      <c r="E127" t="e">
        <f>#REF!</f>
        <v>#REF!</v>
      </c>
      <c r="F127" t="e">
        <f>#REF!</f>
        <v>#REF!</v>
      </c>
      <c r="G127" t="str">
        <f>IFERROR(INDEX('BASE COMENTÁRIOS'!C:C,MATCH(A127,'BASE COMENTÁRIOS'!A:A,0)),"")</f>
        <v/>
      </c>
      <c r="H127" s="14" t="e">
        <f>#REF!</f>
        <v>#REF!</v>
      </c>
      <c r="I127" t="e">
        <f>#REF!</f>
        <v>#REF!</v>
      </c>
      <c r="J127" t="e">
        <f>#REF!</f>
        <v>#REF!</v>
      </c>
      <c r="K127" t="e">
        <f>#REF!</f>
        <v>#REF!</v>
      </c>
      <c r="L127" t="e">
        <f>#REF!</f>
        <v>#REF!</v>
      </c>
    </row>
    <row r="128" spans="1:12">
      <c r="A128" t="e">
        <f>#REF!</f>
        <v>#REF!</v>
      </c>
      <c r="B128" t="e">
        <f>#REF!</f>
        <v>#REF!</v>
      </c>
      <c r="C128" t="e">
        <f>#REF!</f>
        <v>#REF!</v>
      </c>
      <c r="D128" t="e">
        <f>#REF!</f>
        <v>#REF!</v>
      </c>
      <c r="E128" t="e">
        <f>#REF!</f>
        <v>#REF!</v>
      </c>
      <c r="F128" t="e">
        <f>#REF!</f>
        <v>#REF!</v>
      </c>
      <c r="G128" t="str">
        <f>IFERROR(INDEX('BASE COMENTÁRIOS'!C:C,MATCH(A128,'BASE COMENTÁRIOS'!A:A,0)),"")</f>
        <v/>
      </c>
      <c r="H128" s="14" t="e">
        <f>#REF!</f>
        <v>#REF!</v>
      </c>
      <c r="I128" t="e">
        <f>#REF!</f>
        <v>#REF!</v>
      </c>
      <c r="J128" t="e">
        <f>#REF!</f>
        <v>#REF!</v>
      </c>
      <c r="K128" t="e">
        <f>#REF!</f>
        <v>#REF!</v>
      </c>
      <c r="L128" t="e">
        <f>#REF!</f>
        <v>#REF!</v>
      </c>
    </row>
    <row r="129" spans="1:12">
      <c r="A129" t="e">
        <f>#REF!</f>
        <v>#REF!</v>
      </c>
      <c r="B129" t="e">
        <f>#REF!</f>
        <v>#REF!</v>
      </c>
      <c r="C129" t="e">
        <f>#REF!</f>
        <v>#REF!</v>
      </c>
      <c r="D129" t="e">
        <f>#REF!</f>
        <v>#REF!</v>
      </c>
      <c r="E129" t="e">
        <f>#REF!</f>
        <v>#REF!</v>
      </c>
      <c r="F129" t="e">
        <f>#REF!</f>
        <v>#REF!</v>
      </c>
      <c r="G129" t="str">
        <f>IFERROR(INDEX('BASE COMENTÁRIOS'!C:C,MATCH(A129,'BASE COMENTÁRIOS'!A:A,0)),"")</f>
        <v/>
      </c>
      <c r="H129" s="14" t="e">
        <f>#REF!</f>
        <v>#REF!</v>
      </c>
      <c r="I129" t="e">
        <f>#REF!</f>
        <v>#REF!</v>
      </c>
      <c r="J129" t="e">
        <f>#REF!</f>
        <v>#REF!</v>
      </c>
      <c r="K129" t="e">
        <f>#REF!</f>
        <v>#REF!</v>
      </c>
      <c r="L129" t="e">
        <f>#REF!</f>
        <v>#REF!</v>
      </c>
    </row>
    <row r="130" spans="1:12">
      <c r="A130" t="e">
        <f>#REF!</f>
        <v>#REF!</v>
      </c>
      <c r="B130" t="e">
        <f>#REF!</f>
        <v>#REF!</v>
      </c>
      <c r="C130" t="e">
        <f>#REF!</f>
        <v>#REF!</v>
      </c>
      <c r="D130" t="e">
        <f>#REF!</f>
        <v>#REF!</v>
      </c>
      <c r="E130" t="e">
        <f>#REF!</f>
        <v>#REF!</v>
      </c>
      <c r="F130" t="e">
        <f>#REF!</f>
        <v>#REF!</v>
      </c>
      <c r="G130" t="str">
        <f>IFERROR(INDEX('BASE COMENTÁRIOS'!C:C,MATCH(A130,'BASE COMENTÁRIOS'!A:A,0)),"")</f>
        <v/>
      </c>
      <c r="H130" s="14" t="e">
        <f>#REF!</f>
        <v>#REF!</v>
      </c>
      <c r="I130" t="e">
        <f>#REF!</f>
        <v>#REF!</v>
      </c>
      <c r="J130" t="e">
        <f>#REF!</f>
        <v>#REF!</v>
      </c>
      <c r="K130" t="e">
        <f>#REF!</f>
        <v>#REF!</v>
      </c>
      <c r="L130" t="e">
        <f>#REF!</f>
        <v>#REF!</v>
      </c>
    </row>
    <row r="131" spans="1:12">
      <c r="A131" t="e">
        <f>#REF!</f>
        <v>#REF!</v>
      </c>
      <c r="B131" t="e">
        <f>#REF!</f>
        <v>#REF!</v>
      </c>
      <c r="C131" t="e">
        <f>#REF!</f>
        <v>#REF!</v>
      </c>
      <c r="D131" t="e">
        <f>#REF!</f>
        <v>#REF!</v>
      </c>
      <c r="E131" t="e">
        <f>#REF!</f>
        <v>#REF!</v>
      </c>
      <c r="F131" t="e">
        <f>#REF!</f>
        <v>#REF!</v>
      </c>
      <c r="G131" t="str">
        <f>IFERROR(INDEX('BASE COMENTÁRIOS'!C:C,MATCH(A131,'BASE COMENTÁRIOS'!A:A,0)),"")</f>
        <v/>
      </c>
      <c r="H131" s="14" t="e">
        <f>#REF!</f>
        <v>#REF!</v>
      </c>
      <c r="I131" t="e">
        <f>#REF!</f>
        <v>#REF!</v>
      </c>
      <c r="J131" t="e">
        <f>#REF!</f>
        <v>#REF!</v>
      </c>
      <c r="K131" t="e">
        <f>#REF!</f>
        <v>#REF!</v>
      </c>
      <c r="L131" t="e">
        <f>#REF!</f>
        <v>#REF!</v>
      </c>
    </row>
    <row r="132" spans="1:12">
      <c r="A132" t="e">
        <f>#REF!</f>
        <v>#REF!</v>
      </c>
      <c r="B132" t="e">
        <f>#REF!</f>
        <v>#REF!</v>
      </c>
      <c r="C132" t="e">
        <f>#REF!</f>
        <v>#REF!</v>
      </c>
      <c r="D132" t="e">
        <f>#REF!</f>
        <v>#REF!</v>
      </c>
      <c r="E132" t="e">
        <f>#REF!</f>
        <v>#REF!</v>
      </c>
      <c r="F132" t="e">
        <f>#REF!</f>
        <v>#REF!</v>
      </c>
      <c r="G132" t="str">
        <f>IFERROR(INDEX('BASE COMENTÁRIOS'!C:C,MATCH(A132,'BASE COMENTÁRIOS'!A:A,0)),"")</f>
        <v/>
      </c>
      <c r="H132" s="14" t="e">
        <f>#REF!</f>
        <v>#REF!</v>
      </c>
      <c r="I132" t="e">
        <f>#REF!</f>
        <v>#REF!</v>
      </c>
      <c r="J132" t="e">
        <f>#REF!</f>
        <v>#REF!</v>
      </c>
      <c r="K132" t="e">
        <f>#REF!</f>
        <v>#REF!</v>
      </c>
      <c r="L132" t="e">
        <f>#REF!</f>
        <v>#REF!</v>
      </c>
    </row>
    <row r="133" spans="1:12">
      <c r="A133" t="e">
        <f>#REF!</f>
        <v>#REF!</v>
      </c>
      <c r="B133" t="e">
        <f>#REF!</f>
        <v>#REF!</v>
      </c>
      <c r="C133" t="e">
        <f>#REF!</f>
        <v>#REF!</v>
      </c>
      <c r="D133" t="e">
        <f>#REF!</f>
        <v>#REF!</v>
      </c>
      <c r="E133" t="e">
        <f>#REF!</f>
        <v>#REF!</v>
      </c>
      <c r="F133" t="e">
        <f>#REF!</f>
        <v>#REF!</v>
      </c>
      <c r="G133" t="str">
        <f>IFERROR(INDEX('BASE COMENTÁRIOS'!C:C,MATCH(A133,'BASE COMENTÁRIOS'!A:A,0)),"")</f>
        <v/>
      </c>
      <c r="H133" s="14" t="e">
        <f>#REF!</f>
        <v>#REF!</v>
      </c>
      <c r="I133" t="e">
        <f>#REF!</f>
        <v>#REF!</v>
      </c>
      <c r="J133" t="e">
        <f>#REF!</f>
        <v>#REF!</v>
      </c>
      <c r="K133" t="e">
        <f>#REF!</f>
        <v>#REF!</v>
      </c>
      <c r="L133" t="e">
        <f>#REF!</f>
        <v>#REF!</v>
      </c>
    </row>
    <row r="134" spans="1:12">
      <c r="A134" t="e">
        <f>#REF!</f>
        <v>#REF!</v>
      </c>
      <c r="B134" t="e">
        <f>#REF!</f>
        <v>#REF!</v>
      </c>
      <c r="C134" t="e">
        <f>#REF!</f>
        <v>#REF!</v>
      </c>
      <c r="D134" t="e">
        <f>#REF!</f>
        <v>#REF!</v>
      </c>
      <c r="E134" t="e">
        <f>#REF!</f>
        <v>#REF!</v>
      </c>
      <c r="F134" t="e">
        <f>#REF!</f>
        <v>#REF!</v>
      </c>
      <c r="G134" t="str">
        <f>IFERROR(INDEX('BASE COMENTÁRIOS'!C:C,MATCH(A134,'BASE COMENTÁRIOS'!A:A,0)),"")</f>
        <v/>
      </c>
      <c r="H134" s="14" t="e">
        <f>#REF!</f>
        <v>#REF!</v>
      </c>
      <c r="I134" t="e">
        <f>#REF!</f>
        <v>#REF!</v>
      </c>
      <c r="J134" t="e">
        <f>#REF!</f>
        <v>#REF!</v>
      </c>
      <c r="K134" t="e">
        <f>#REF!</f>
        <v>#REF!</v>
      </c>
      <c r="L134" t="e">
        <f>#REF!</f>
        <v>#REF!</v>
      </c>
    </row>
    <row r="135" spans="1:12">
      <c r="A135" t="e">
        <f>#REF!</f>
        <v>#REF!</v>
      </c>
      <c r="B135" t="e">
        <f>#REF!</f>
        <v>#REF!</v>
      </c>
      <c r="C135" t="e">
        <f>#REF!</f>
        <v>#REF!</v>
      </c>
      <c r="D135" t="e">
        <f>#REF!</f>
        <v>#REF!</v>
      </c>
      <c r="E135" t="e">
        <f>#REF!</f>
        <v>#REF!</v>
      </c>
      <c r="F135" t="e">
        <f>#REF!</f>
        <v>#REF!</v>
      </c>
      <c r="G135" t="str">
        <f>IFERROR(INDEX('BASE COMENTÁRIOS'!C:C,MATCH(A135,'BASE COMENTÁRIOS'!A:A,0)),"")</f>
        <v/>
      </c>
      <c r="H135" s="14" t="e">
        <f>#REF!</f>
        <v>#REF!</v>
      </c>
      <c r="I135" t="e">
        <f>#REF!</f>
        <v>#REF!</v>
      </c>
      <c r="J135" t="e">
        <f>#REF!</f>
        <v>#REF!</v>
      </c>
      <c r="K135" t="e">
        <f>#REF!</f>
        <v>#REF!</v>
      </c>
      <c r="L135" t="e">
        <f>#REF!</f>
        <v>#REF!</v>
      </c>
    </row>
    <row r="136" spans="1:12">
      <c r="A136" t="e">
        <f>#REF!</f>
        <v>#REF!</v>
      </c>
      <c r="B136" t="e">
        <f>#REF!</f>
        <v>#REF!</v>
      </c>
      <c r="C136" t="e">
        <f>#REF!</f>
        <v>#REF!</v>
      </c>
      <c r="D136" t="e">
        <f>#REF!</f>
        <v>#REF!</v>
      </c>
      <c r="E136" t="e">
        <f>#REF!</f>
        <v>#REF!</v>
      </c>
      <c r="F136" t="e">
        <f>#REF!</f>
        <v>#REF!</v>
      </c>
      <c r="G136" t="str">
        <f>IFERROR(INDEX('BASE COMENTÁRIOS'!C:C,MATCH(A136,'BASE COMENTÁRIOS'!A:A,0)),"")</f>
        <v/>
      </c>
      <c r="H136" s="14" t="e">
        <f>#REF!</f>
        <v>#REF!</v>
      </c>
      <c r="I136" t="e">
        <f>#REF!</f>
        <v>#REF!</v>
      </c>
      <c r="J136" t="e">
        <f>#REF!</f>
        <v>#REF!</v>
      </c>
      <c r="K136" t="e">
        <f>#REF!</f>
        <v>#REF!</v>
      </c>
      <c r="L136" t="e">
        <f>#REF!</f>
        <v>#REF!</v>
      </c>
    </row>
    <row r="137" spans="1:12">
      <c r="A137" t="e">
        <f>#REF!</f>
        <v>#REF!</v>
      </c>
      <c r="B137" t="e">
        <f>#REF!</f>
        <v>#REF!</v>
      </c>
      <c r="C137" t="e">
        <f>#REF!</f>
        <v>#REF!</v>
      </c>
      <c r="D137" t="e">
        <f>#REF!</f>
        <v>#REF!</v>
      </c>
      <c r="E137" t="e">
        <f>#REF!</f>
        <v>#REF!</v>
      </c>
      <c r="F137" t="e">
        <f>#REF!</f>
        <v>#REF!</v>
      </c>
      <c r="G137" t="str">
        <f>IFERROR(INDEX('BASE COMENTÁRIOS'!C:C,MATCH(A137,'BASE COMENTÁRIOS'!A:A,0)),"")</f>
        <v/>
      </c>
      <c r="H137" s="14" t="e">
        <f>#REF!</f>
        <v>#REF!</v>
      </c>
      <c r="I137" t="e">
        <f>#REF!</f>
        <v>#REF!</v>
      </c>
      <c r="J137" t="e">
        <f>#REF!</f>
        <v>#REF!</v>
      </c>
      <c r="K137" t="e">
        <f>#REF!</f>
        <v>#REF!</v>
      </c>
      <c r="L137" t="e">
        <f>#REF!</f>
        <v>#REF!</v>
      </c>
    </row>
    <row r="138" spans="1:12">
      <c r="A138" t="e">
        <f>#REF!</f>
        <v>#REF!</v>
      </c>
      <c r="B138" t="e">
        <f>#REF!</f>
        <v>#REF!</v>
      </c>
      <c r="C138" t="e">
        <f>#REF!</f>
        <v>#REF!</v>
      </c>
      <c r="D138" t="e">
        <f>#REF!</f>
        <v>#REF!</v>
      </c>
      <c r="E138" t="e">
        <f>#REF!</f>
        <v>#REF!</v>
      </c>
      <c r="F138" t="e">
        <f>#REF!</f>
        <v>#REF!</v>
      </c>
      <c r="G138" t="str">
        <f>IFERROR(INDEX('BASE COMENTÁRIOS'!C:C,MATCH(A138,'BASE COMENTÁRIOS'!A:A,0)),"")</f>
        <v/>
      </c>
      <c r="H138" s="14" t="e">
        <f>#REF!</f>
        <v>#REF!</v>
      </c>
      <c r="I138" t="e">
        <f>#REF!</f>
        <v>#REF!</v>
      </c>
      <c r="J138" t="e">
        <f>#REF!</f>
        <v>#REF!</v>
      </c>
      <c r="K138" t="e">
        <f>#REF!</f>
        <v>#REF!</v>
      </c>
      <c r="L138" t="e">
        <f>#REF!</f>
        <v>#REF!</v>
      </c>
    </row>
    <row r="139" spans="1:12">
      <c r="A139" t="e">
        <f>#REF!</f>
        <v>#REF!</v>
      </c>
      <c r="B139" t="e">
        <f>#REF!</f>
        <v>#REF!</v>
      </c>
      <c r="C139" t="e">
        <f>#REF!</f>
        <v>#REF!</v>
      </c>
      <c r="D139" t="e">
        <f>#REF!</f>
        <v>#REF!</v>
      </c>
      <c r="E139" t="e">
        <f>#REF!</f>
        <v>#REF!</v>
      </c>
      <c r="F139" t="e">
        <f>#REF!</f>
        <v>#REF!</v>
      </c>
      <c r="G139" t="str">
        <f>IFERROR(INDEX('BASE COMENTÁRIOS'!C:C,MATCH(A139,'BASE COMENTÁRIOS'!A:A,0)),"")</f>
        <v/>
      </c>
      <c r="H139" s="14" t="e">
        <f>#REF!</f>
        <v>#REF!</v>
      </c>
      <c r="I139" t="e">
        <f>#REF!</f>
        <v>#REF!</v>
      </c>
      <c r="J139" t="e">
        <f>#REF!</f>
        <v>#REF!</v>
      </c>
      <c r="K139" t="e">
        <f>#REF!</f>
        <v>#REF!</v>
      </c>
      <c r="L139" t="e">
        <f>#REF!</f>
        <v>#REF!</v>
      </c>
    </row>
    <row r="140" spans="1:12">
      <c r="A140" t="e">
        <f>#REF!</f>
        <v>#REF!</v>
      </c>
      <c r="B140" t="e">
        <f>#REF!</f>
        <v>#REF!</v>
      </c>
      <c r="C140" t="e">
        <f>#REF!</f>
        <v>#REF!</v>
      </c>
      <c r="D140" t="e">
        <f>#REF!</f>
        <v>#REF!</v>
      </c>
      <c r="E140" t="e">
        <f>#REF!</f>
        <v>#REF!</v>
      </c>
      <c r="F140" t="e">
        <f>#REF!</f>
        <v>#REF!</v>
      </c>
      <c r="G140" t="str">
        <f>IFERROR(INDEX('BASE COMENTÁRIOS'!C:C,MATCH(A140,'BASE COMENTÁRIOS'!A:A,0)),"")</f>
        <v/>
      </c>
      <c r="H140" s="14" t="e">
        <f>#REF!</f>
        <v>#REF!</v>
      </c>
      <c r="I140" t="e">
        <f>#REF!</f>
        <v>#REF!</v>
      </c>
      <c r="J140" t="e">
        <f>#REF!</f>
        <v>#REF!</v>
      </c>
      <c r="K140" t="e">
        <f>#REF!</f>
        <v>#REF!</v>
      </c>
      <c r="L140" t="e">
        <f>#REF!</f>
        <v>#REF!</v>
      </c>
    </row>
    <row r="141" spans="1:12">
      <c r="A141" t="e">
        <f>#REF!</f>
        <v>#REF!</v>
      </c>
      <c r="B141" t="e">
        <f>#REF!</f>
        <v>#REF!</v>
      </c>
      <c r="C141" t="e">
        <f>#REF!</f>
        <v>#REF!</v>
      </c>
      <c r="D141" t="e">
        <f>#REF!</f>
        <v>#REF!</v>
      </c>
      <c r="E141" t="e">
        <f>#REF!</f>
        <v>#REF!</v>
      </c>
      <c r="F141" t="e">
        <f>#REF!</f>
        <v>#REF!</v>
      </c>
      <c r="G141" t="str">
        <f>IFERROR(INDEX('BASE COMENTÁRIOS'!C:C,MATCH(A141,'BASE COMENTÁRIOS'!A:A,0)),"")</f>
        <v/>
      </c>
      <c r="H141" s="14" t="e">
        <f>#REF!</f>
        <v>#REF!</v>
      </c>
      <c r="I141" t="e">
        <f>#REF!</f>
        <v>#REF!</v>
      </c>
      <c r="J141" t="e">
        <f>#REF!</f>
        <v>#REF!</v>
      </c>
      <c r="K141" t="e">
        <f>#REF!</f>
        <v>#REF!</v>
      </c>
      <c r="L141" t="e">
        <f>#REF!</f>
        <v>#REF!</v>
      </c>
    </row>
    <row r="142" spans="1:12">
      <c r="A142" t="e">
        <f>#REF!</f>
        <v>#REF!</v>
      </c>
      <c r="B142" t="e">
        <f>#REF!</f>
        <v>#REF!</v>
      </c>
      <c r="C142" t="e">
        <f>#REF!</f>
        <v>#REF!</v>
      </c>
      <c r="D142" t="e">
        <f>#REF!</f>
        <v>#REF!</v>
      </c>
      <c r="E142" t="e">
        <f>#REF!</f>
        <v>#REF!</v>
      </c>
      <c r="F142" t="e">
        <f>#REF!</f>
        <v>#REF!</v>
      </c>
      <c r="G142" t="str">
        <f>IFERROR(INDEX('BASE COMENTÁRIOS'!C:C,MATCH(A142,'BASE COMENTÁRIOS'!A:A,0)),"")</f>
        <v/>
      </c>
      <c r="H142" s="14" t="e">
        <f>#REF!</f>
        <v>#REF!</v>
      </c>
      <c r="I142" t="e">
        <f>#REF!</f>
        <v>#REF!</v>
      </c>
      <c r="J142" t="e">
        <f>#REF!</f>
        <v>#REF!</v>
      </c>
      <c r="K142" t="e">
        <f>#REF!</f>
        <v>#REF!</v>
      </c>
      <c r="L142" t="e">
        <f>#REF!</f>
        <v>#REF!</v>
      </c>
    </row>
    <row r="143" spans="1:12">
      <c r="A143" t="e">
        <f>#REF!</f>
        <v>#REF!</v>
      </c>
      <c r="B143" t="e">
        <f>#REF!</f>
        <v>#REF!</v>
      </c>
      <c r="C143" t="e">
        <f>#REF!</f>
        <v>#REF!</v>
      </c>
      <c r="D143" t="e">
        <f>#REF!</f>
        <v>#REF!</v>
      </c>
      <c r="E143" t="e">
        <f>#REF!</f>
        <v>#REF!</v>
      </c>
      <c r="F143" t="e">
        <f>#REF!</f>
        <v>#REF!</v>
      </c>
      <c r="G143" t="str">
        <f>IFERROR(INDEX('BASE COMENTÁRIOS'!C:C,MATCH(A143,'BASE COMENTÁRIOS'!A:A,0)),"")</f>
        <v/>
      </c>
      <c r="H143" s="14" t="e">
        <f>#REF!</f>
        <v>#REF!</v>
      </c>
      <c r="I143" t="e">
        <f>#REF!</f>
        <v>#REF!</v>
      </c>
      <c r="J143" t="e">
        <f>#REF!</f>
        <v>#REF!</v>
      </c>
      <c r="K143" t="e">
        <f>#REF!</f>
        <v>#REF!</v>
      </c>
      <c r="L143" t="e">
        <f>#REF!</f>
        <v>#REF!</v>
      </c>
    </row>
    <row r="144" spans="1:12">
      <c r="A144" t="e">
        <f>#REF!</f>
        <v>#REF!</v>
      </c>
      <c r="B144" t="e">
        <f>#REF!</f>
        <v>#REF!</v>
      </c>
      <c r="C144" t="e">
        <f>#REF!</f>
        <v>#REF!</v>
      </c>
      <c r="D144" t="e">
        <f>#REF!</f>
        <v>#REF!</v>
      </c>
      <c r="E144" t="e">
        <f>#REF!</f>
        <v>#REF!</v>
      </c>
      <c r="F144" t="e">
        <f>#REF!</f>
        <v>#REF!</v>
      </c>
      <c r="G144" t="str">
        <f>IFERROR(INDEX('BASE COMENTÁRIOS'!C:C,MATCH(A144,'BASE COMENTÁRIOS'!A:A,0)),"")</f>
        <v/>
      </c>
      <c r="H144" s="14" t="e">
        <f>#REF!</f>
        <v>#REF!</v>
      </c>
      <c r="I144" t="e">
        <f>#REF!</f>
        <v>#REF!</v>
      </c>
      <c r="J144" t="e">
        <f>#REF!</f>
        <v>#REF!</v>
      </c>
      <c r="K144" t="e">
        <f>#REF!</f>
        <v>#REF!</v>
      </c>
      <c r="L144" t="e">
        <f>#REF!</f>
        <v>#REF!</v>
      </c>
    </row>
    <row r="145" spans="1:12">
      <c r="A145" t="e">
        <f>#REF!</f>
        <v>#REF!</v>
      </c>
      <c r="B145" t="e">
        <f>#REF!</f>
        <v>#REF!</v>
      </c>
      <c r="C145" t="e">
        <f>#REF!</f>
        <v>#REF!</v>
      </c>
      <c r="D145" t="e">
        <f>#REF!</f>
        <v>#REF!</v>
      </c>
      <c r="E145" t="e">
        <f>#REF!</f>
        <v>#REF!</v>
      </c>
      <c r="F145" t="e">
        <f>#REF!</f>
        <v>#REF!</v>
      </c>
      <c r="G145" t="str">
        <f>IFERROR(INDEX('BASE COMENTÁRIOS'!C:C,MATCH(A145,'BASE COMENTÁRIOS'!A:A,0)),"")</f>
        <v/>
      </c>
      <c r="H145" s="14" t="e">
        <f>#REF!</f>
        <v>#REF!</v>
      </c>
      <c r="I145" t="e">
        <f>#REF!</f>
        <v>#REF!</v>
      </c>
      <c r="J145" t="e">
        <f>#REF!</f>
        <v>#REF!</v>
      </c>
      <c r="K145" t="e">
        <f>#REF!</f>
        <v>#REF!</v>
      </c>
      <c r="L145" t="e">
        <f>#REF!</f>
        <v>#REF!</v>
      </c>
    </row>
    <row r="146" spans="1:12">
      <c r="A146" t="e">
        <f>#REF!</f>
        <v>#REF!</v>
      </c>
      <c r="B146" t="e">
        <f>#REF!</f>
        <v>#REF!</v>
      </c>
      <c r="C146" t="e">
        <f>#REF!</f>
        <v>#REF!</v>
      </c>
      <c r="D146" t="e">
        <f>#REF!</f>
        <v>#REF!</v>
      </c>
      <c r="E146" t="e">
        <f>#REF!</f>
        <v>#REF!</v>
      </c>
      <c r="F146" t="e">
        <f>#REF!</f>
        <v>#REF!</v>
      </c>
      <c r="G146" t="str">
        <f>IFERROR(INDEX('BASE COMENTÁRIOS'!C:C,MATCH(A146,'BASE COMENTÁRIOS'!A:A,0)),"")</f>
        <v/>
      </c>
      <c r="H146" s="14" t="e">
        <f>#REF!</f>
        <v>#REF!</v>
      </c>
      <c r="I146" t="e">
        <f>#REF!</f>
        <v>#REF!</v>
      </c>
      <c r="J146" t="e">
        <f>#REF!</f>
        <v>#REF!</v>
      </c>
      <c r="K146" t="e">
        <f>#REF!</f>
        <v>#REF!</v>
      </c>
      <c r="L146" t="e">
        <f>#REF!</f>
        <v>#REF!</v>
      </c>
    </row>
    <row r="147" spans="1:12">
      <c r="A147" t="e">
        <f>#REF!</f>
        <v>#REF!</v>
      </c>
      <c r="B147" t="e">
        <f>#REF!</f>
        <v>#REF!</v>
      </c>
      <c r="C147" t="e">
        <f>#REF!</f>
        <v>#REF!</v>
      </c>
      <c r="D147" t="e">
        <f>#REF!</f>
        <v>#REF!</v>
      </c>
      <c r="E147" t="e">
        <f>#REF!</f>
        <v>#REF!</v>
      </c>
      <c r="F147" t="e">
        <f>#REF!</f>
        <v>#REF!</v>
      </c>
      <c r="G147" t="str">
        <f>IFERROR(INDEX('BASE COMENTÁRIOS'!C:C,MATCH(A147,'BASE COMENTÁRIOS'!A:A,0)),"")</f>
        <v/>
      </c>
      <c r="H147" s="14" t="e">
        <f>#REF!</f>
        <v>#REF!</v>
      </c>
      <c r="I147" t="e">
        <f>#REF!</f>
        <v>#REF!</v>
      </c>
      <c r="J147" t="e">
        <f>#REF!</f>
        <v>#REF!</v>
      </c>
      <c r="K147" t="e">
        <f>#REF!</f>
        <v>#REF!</v>
      </c>
      <c r="L147" t="e">
        <f>#REF!</f>
        <v>#REF!</v>
      </c>
    </row>
    <row r="148" spans="1:12">
      <c r="A148" t="e">
        <f>#REF!</f>
        <v>#REF!</v>
      </c>
      <c r="B148" t="e">
        <f>#REF!</f>
        <v>#REF!</v>
      </c>
      <c r="C148" t="e">
        <f>#REF!</f>
        <v>#REF!</v>
      </c>
      <c r="D148" t="e">
        <f>#REF!</f>
        <v>#REF!</v>
      </c>
      <c r="E148" t="e">
        <f>#REF!</f>
        <v>#REF!</v>
      </c>
      <c r="F148" t="e">
        <f>#REF!</f>
        <v>#REF!</v>
      </c>
      <c r="G148" t="str">
        <f>IFERROR(INDEX('BASE COMENTÁRIOS'!C:C,MATCH(A148,'BASE COMENTÁRIOS'!A:A,0)),"")</f>
        <v/>
      </c>
      <c r="H148" s="14" t="e">
        <f>#REF!</f>
        <v>#REF!</v>
      </c>
      <c r="I148" t="e">
        <f>#REF!</f>
        <v>#REF!</v>
      </c>
      <c r="J148" t="e">
        <f>#REF!</f>
        <v>#REF!</v>
      </c>
      <c r="K148" t="e">
        <f>#REF!</f>
        <v>#REF!</v>
      </c>
      <c r="L148" t="e">
        <f>#REF!</f>
        <v>#REF!</v>
      </c>
    </row>
    <row r="149" spans="1:12">
      <c r="A149" t="e">
        <f>#REF!</f>
        <v>#REF!</v>
      </c>
      <c r="B149" t="e">
        <f>#REF!</f>
        <v>#REF!</v>
      </c>
      <c r="C149" t="e">
        <f>#REF!</f>
        <v>#REF!</v>
      </c>
      <c r="D149" t="e">
        <f>#REF!</f>
        <v>#REF!</v>
      </c>
      <c r="E149" t="e">
        <f>#REF!</f>
        <v>#REF!</v>
      </c>
      <c r="F149" t="e">
        <f>#REF!</f>
        <v>#REF!</v>
      </c>
      <c r="G149" t="str">
        <f>IFERROR(INDEX('BASE COMENTÁRIOS'!C:C,MATCH(A149,'BASE COMENTÁRIOS'!A:A,0)),"")</f>
        <v/>
      </c>
      <c r="H149" s="14" t="e">
        <f>#REF!</f>
        <v>#REF!</v>
      </c>
      <c r="I149" t="e">
        <f>#REF!</f>
        <v>#REF!</v>
      </c>
      <c r="J149" t="e">
        <f>#REF!</f>
        <v>#REF!</v>
      </c>
      <c r="K149" t="e">
        <f>#REF!</f>
        <v>#REF!</v>
      </c>
      <c r="L149" t="e">
        <f>#REF!</f>
        <v>#REF!</v>
      </c>
    </row>
    <row r="150" spans="1:12">
      <c r="A150" t="e">
        <f>#REF!</f>
        <v>#REF!</v>
      </c>
      <c r="B150" t="e">
        <f>#REF!</f>
        <v>#REF!</v>
      </c>
      <c r="C150" t="e">
        <f>#REF!</f>
        <v>#REF!</v>
      </c>
      <c r="D150" t="e">
        <f>#REF!</f>
        <v>#REF!</v>
      </c>
      <c r="E150" t="e">
        <f>#REF!</f>
        <v>#REF!</v>
      </c>
      <c r="F150" t="e">
        <f>#REF!</f>
        <v>#REF!</v>
      </c>
      <c r="G150" t="str">
        <f>IFERROR(INDEX('BASE COMENTÁRIOS'!C:C,MATCH(A150,'BASE COMENTÁRIOS'!A:A,0)),"")</f>
        <v/>
      </c>
      <c r="H150" s="14" t="e">
        <f>#REF!</f>
        <v>#REF!</v>
      </c>
      <c r="I150" t="e">
        <f>#REF!</f>
        <v>#REF!</v>
      </c>
      <c r="J150" t="e">
        <f>#REF!</f>
        <v>#REF!</v>
      </c>
      <c r="K150" t="e">
        <f>#REF!</f>
        <v>#REF!</v>
      </c>
      <c r="L150" t="e">
        <f>#REF!</f>
        <v>#REF!</v>
      </c>
    </row>
    <row r="151" spans="1:12">
      <c r="A151" t="e">
        <f>#REF!</f>
        <v>#REF!</v>
      </c>
      <c r="B151" t="e">
        <f>#REF!</f>
        <v>#REF!</v>
      </c>
      <c r="C151" t="e">
        <f>#REF!</f>
        <v>#REF!</v>
      </c>
      <c r="D151" t="e">
        <f>#REF!</f>
        <v>#REF!</v>
      </c>
      <c r="E151" t="e">
        <f>#REF!</f>
        <v>#REF!</v>
      </c>
      <c r="F151" t="e">
        <f>#REF!</f>
        <v>#REF!</v>
      </c>
      <c r="G151" t="str">
        <f>IFERROR(INDEX('BASE COMENTÁRIOS'!C:C,MATCH(A151,'BASE COMENTÁRIOS'!A:A,0)),"")</f>
        <v/>
      </c>
      <c r="H151" s="14" t="e">
        <f>#REF!</f>
        <v>#REF!</v>
      </c>
      <c r="I151" t="e">
        <f>#REF!</f>
        <v>#REF!</v>
      </c>
      <c r="J151" t="e">
        <f>#REF!</f>
        <v>#REF!</v>
      </c>
      <c r="K151" t="e">
        <f>#REF!</f>
        <v>#REF!</v>
      </c>
      <c r="L151" t="e">
        <f>#REF!</f>
        <v>#REF!</v>
      </c>
    </row>
    <row r="152" spans="1:12">
      <c r="A152" t="e">
        <f>#REF!</f>
        <v>#REF!</v>
      </c>
      <c r="B152" t="e">
        <f>#REF!</f>
        <v>#REF!</v>
      </c>
      <c r="C152" t="e">
        <f>#REF!</f>
        <v>#REF!</v>
      </c>
      <c r="D152" t="e">
        <f>#REF!</f>
        <v>#REF!</v>
      </c>
      <c r="E152" t="e">
        <f>#REF!</f>
        <v>#REF!</v>
      </c>
      <c r="F152" t="e">
        <f>#REF!</f>
        <v>#REF!</v>
      </c>
      <c r="G152" t="str">
        <f>IFERROR(INDEX('BASE COMENTÁRIOS'!C:C,MATCH(A152,'BASE COMENTÁRIOS'!A:A,0)),"")</f>
        <v/>
      </c>
      <c r="H152" s="14" t="e">
        <f>#REF!</f>
        <v>#REF!</v>
      </c>
      <c r="I152" t="e">
        <f>#REF!</f>
        <v>#REF!</v>
      </c>
      <c r="J152" t="e">
        <f>#REF!</f>
        <v>#REF!</v>
      </c>
      <c r="K152" t="e">
        <f>#REF!</f>
        <v>#REF!</v>
      </c>
      <c r="L152" t="e">
        <f>#REF!</f>
        <v>#REF!</v>
      </c>
    </row>
    <row r="153" spans="1:12">
      <c r="A153" t="e">
        <f>#REF!</f>
        <v>#REF!</v>
      </c>
      <c r="B153" t="e">
        <f>#REF!</f>
        <v>#REF!</v>
      </c>
      <c r="C153" t="e">
        <f>#REF!</f>
        <v>#REF!</v>
      </c>
      <c r="D153" t="e">
        <f>#REF!</f>
        <v>#REF!</v>
      </c>
      <c r="E153" t="e">
        <f>#REF!</f>
        <v>#REF!</v>
      </c>
      <c r="F153" t="e">
        <f>#REF!</f>
        <v>#REF!</v>
      </c>
      <c r="G153" t="str">
        <f>IFERROR(INDEX('BASE COMENTÁRIOS'!C:C,MATCH(A153,'BASE COMENTÁRIOS'!A:A,0)),"")</f>
        <v/>
      </c>
      <c r="H153" s="14" t="e">
        <f>#REF!</f>
        <v>#REF!</v>
      </c>
      <c r="I153" t="e">
        <f>#REF!</f>
        <v>#REF!</v>
      </c>
      <c r="J153" t="e">
        <f>#REF!</f>
        <v>#REF!</v>
      </c>
      <c r="K153" t="e">
        <f>#REF!</f>
        <v>#REF!</v>
      </c>
      <c r="L153" t="e">
        <f>#REF!</f>
        <v>#REF!</v>
      </c>
    </row>
    <row r="154" spans="1:12">
      <c r="A154" t="e">
        <f>#REF!</f>
        <v>#REF!</v>
      </c>
      <c r="B154" t="e">
        <f>#REF!</f>
        <v>#REF!</v>
      </c>
      <c r="C154" t="e">
        <f>#REF!</f>
        <v>#REF!</v>
      </c>
      <c r="D154" t="e">
        <f>#REF!</f>
        <v>#REF!</v>
      </c>
      <c r="E154" t="e">
        <f>#REF!</f>
        <v>#REF!</v>
      </c>
      <c r="F154" t="e">
        <f>#REF!</f>
        <v>#REF!</v>
      </c>
      <c r="G154" t="str">
        <f>IFERROR(INDEX('BASE COMENTÁRIOS'!C:C,MATCH(A154,'BASE COMENTÁRIOS'!A:A,0)),"")</f>
        <v/>
      </c>
      <c r="H154" s="14" t="e">
        <f>#REF!</f>
        <v>#REF!</v>
      </c>
      <c r="I154" t="e">
        <f>#REF!</f>
        <v>#REF!</v>
      </c>
      <c r="J154" t="e">
        <f>#REF!</f>
        <v>#REF!</v>
      </c>
      <c r="K154" t="e">
        <f>#REF!</f>
        <v>#REF!</v>
      </c>
      <c r="L154" t="e">
        <f>#REF!</f>
        <v>#REF!</v>
      </c>
    </row>
    <row r="155" spans="1:12">
      <c r="A155" t="e">
        <f>#REF!</f>
        <v>#REF!</v>
      </c>
      <c r="B155" t="e">
        <f>#REF!</f>
        <v>#REF!</v>
      </c>
      <c r="C155" t="e">
        <f>#REF!</f>
        <v>#REF!</v>
      </c>
      <c r="D155" t="e">
        <f>#REF!</f>
        <v>#REF!</v>
      </c>
      <c r="E155" t="e">
        <f>#REF!</f>
        <v>#REF!</v>
      </c>
      <c r="F155" t="e">
        <f>#REF!</f>
        <v>#REF!</v>
      </c>
      <c r="G155" t="str">
        <f>IFERROR(INDEX('BASE COMENTÁRIOS'!C:C,MATCH(A155,'BASE COMENTÁRIOS'!A:A,0)),"")</f>
        <v/>
      </c>
      <c r="H155" s="14" t="e">
        <f>#REF!</f>
        <v>#REF!</v>
      </c>
      <c r="I155" t="e">
        <f>#REF!</f>
        <v>#REF!</v>
      </c>
      <c r="J155" t="e">
        <f>#REF!</f>
        <v>#REF!</v>
      </c>
      <c r="K155" t="e">
        <f>#REF!</f>
        <v>#REF!</v>
      </c>
      <c r="L155" t="e">
        <f>#REF!</f>
        <v>#REF!</v>
      </c>
    </row>
    <row r="156" spans="1:12">
      <c r="A156" t="e">
        <f>#REF!</f>
        <v>#REF!</v>
      </c>
      <c r="B156" t="e">
        <f>#REF!</f>
        <v>#REF!</v>
      </c>
      <c r="C156" t="e">
        <f>#REF!</f>
        <v>#REF!</v>
      </c>
      <c r="D156" t="e">
        <f>#REF!</f>
        <v>#REF!</v>
      </c>
      <c r="E156" t="e">
        <f>#REF!</f>
        <v>#REF!</v>
      </c>
      <c r="F156" t="e">
        <f>#REF!</f>
        <v>#REF!</v>
      </c>
      <c r="G156" t="str">
        <f>IFERROR(INDEX('BASE COMENTÁRIOS'!C:C,MATCH(A156,'BASE COMENTÁRIOS'!A:A,0)),"")</f>
        <v/>
      </c>
      <c r="H156" s="14" t="e">
        <f>#REF!</f>
        <v>#REF!</v>
      </c>
      <c r="I156" t="e">
        <f>#REF!</f>
        <v>#REF!</v>
      </c>
      <c r="J156" t="e">
        <f>#REF!</f>
        <v>#REF!</v>
      </c>
      <c r="K156" t="e">
        <f>#REF!</f>
        <v>#REF!</v>
      </c>
      <c r="L156" t="e">
        <f>#REF!</f>
        <v>#REF!</v>
      </c>
    </row>
    <row r="157" spans="1:12">
      <c r="A157" t="e">
        <f>#REF!</f>
        <v>#REF!</v>
      </c>
      <c r="B157" t="e">
        <f>#REF!</f>
        <v>#REF!</v>
      </c>
      <c r="C157" t="e">
        <f>#REF!</f>
        <v>#REF!</v>
      </c>
      <c r="D157" t="e">
        <f>#REF!</f>
        <v>#REF!</v>
      </c>
      <c r="E157" t="e">
        <f>#REF!</f>
        <v>#REF!</v>
      </c>
      <c r="F157" t="e">
        <f>#REF!</f>
        <v>#REF!</v>
      </c>
      <c r="G157" t="str">
        <f>IFERROR(INDEX('BASE COMENTÁRIOS'!C:C,MATCH(A157,'BASE COMENTÁRIOS'!A:A,0)),"")</f>
        <v/>
      </c>
      <c r="H157" s="14" t="e">
        <f>#REF!</f>
        <v>#REF!</v>
      </c>
      <c r="I157" t="e">
        <f>#REF!</f>
        <v>#REF!</v>
      </c>
      <c r="J157" t="e">
        <f>#REF!</f>
        <v>#REF!</v>
      </c>
      <c r="K157" t="e">
        <f>#REF!</f>
        <v>#REF!</v>
      </c>
      <c r="L157" t="e">
        <f>#REF!</f>
        <v>#REF!</v>
      </c>
    </row>
    <row r="158" spans="1:12">
      <c r="A158" t="e">
        <f>#REF!</f>
        <v>#REF!</v>
      </c>
      <c r="B158" t="e">
        <f>#REF!</f>
        <v>#REF!</v>
      </c>
      <c r="C158" t="e">
        <f>#REF!</f>
        <v>#REF!</v>
      </c>
      <c r="D158" t="e">
        <f>#REF!</f>
        <v>#REF!</v>
      </c>
      <c r="E158" t="e">
        <f>#REF!</f>
        <v>#REF!</v>
      </c>
      <c r="F158" t="e">
        <f>#REF!</f>
        <v>#REF!</v>
      </c>
      <c r="G158" t="str">
        <f>IFERROR(INDEX('BASE COMENTÁRIOS'!C:C,MATCH(A158,'BASE COMENTÁRIOS'!A:A,0)),"")</f>
        <v/>
      </c>
      <c r="H158" s="14" t="e">
        <f>#REF!</f>
        <v>#REF!</v>
      </c>
      <c r="I158" t="e">
        <f>#REF!</f>
        <v>#REF!</v>
      </c>
      <c r="J158" t="e">
        <f>#REF!</f>
        <v>#REF!</v>
      </c>
      <c r="K158" t="e">
        <f>#REF!</f>
        <v>#REF!</v>
      </c>
      <c r="L158" t="e">
        <f>#REF!</f>
        <v>#REF!</v>
      </c>
    </row>
    <row r="159" spans="1:12">
      <c r="A159" t="e">
        <f>#REF!</f>
        <v>#REF!</v>
      </c>
      <c r="B159" t="e">
        <f>#REF!</f>
        <v>#REF!</v>
      </c>
      <c r="C159" t="e">
        <f>#REF!</f>
        <v>#REF!</v>
      </c>
      <c r="D159" t="e">
        <f>#REF!</f>
        <v>#REF!</v>
      </c>
      <c r="E159" t="e">
        <f>#REF!</f>
        <v>#REF!</v>
      </c>
      <c r="F159" t="e">
        <f>#REF!</f>
        <v>#REF!</v>
      </c>
      <c r="G159" t="str">
        <f>IFERROR(INDEX('BASE COMENTÁRIOS'!C:C,MATCH(A159,'BASE COMENTÁRIOS'!A:A,0)),"")</f>
        <v/>
      </c>
      <c r="H159" s="14" t="e">
        <f>#REF!</f>
        <v>#REF!</v>
      </c>
      <c r="I159" t="e">
        <f>#REF!</f>
        <v>#REF!</v>
      </c>
      <c r="J159" t="e">
        <f>#REF!</f>
        <v>#REF!</v>
      </c>
      <c r="K159" t="e">
        <f>#REF!</f>
        <v>#REF!</v>
      </c>
      <c r="L159" t="e">
        <f>#REF!</f>
        <v>#REF!</v>
      </c>
    </row>
    <row r="160" spans="1:12">
      <c r="A160" t="e">
        <f>#REF!</f>
        <v>#REF!</v>
      </c>
      <c r="B160" t="e">
        <f>#REF!</f>
        <v>#REF!</v>
      </c>
      <c r="C160" t="e">
        <f>#REF!</f>
        <v>#REF!</v>
      </c>
      <c r="D160" t="e">
        <f>#REF!</f>
        <v>#REF!</v>
      </c>
      <c r="E160" t="e">
        <f>#REF!</f>
        <v>#REF!</v>
      </c>
      <c r="F160" t="e">
        <f>#REF!</f>
        <v>#REF!</v>
      </c>
      <c r="G160" t="str">
        <f>IFERROR(INDEX('BASE COMENTÁRIOS'!C:C,MATCH(A160,'BASE COMENTÁRIOS'!A:A,0)),"")</f>
        <v/>
      </c>
      <c r="H160" s="14" t="e">
        <f>#REF!</f>
        <v>#REF!</v>
      </c>
      <c r="I160" t="e">
        <f>#REF!</f>
        <v>#REF!</v>
      </c>
      <c r="J160" t="e">
        <f>#REF!</f>
        <v>#REF!</v>
      </c>
      <c r="K160" t="e">
        <f>#REF!</f>
        <v>#REF!</v>
      </c>
      <c r="L160" t="e">
        <f>#REF!</f>
        <v>#REF!</v>
      </c>
    </row>
    <row r="161" spans="1:12">
      <c r="A161" t="e">
        <f>#REF!</f>
        <v>#REF!</v>
      </c>
      <c r="B161" t="e">
        <f>#REF!</f>
        <v>#REF!</v>
      </c>
      <c r="C161" t="e">
        <f>#REF!</f>
        <v>#REF!</v>
      </c>
      <c r="D161" t="e">
        <f>#REF!</f>
        <v>#REF!</v>
      </c>
      <c r="E161" t="e">
        <f>#REF!</f>
        <v>#REF!</v>
      </c>
      <c r="F161" t="e">
        <f>#REF!</f>
        <v>#REF!</v>
      </c>
      <c r="G161" t="str">
        <f>IFERROR(INDEX('BASE COMENTÁRIOS'!C:C,MATCH(A161,'BASE COMENTÁRIOS'!A:A,0)),"")</f>
        <v/>
      </c>
      <c r="H161" s="14" t="e">
        <f>#REF!</f>
        <v>#REF!</v>
      </c>
      <c r="I161" t="e">
        <f>#REF!</f>
        <v>#REF!</v>
      </c>
      <c r="J161" t="e">
        <f>#REF!</f>
        <v>#REF!</v>
      </c>
      <c r="K161" t="e">
        <f>#REF!</f>
        <v>#REF!</v>
      </c>
      <c r="L161" t="e">
        <f>#REF!</f>
        <v>#REF!</v>
      </c>
    </row>
    <row r="162" spans="1:12">
      <c r="A162" t="e">
        <f>#REF!</f>
        <v>#REF!</v>
      </c>
      <c r="B162" t="e">
        <f>#REF!</f>
        <v>#REF!</v>
      </c>
      <c r="C162" t="e">
        <f>#REF!</f>
        <v>#REF!</v>
      </c>
      <c r="D162" t="e">
        <f>#REF!</f>
        <v>#REF!</v>
      </c>
      <c r="E162" t="e">
        <f>#REF!</f>
        <v>#REF!</v>
      </c>
      <c r="F162" t="e">
        <f>#REF!</f>
        <v>#REF!</v>
      </c>
      <c r="G162" t="str">
        <f>IFERROR(INDEX('BASE COMENTÁRIOS'!C:C,MATCH(A162,'BASE COMENTÁRIOS'!A:A,0)),"")</f>
        <v/>
      </c>
      <c r="H162" s="14" t="e">
        <f>#REF!</f>
        <v>#REF!</v>
      </c>
      <c r="I162" t="e">
        <f>#REF!</f>
        <v>#REF!</v>
      </c>
      <c r="J162" t="e">
        <f>#REF!</f>
        <v>#REF!</v>
      </c>
      <c r="K162" t="e">
        <f>#REF!</f>
        <v>#REF!</v>
      </c>
      <c r="L162" t="e">
        <f>#REF!</f>
        <v>#REF!</v>
      </c>
    </row>
    <row r="163" spans="1:12">
      <c r="A163" t="e">
        <f>#REF!</f>
        <v>#REF!</v>
      </c>
      <c r="B163" t="e">
        <f>#REF!</f>
        <v>#REF!</v>
      </c>
      <c r="C163" t="e">
        <f>#REF!</f>
        <v>#REF!</v>
      </c>
      <c r="D163" t="e">
        <f>#REF!</f>
        <v>#REF!</v>
      </c>
      <c r="E163" t="e">
        <f>#REF!</f>
        <v>#REF!</v>
      </c>
      <c r="F163" t="e">
        <f>#REF!</f>
        <v>#REF!</v>
      </c>
      <c r="G163" t="str">
        <f>IFERROR(INDEX('BASE COMENTÁRIOS'!C:C,MATCH(A163,'BASE COMENTÁRIOS'!A:A,0)),"")</f>
        <v/>
      </c>
      <c r="H163" s="14" t="e">
        <f>#REF!</f>
        <v>#REF!</v>
      </c>
      <c r="I163" t="e">
        <f>#REF!</f>
        <v>#REF!</v>
      </c>
      <c r="J163" t="e">
        <f>#REF!</f>
        <v>#REF!</v>
      </c>
      <c r="K163" t="e">
        <f>#REF!</f>
        <v>#REF!</v>
      </c>
      <c r="L163" t="e">
        <f>#REF!</f>
        <v>#REF!</v>
      </c>
    </row>
    <row r="164" spans="1:12">
      <c r="A164" t="e">
        <f>#REF!</f>
        <v>#REF!</v>
      </c>
      <c r="B164" t="e">
        <f>#REF!</f>
        <v>#REF!</v>
      </c>
      <c r="C164" t="e">
        <f>#REF!</f>
        <v>#REF!</v>
      </c>
      <c r="D164" t="e">
        <f>#REF!</f>
        <v>#REF!</v>
      </c>
      <c r="E164" t="e">
        <f>#REF!</f>
        <v>#REF!</v>
      </c>
      <c r="F164" t="e">
        <f>#REF!</f>
        <v>#REF!</v>
      </c>
      <c r="G164" t="str">
        <f>IFERROR(INDEX('BASE COMENTÁRIOS'!C:C,MATCH(A164,'BASE COMENTÁRIOS'!A:A,0)),"")</f>
        <v/>
      </c>
      <c r="H164" s="14" t="e">
        <f>#REF!</f>
        <v>#REF!</v>
      </c>
      <c r="I164" t="e">
        <f>#REF!</f>
        <v>#REF!</v>
      </c>
      <c r="J164" t="e">
        <f>#REF!</f>
        <v>#REF!</v>
      </c>
      <c r="K164" t="e">
        <f>#REF!</f>
        <v>#REF!</v>
      </c>
      <c r="L164" t="e">
        <f>#REF!</f>
        <v>#REF!</v>
      </c>
    </row>
    <row r="165" spans="1:12">
      <c r="A165" t="e">
        <f>#REF!</f>
        <v>#REF!</v>
      </c>
      <c r="B165" t="e">
        <f>#REF!</f>
        <v>#REF!</v>
      </c>
      <c r="C165" t="e">
        <f>#REF!</f>
        <v>#REF!</v>
      </c>
      <c r="D165" t="e">
        <f>#REF!</f>
        <v>#REF!</v>
      </c>
      <c r="E165" t="e">
        <f>#REF!</f>
        <v>#REF!</v>
      </c>
      <c r="F165" t="e">
        <f>#REF!</f>
        <v>#REF!</v>
      </c>
      <c r="G165" t="str">
        <f>IFERROR(INDEX('BASE COMENTÁRIOS'!C:C,MATCH(A165,'BASE COMENTÁRIOS'!A:A,0)),"")</f>
        <v/>
      </c>
      <c r="H165" s="14" t="e">
        <f>#REF!</f>
        <v>#REF!</v>
      </c>
      <c r="I165" t="e">
        <f>#REF!</f>
        <v>#REF!</v>
      </c>
      <c r="J165" t="e">
        <f>#REF!</f>
        <v>#REF!</v>
      </c>
      <c r="K165" t="e">
        <f>#REF!</f>
        <v>#REF!</v>
      </c>
      <c r="L165" t="e">
        <f>#REF!</f>
        <v>#REF!</v>
      </c>
    </row>
    <row r="166" spans="1:12">
      <c r="A166" t="e">
        <f>#REF!</f>
        <v>#REF!</v>
      </c>
      <c r="B166" t="e">
        <f>#REF!</f>
        <v>#REF!</v>
      </c>
      <c r="C166" t="e">
        <f>#REF!</f>
        <v>#REF!</v>
      </c>
      <c r="D166" t="e">
        <f>#REF!</f>
        <v>#REF!</v>
      </c>
      <c r="E166" t="e">
        <f>#REF!</f>
        <v>#REF!</v>
      </c>
      <c r="F166" t="e">
        <f>#REF!</f>
        <v>#REF!</v>
      </c>
      <c r="G166" t="str">
        <f>IFERROR(INDEX('BASE COMENTÁRIOS'!C:C,MATCH(A166,'BASE COMENTÁRIOS'!A:A,0)),"")</f>
        <v/>
      </c>
      <c r="H166" s="14" t="e">
        <f>#REF!</f>
        <v>#REF!</v>
      </c>
      <c r="I166" t="e">
        <f>#REF!</f>
        <v>#REF!</v>
      </c>
      <c r="J166" t="e">
        <f>#REF!</f>
        <v>#REF!</v>
      </c>
      <c r="K166" t="e">
        <f>#REF!</f>
        <v>#REF!</v>
      </c>
      <c r="L166" t="e">
        <f>#REF!</f>
        <v>#REF!</v>
      </c>
    </row>
    <row r="167" spans="1:12">
      <c r="A167" t="e">
        <f>#REF!</f>
        <v>#REF!</v>
      </c>
      <c r="B167" t="e">
        <f>#REF!</f>
        <v>#REF!</v>
      </c>
      <c r="C167" t="e">
        <f>#REF!</f>
        <v>#REF!</v>
      </c>
      <c r="D167" t="e">
        <f>#REF!</f>
        <v>#REF!</v>
      </c>
      <c r="E167" t="e">
        <f>#REF!</f>
        <v>#REF!</v>
      </c>
      <c r="F167" t="e">
        <f>#REF!</f>
        <v>#REF!</v>
      </c>
      <c r="G167" t="str">
        <f>IFERROR(INDEX('BASE COMENTÁRIOS'!C:C,MATCH(A167,'BASE COMENTÁRIOS'!A:A,0)),"")</f>
        <v/>
      </c>
      <c r="H167" s="14" t="e">
        <f>#REF!</f>
        <v>#REF!</v>
      </c>
      <c r="I167" t="e">
        <f>#REF!</f>
        <v>#REF!</v>
      </c>
      <c r="J167" t="e">
        <f>#REF!</f>
        <v>#REF!</v>
      </c>
      <c r="K167" t="e">
        <f>#REF!</f>
        <v>#REF!</v>
      </c>
      <c r="L167" t="e">
        <f>#REF!</f>
        <v>#REF!</v>
      </c>
    </row>
    <row r="168" spans="1:12">
      <c r="A168" t="e">
        <f>#REF!</f>
        <v>#REF!</v>
      </c>
      <c r="B168" t="e">
        <f>#REF!</f>
        <v>#REF!</v>
      </c>
      <c r="C168" t="e">
        <f>#REF!</f>
        <v>#REF!</v>
      </c>
      <c r="D168" t="e">
        <f>#REF!</f>
        <v>#REF!</v>
      </c>
      <c r="E168" t="e">
        <f>#REF!</f>
        <v>#REF!</v>
      </c>
      <c r="F168" t="e">
        <f>#REF!</f>
        <v>#REF!</v>
      </c>
      <c r="G168" t="str">
        <f>IFERROR(INDEX('BASE COMENTÁRIOS'!C:C,MATCH(A168,'BASE COMENTÁRIOS'!A:A,0)),"")</f>
        <v/>
      </c>
      <c r="H168" s="14" t="e">
        <f>#REF!</f>
        <v>#REF!</v>
      </c>
      <c r="I168" t="e">
        <f>#REF!</f>
        <v>#REF!</v>
      </c>
      <c r="J168" t="e">
        <f>#REF!</f>
        <v>#REF!</v>
      </c>
      <c r="K168" t="e">
        <f>#REF!</f>
        <v>#REF!</v>
      </c>
      <c r="L168" t="e">
        <f>#REF!</f>
        <v>#REF!</v>
      </c>
    </row>
    <row r="169" spans="1:12">
      <c r="A169" t="e">
        <f>#REF!</f>
        <v>#REF!</v>
      </c>
      <c r="B169" t="e">
        <f>#REF!</f>
        <v>#REF!</v>
      </c>
      <c r="C169" t="e">
        <f>#REF!</f>
        <v>#REF!</v>
      </c>
      <c r="D169" t="e">
        <f>#REF!</f>
        <v>#REF!</v>
      </c>
      <c r="E169" t="e">
        <f>#REF!</f>
        <v>#REF!</v>
      </c>
      <c r="F169" t="e">
        <f>#REF!</f>
        <v>#REF!</v>
      </c>
      <c r="G169" t="str">
        <f>IFERROR(INDEX('BASE COMENTÁRIOS'!C:C,MATCH(A169,'BASE COMENTÁRIOS'!A:A,0)),"")</f>
        <v/>
      </c>
      <c r="H169" s="14" t="e">
        <f>#REF!</f>
        <v>#REF!</v>
      </c>
      <c r="I169" t="e">
        <f>#REF!</f>
        <v>#REF!</v>
      </c>
      <c r="J169" t="e">
        <f>#REF!</f>
        <v>#REF!</v>
      </c>
      <c r="K169" t="e">
        <f>#REF!</f>
        <v>#REF!</v>
      </c>
      <c r="L169" t="e">
        <f>#REF!</f>
        <v>#REF!</v>
      </c>
    </row>
    <row r="170" spans="1:12">
      <c r="A170" t="e">
        <f>#REF!</f>
        <v>#REF!</v>
      </c>
      <c r="B170" t="e">
        <f>#REF!</f>
        <v>#REF!</v>
      </c>
      <c r="C170" t="e">
        <f>#REF!</f>
        <v>#REF!</v>
      </c>
      <c r="D170" t="e">
        <f>#REF!</f>
        <v>#REF!</v>
      </c>
      <c r="E170" t="e">
        <f>#REF!</f>
        <v>#REF!</v>
      </c>
      <c r="F170" t="e">
        <f>#REF!</f>
        <v>#REF!</v>
      </c>
      <c r="G170" t="str">
        <f>IFERROR(INDEX('BASE COMENTÁRIOS'!C:C,MATCH(A170,'BASE COMENTÁRIOS'!A:A,0)),"")</f>
        <v/>
      </c>
      <c r="H170" s="14" t="e">
        <f>#REF!</f>
        <v>#REF!</v>
      </c>
      <c r="I170" t="e">
        <f>#REF!</f>
        <v>#REF!</v>
      </c>
      <c r="J170" t="e">
        <f>#REF!</f>
        <v>#REF!</v>
      </c>
      <c r="K170" t="e">
        <f>#REF!</f>
        <v>#REF!</v>
      </c>
      <c r="L170" t="e">
        <f>#REF!</f>
        <v>#REF!</v>
      </c>
    </row>
    <row r="171" spans="1:12">
      <c r="A171" t="e">
        <f>#REF!</f>
        <v>#REF!</v>
      </c>
      <c r="B171" t="e">
        <f>#REF!</f>
        <v>#REF!</v>
      </c>
      <c r="C171" t="e">
        <f>#REF!</f>
        <v>#REF!</v>
      </c>
      <c r="D171" t="e">
        <f>#REF!</f>
        <v>#REF!</v>
      </c>
      <c r="E171" t="e">
        <f>#REF!</f>
        <v>#REF!</v>
      </c>
      <c r="F171" t="e">
        <f>#REF!</f>
        <v>#REF!</v>
      </c>
      <c r="G171" t="str">
        <f>IFERROR(INDEX('BASE COMENTÁRIOS'!C:C,MATCH(A171,'BASE COMENTÁRIOS'!A:A,0)),"")</f>
        <v/>
      </c>
      <c r="H171" s="14" t="e">
        <f>#REF!</f>
        <v>#REF!</v>
      </c>
      <c r="I171" t="e">
        <f>#REF!</f>
        <v>#REF!</v>
      </c>
      <c r="J171" t="e">
        <f>#REF!</f>
        <v>#REF!</v>
      </c>
      <c r="K171" t="e">
        <f>#REF!</f>
        <v>#REF!</v>
      </c>
      <c r="L171" t="e">
        <f>#REF!</f>
        <v>#REF!</v>
      </c>
    </row>
    <row r="172" spans="1:12">
      <c r="A172" t="e">
        <f>#REF!</f>
        <v>#REF!</v>
      </c>
      <c r="B172" t="e">
        <f>#REF!</f>
        <v>#REF!</v>
      </c>
      <c r="C172" t="e">
        <f>#REF!</f>
        <v>#REF!</v>
      </c>
      <c r="D172" t="e">
        <f>#REF!</f>
        <v>#REF!</v>
      </c>
      <c r="E172" t="e">
        <f>#REF!</f>
        <v>#REF!</v>
      </c>
      <c r="F172" t="e">
        <f>#REF!</f>
        <v>#REF!</v>
      </c>
      <c r="G172" t="str">
        <f>IFERROR(INDEX('BASE COMENTÁRIOS'!C:C,MATCH(A172,'BASE COMENTÁRIOS'!A:A,0)),"")</f>
        <v/>
      </c>
      <c r="H172" s="14" t="e">
        <f>#REF!</f>
        <v>#REF!</v>
      </c>
      <c r="I172" t="e">
        <f>#REF!</f>
        <v>#REF!</v>
      </c>
      <c r="J172" t="e">
        <f>#REF!</f>
        <v>#REF!</v>
      </c>
      <c r="K172" t="e">
        <f>#REF!</f>
        <v>#REF!</v>
      </c>
      <c r="L172" t="e">
        <f>#REF!</f>
        <v>#REF!</v>
      </c>
    </row>
    <row r="173" spans="1:12">
      <c r="A173" t="e">
        <f>#REF!</f>
        <v>#REF!</v>
      </c>
      <c r="B173" t="e">
        <f>#REF!</f>
        <v>#REF!</v>
      </c>
      <c r="C173" t="e">
        <f>#REF!</f>
        <v>#REF!</v>
      </c>
      <c r="D173" t="e">
        <f>#REF!</f>
        <v>#REF!</v>
      </c>
      <c r="E173" t="e">
        <f>#REF!</f>
        <v>#REF!</v>
      </c>
      <c r="F173" t="e">
        <f>#REF!</f>
        <v>#REF!</v>
      </c>
      <c r="G173" t="str">
        <f>IFERROR(INDEX('BASE COMENTÁRIOS'!C:C,MATCH(A173,'BASE COMENTÁRIOS'!A:A,0)),"")</f>
        <v/>
      </c>
      <c r="H173" s="14" t="e">
        <f>#REF!</f>
        <v>#REF!</v>
      </c>
      <c r="I173" t="e">
        <f>#REF!</f>
        <v>#REF!</v>
      </c>
      <c r="J173" t="e">
        <f>#REF!</f>
        <v>#REF!</v>
      </c>
      <c r="K173" t="e">
        <f>#REF!</f>
        <v>#REF!</v>
      </c>
      <c r="L173" t="e">
        <f>#REF!</f>
        <v>#REF!</v>
      </c>
    </row>
    <row r="174" spans="1:12">
      <c r="A174" t="e">
        <f>#REF!</f>
        <v>#REF!</v>
      </c>
      <c r="B174" t="e">
        <f>#REF!</f>
        <v>#REF!</v>
      </c>
      <c r="C174" t="e">
        <f>#REF!</f>
        <v>#REF!</v>
      </c>
      <c r="D174" t="e">
        <f>#REF!</f>
        <v>#REF!</v>
      </c>
      <c r="E174" t="e">
        <f>#REF!</f>
        <v>#REF!</v>
      </c>
      <c r="F174" t="e">
        <f>#REF!</f>
        <v>#REF!</v>
      </c>
      <c r="G174" t="str">
        <f>IFERROR(INDEX('BASE COMENTÁRIOS'!C:C,MATCH(A174,'BASE COMENTÁRIOS'!A:A,0)),"")</f>
        <v/>
      </c>
      <c r="H174" s="14" t="e">
        <f>#REF!</f>
        <v>#REF!</v>
      </c>
      <c r="I174" t="e">
        <f>#REF!</f>
        <v>#REF!</v>
      </c>
      <c r="J174" t="e">
        <f>#REF!</f>
        <v>#REF!</v>
      </c>
      <c r="K174" t="e">
        <f>#REF!</f>
        <v>#REF!</v>
      </c>
      <c r="L174" t="e">
        <f>#REF!</f>
        <v>#REF!</v>
      </c>
    </row>
    <row r="175" spans="1:12">
      <c r="A175" t="e">
        <f>#REF!</f>
        <v>#REF!</v>
      </c>
      <c r="B175" t="e">
        <f>#REF!</f>
        <v>#REF!</v>
      </c>
      <c r="C175" t="e">
        <f>#REF!</f>
        <v>#REF!</v>
      </c>
      <c r="D175" t="e">
        <f>#REF!</f>
        <v>#REF!</v>
      </c>
      <c r="E175" t="e">
        <f>#REF!</f>
        <v>#REF!</v>
      </c>
      <c r="F175" t="e">
        <f>#REF!</f>
        <v>#REF!</v>
      </c>
      <c r="G175" t="str">
        <f>IFERROR(INDEX('BASE COMENTÁRIOS'!C:C,MATCH(A175,'BASE COMENTÁRIOS'!A:A,0)),"")</f>
        <v/>
      </c>
      <c r="H175" s="14" t="e">
        <f>#REF!</f>
        <v>#REF!</v>
      </c>
      <c r="I175" t="e">
        <f>#REF!</f>
        <v>#REF!</v>
      </c>
      <c r="J175" t="e">
        <f>#REF!</f>
        <v>#REF!</v>
      </c>
      <c r="K175" t="e">
        <f>#REF!</f>
        <v>#REF!</v>
      </c>
      <c r="L175" t="e">
        <f>#REF!</f>
        <v>#REF!</v>
      </c>
    </row>
    <row r="176" spans="1:12">
      <c r="A176" t="e">
        <f>#REF!</f>
        <v>#REF!</v>
      </c>
      <c r="B176" t="e">
        <f>#REF!</f>
        <v>#REF!</v>
      </c>
      <c r="C176" t="e">
        <f>#REF!</f>
        <v>#REF!</v>
      </c>
      <c r="D176" t="e">
        <f>#REF!</f>
        <v>#REF!</v>
      </c>
      <c r="E176" t="e">
        <f>#REF!</f>
        <v>#REF!</v>
      </c>
      <c r="F176" t="e">
        <f>#REF!</f>
        <v>#REF!</v>
      </c>
      <c r="G176" t="str">
        <f>IFERROR(INDEX('BASE COMENTÁRIOS'!C:C,MATCH(A176,'BASE COMENTÁRIOS'!A:A,0)),"")</f>
        <v/>
      </c>
      <c r="H176" s="14" t="e">
        <f>#REF!</f>
        <v>#REF!</v>
      </c>
      <c r="I176" t="e">
        <f>#REF!</f>
        <v>#REF!</v>
      </c>
      <c r="J176" t="e">
        <f>#REF!</f>
        <v>#REF!</v>
      </c>
      <c r="K176" t="e">
        <f>#REF!</f>
        <v>#REF!</v>
      </c>
      <c r="L176" t="e">
        <f>#REF!</f>
        <v>#REF!</v>
      </c>
    </row>
    <row r="177" spans="1:12">
      <c r="A177" t="e">
        <f>#REF!</f>
        <v>#REF!</v>
      </c>
      <c r="B177" t="e">
        <f>#REF!</f>
        <v>#REF!</v>
      </c>
      <c r="C177" t="e">
        <f>#REF!</f>
        <v>#REF!</v>
      </c>
      <c r="D177" t="e">
        <f>#REF!</f>
        <v>#REF!</v>
      </c>
      <c r="E177" t="e">
        <f>#REF!</f>
        <v>#REF!</v>
      </c>
      <c r="F177" t="e">
        <f>#REF!</f>
        <v>#REF!</v>
      </c>
      <c r="G177" t="str">
        <f>IFERROR(INDEX('BASE COMENTÁRIOS'!C:C,MATCH(A177,'BASE COMENTÁRIOS'!A:A,0)),"")</f>
        <v/>
      </c>
      <c r="H177" s="14" t="e">
        <f>#REF!</f>
        <v>#REF!</v>
      </c>
      <c r="I177" t="e">
        <f>#REF!</f>
        <v>#REF!</v>
      </c>
      <c r="J177" t="e">
        <f>#REF!</f>
        <v>#REF!</v>
      </c>
      <c r="K177" t="e">
        <f>#REF!</f>
        <v>#REF!</v>
      </c>
      <c r="L177" t="e">
        <f>#REF!</f>
        <v>#REF!</v>
      </c>
    </row>
    <row r="178" spans="1:12">
      <c r="A178" t="e">
        <f>#REF!</f>
        <v>#REF!</v>
      </c>
      <c r="B178" t="e">
        <f>#REF!</f>
        <v>#REF!</v>
      </c>
      <c r="C178" t="e">
        <f>#REF!</f>
        <v>#REF!</v>
      </c>
      <c r="D178" t="e">
        <f>#REF!</f>
        <v>#REF!</v>
      </c>
      <c r="E178" t="e">
        <f>#REF!</f>
        <v>#REF!</v>
      </c>
      <c r="F178" t="e">
        <f>#REF!</f>
        <v>#REF!</v>
      </c>
      <c r="G178" t="str">
        <f>IFERROR(INDEX('BASE COMENTÁRIOS'!C:C,MATCH(A178,'BASE COMENTÁRIOS'!A:A,0)),"")</f>
        <v/>
      </c>
      <c r="H178" s="14" t="e">
        <f>#REF!</f>
        <v>#REF!</v>
      </c>
      <c r="I178" t="e">
        <f>#REF!</f>
        <v>#REF!</v>
      </c>
      <c r="J178" t="e">
        <f>#REF!</f>
        <v>#REF!</v>
      </c>
      <c r="K178" t="e">
        <f>#REF!</f>
        <v>#REF!</v>
      </c>
      <c r="L178" t="e">
        <f>#REF!</f>
        <v>#REF!</v>
      </c>
    </row>
    <row r="179" spans="1:12">
      <c r="A179" t="e">
        <f>#REF!</f>
        <v>#REF!</v>
      </c>
      <c r="B179" t="e">
        <f>#REF!</f>
        <v>#REF!</v>
      </c>
      <c r="C179" t="e">
        <f>#REF!</f>
        <v>#REF!</v>
      </c>
      <c r="D179" t="e">
        <f>#REF!</f>
        <v>#REF!</v>
      </c>
      <c r="E179" t="e">
        <f>#REF!</f>
        <v>#REF!</v>
      </c>
      <c r="F179" t="e">
        <f>#REF!</f>
        <v>#REF!</v>
      </c>
      <c r="G179" t="str">
        <f>IFERROR(INDEX('BASE COMENTÁRIOS'!C:C,MATCH(A179,'BASE COMENTÁRIOS'!A:A,0)),"")</f>
        <v/>
      </c>
      <c r="H179" s="14" t="e">
        <f>#REF!</f>
        <v>#REF!</v>
      </c>
      <c r="I179" t="e">
        <f>#REF!</f>
        <v>#REF!</v>
      </c>
      <c r="J179" t="e">
        <f>#REF!</f>
        <v>#REF!</v>
      </c>
      <c r="K179" t="e">
        <f>#REF!</f>
        <v>#REF!</v>
      </c>
      <c r="L179" t="e">
        <f>#REF!</f>
        <v>#REF!</v>
      </c>
    </row>
    <row r="180" spans="1:12">
      <c r="A180" t="e">
        <f>#REF!</f>
        <v>#REF!</v>
      </c>
      <c r="B180" t="e">
        <f>#REF!</f>
        <v>#REF!</v>
      </c>
      <c r="C180" t="e">
        <f>#REF!</f>
        <v>#REF!</v>
      </c>
      <c r="D180" t="e">
        <f>#REF!</f>
        <v>#REF!</v>
      </c>
      <c r="E180" t="e">
        <f>#REF!</f>
        <v>#REF!</v>
      </c>
      <c r="F180" t="e">
        <f>#REF!</f>
        <v>#REF!</v>
      </c>
      <c r="G180" t="str">
        <f>IFERROR(INDEX('BASE COMENTÁRIOS'!C:C,MATCH(A180,'BASE COMENTÁRIOS'!A:A,0)),"")</f>
        <v/>
      </c>
      <c r="H180" s="14" t="e">
        <f>#REF!</f>
        <v>#REF!</v>
      </c>
      <c r="I180" t="e">
        <f>#REF!</f>
        <v>#REF!</v>
      </c>
      <c r="J180" t="e">
        <f>#REF!</f>
        <v>#REF!</v>
      </c>
      <c r="K180" t="e">
        <f>#REF!</f>
        <v>#REF!</v>
      </c>
      <c r="L180" t="e">
        <f>#REF!</f>
        <v>#REF!</v>
      </c>
    </row>
    <row r="181" spans="1:12">
      <c r="A181" t="e">
        <f>#REF!</f>
        <v>#REF!</v>
      </c>
      <c r="B181" t="e">
        <f>#REF!</f>
        <v>#REF!</v>
      </c>
      <c r="C181" t="e">
        <f>#REF!</f>
        <v>#REF!</v>
      </c>
      <c r="D181" t="e">
        <f>#REF!</f>
        <v>#REF!</v>
      </c>
      <c r="E181" t="e">
        <f>#REF!</f>
        <v>#REF!</v>
      </c>
      <c r="F181" t="e">
        <f>#REF!</f>
        <v>#REF!</v>
      </c>
      <c r="G181" t="str">
        <f>IFERROR(INDEX('BASE COMENTÁRIOS'!C:C,MATCH(A181,'BASE COMENTÁRIOS'!A:A,0)),"")</f>
        <v/>
      </c>
      <c r="H181" s="14" t="e">
        <f>#REF!</f>
        <v>#REF!</v>
      </c>
      <c r="I181" t="e">
        <f>#REF!</f>
        <v>#REF!</v>
      </c>
      <c r="J181" t="e">
        <f>#REF!</f>
        <v>#REF!</v>
      </c>
      <c r="K181" t="e">
        <f>#REF!</f>
        <v>#REF!</v>
      </c>
      <c r="L181" t="e">
        <f>#REF!</f>
        <v>#REF!</v>
      </c>
    </row>
    <row r="182" spans="1:12">
      <c r="A182" t="e">
        <f>#REF!</f>
        <v>#REF!</v>
      </c>
      <c r="B182" t="e">
        <f>#REF!</f>
        <v>#REF!</v>
      </c>
      <c r="C182" t="e">
        <f>#REF!</f>
        <v>#REF!</v>
      </c>
      <c r="D182" t="e">
        <f>#REF!</f>
        <v>#REF!</v>
      </c>
      <c r="E182" t="e">
        <f>#REF!</f>
        <v>#REF!</v>
      </c>
      <c r="F182" t="e">
        <f>#REF!</f>
        <v>#REF!</v>
      </c>
      <c r="G182" t="str">
        <f>IFERROR(INDEX('BASE COMENTÁRIOS'!C:C,MATCH(A182,'BASE COMENTÁRIOS'!A:A,0)),"")</f>
        <v/>
      </c>
      <c r="H182" s="14" t="e">
        <f>#REF!</f>
        <v>#REF!</v>
      </c>
      <c r="I182" t="e">
        <f>#REF!</f>
        <v>#REF!</v>
      </c>
      <c r="J182" t="e">
        <f>#REF!</f>
        <v>#REF!</v>
      </c>
      <c r="K182" t="e">
        <f>#REF!</f>
        <v>#REF!</v>
      </c>
      <c r="L182" t="e">
        <f>#REF!</f>
        <v>#REF!</v>
      </c>
    </row>
    <row r="183" spans="1:12">
      <c r="A183" t="e">
        <f>#REF!</f>
        <v>#REF!</v>
      </c>
      <c r="B183" t="e">
        <f>#REF!</f>
        <v>#REF!</v>
      </c>
      <c r="C183" t="e">
        <f>#REF!</f>
        <v>#REF!</v>
      </c>
      <c r="D183" t="e">
        <f>#REF!</f>
        <v>#REF!</v>
      </c>
      <c r="E183" t="e">
        <f>#REF!</f>
        <v>#REF!</v>
      </c>
      <c r="F183" t="e">
        <f>#REF!</f>
        <v>#REF!</v>
      </c>
      <c r="G183" t="str">
        <f>IFERROR(INDEX('BASE COMENTÁRIOS'!C:C,MATCH(A183,'BASE COMENTÁRIOS'!A:A,0)),"")</f>
        <v/>
      </c>
      <c r="H183" s="14" t="e">
        <f>#REF!</f>
        <v>#REF!</v>
      </c>
      <c r="I183" t="e">
        <f>#REF!</f>
        <v>#REF!</v>
      </c>
      <c r="J183" t="e">
        <f>#REF!</f>
        <v>#REF!</v>
      </c>
      <c r="K183" t="e">
        <f>#REF!</f>
        <v>#REF!</v>
      </c>
      <c r="L183" t="e">
        <f>#REF!</f>
        <v>#REF!</v>
      </c>
    </row>
    <row r="184" spans="1:12">
      <c r="A184" t="e">
        <f>#REF!</f>
        <v>#REF!</v>
      </c>
      <c r="B184" t="e">
        <f>#REF!</f>
        <v>#REF!</v>
      </c>
      <c r="C184" t="e">
        <f>#REF!</f>
        <v>#REF!</v>
      </c>
      <c r="D184" t="e">
        <f>#REF!</f>
        <v>#REF!</v>
      </c>
      <c r="E184" t="e">
        <f>#REF!</f>
        <v>#REF!</v>
      </c>
      <c r="F184" t="e">
        <f>#REF!</f>
        <v>#REF!</v>
      </c>
      <c r="G184" t="str">
        <f>IFERROR(INDEX('BASE COMENTÁRIOS'!C:C,MATCH(A184,'BASE COMENTÁRIOS'!A:A,0)),"")</f>
        <v/>
      </c>
      <c r="H184" s="14" t="e">
        <f>#REF!</f>
        <v>#REF!</v>
      </c>
      <c r="I184" t="e">
        <f>#REF!</f>
        <v>#REF!</v>
      </c>
      <c r="J184" t="e">
        <f>#REF!</f>
        <v>#REF!</v>
      </c>
      <c r="K184" t="e">
        <f>#REF!</f>
        <v>#REF!</v>
      </c>
      <c r="L184" t="e">
        <f>#REF!</f>
        <v>#REF!</v>
      </c>
    </row>
    <row r="185" spans="1:12">
      <c r="A185" t="e">
        <f>#REF!</f>
        <v>#REF!</v>
      </c>
      <c r="B185" t="e">
        <f>#REF!</f>
        <v>#REF!</v>
      </c>
      <c r="C185" t="e">
        <f>#REF!</f>
        <v>#REF!</v>
      </c>
      <c r="D185" t="e">
        <f>#REF!</f>
        <v>#REF!</v>
      </c>
      <c r="E185" t="e">
        <f>#REF!</f>
        <v>#REF!</v>
      </c>
      <c r="F185" t="e">
        <f>#REF!</f>
        <v>#REF!</v>
      </c>
      <c r="G185" t="str">
        <f>IFERROR(INDEX('BASE COMENTÁRIOS'!C:C,MATCH(A185,'BASE COMENTÁRIOS'!A:A,0)),"")</f>
        <v/>
      </c>
      <c r="H185" s="14" t="e">
        <f>#REF!</f>
        <v>#REF!</v>
      </c>
      <c r="I185" t="e">
        <f>#REF!</f>
        <v>#REF!</v>
      </c>
      <c r="J185" t="e">
        <f>#REF!</f>
        <v>#REF!</v>
      </c>
      <c r="K185" t="e">
        <f>#REF!</f>
        <v>#REF!</v>
      </c>
      <c r="L185" t="e">
        <f>#REF!</f>
        <v>#REF!</v>
      </c>
    </row>
    <row r="186" spans="1:12">
      <c r="A186" t="e">
        <f>#REF!</f>
        <v>#REF!</v>
      </c>
      <c r="B186" t="e">
        <f>#REF!</f>
        <v>#REF!</v>
      </c>
      <c r="C186" t="e">
        <f>#REF!</f>
        <v>#REF!</v>
      </c>
      <c r="D186" t="e">
        <f>#REF!</f>
        <v>#REF!</v>
      </c>
      <c r="E186" t="e">
        <f>#REF!</f>
        <v>#REF!</v>
      </c>
      <c r="F186" t="e">
        <f>#REF!</f>
        <v>#REF!</v>
      </c>
      <c r="G186" t="str">
        <f>IFERROR(INDEX('BASE COMENTÁRIOS'!C:C,MATCH(A186,'BASE COMENTÁRIOS'!A:A,0)),"")</f>
        <v/>
      </c>
      <c r="H186" s="14" t="e">
        <f>#REF!</f>
        <v>#REF!</v>
      </c>
      <c r="I186" t="e">
        <f>#REF!</f>
        <v>#REF!</v>
      </c>
      <c r="J186" t="e">
        <f>#REF!</f>
        <v>#REF!</v>
      </c>
      <c r="K186" t="e">
        <f>#REF!</f>
        <v>#REF!</v>
      </c>
      <c r="L186" t="e">
        <f>#REF!</f>
        <v>#REF!</v>
      </c>
    </row>
    <row r="187" spans="1:12">
      <c r="A187" t="e">
        <f>#REF!</f>
        <v>#REF!</v>
      </c>
      <c r="B187" t="e">
        <f>#REF!</f>
        <v>#REF!</v>
      </c>
      <c r="C187" t="e">
        <f>#REF!</f>
        <v>#REF!</v>
      </c>
      <c r="D187" t="e">
        <f>#REF!</f>
        <v>#REF!</v>
      </c>
      <c r="E187" t="e">
        <f>#REF!</f>
        <v>#REF!</v>
      </c>
      <c r="F187" t="e">
        <f>#REF!</f>
        <v>#REF!</v>
      </c>
      <c r="G187" t="str">
        <f>IFERROR(INDEX('BASE COMENTÁRIOS'!C:C,MATCH(A187,'BASE COMENTÁRIOS'!A:A,0)),"")</f>
        <v/>
      </c>
      <c r="H187" s="14" t="e">
        <f>#REF!</f>
        <v>#REF!</v>
      </c>
      <c r="I187" t="e">
        <f>#REF!</f>
        <v>#REF!</v>
      </c>
      <c r="J187" t="e">
        <f>#REF!</f>
        <v>#REF!</v>
      </c>
      <c r="K187" t="e">
        <f>#REF!</f>
        <v>#REF!</v>
      </c>
      <c r="L187" t="e">
        <f>#REF!</f>
        <v>#REF!</v>
      </c>
    </row>
    <row r="188" spans="1:12">
      <c r="A188" t="e">
        <f>#REF!</f>
        <v>#REF!</v>
      </c>
      <c r="B188" t="e">
        <f>#REF!</f>
        <v>#REF!</v>
      </c>
      <c r="C188" t="e">
        <f>#REF!</f>
        <v>#REF!</v>
      </c>
      <c r="D188" t="e">
        <f>#REF!</f>
        <v>#REF!</v>
      </c>
      <c r="E188" t="e">
        <f>#REF!</f>
        <v>#REF!</v>
      </c>
      <c r="F188" t="e">
        <f>#REF!</f>
        <v>#REF!</v>
      </c>
      <c r="G188" t="str">
        <f>IFERROR(INDEX('BASE COMENTÁRIOS'!C:C,MATCH(A188,'BASE COMENTÁRIOS'!A:A,0)),"")</f>
        <v/>
      </c>
      <c r="H188" s="14" t="e">
        <f>#REF!</f>
        <v>#REF!</v>
      </c>
      <c r="I188" t="e">
        <f>#REF!</f>
        <v>#REF!</v>
      </c>
      <c r="J188" t="e">
        <f>#REF!</f>
        <v>#REF!</v>
      </c>
      <c r="K188" t="e">
        <f>#REF!</f>
        <v>#REF!</v>
      </c>
      <c r="L188" t="e">
        <f>#REF!</f>
        <v>#REF!</v>
      </c>
    </row>
    <row r="189" spans="1:12">
      <c r="A189" t="e">
        <f>#REF!</f>
        <v>#REF!</v>
      </c>
      <c r="B189" t="e">
        <f>#REF!</f>
        <v>#REF!</v>
      </c>
      <c r="C189" t="e">
        <f>#REF!</f>
        <v>#REF!</v>
      </c>
      <c r="D189" t="e">
        <f>#REF!</f>
        <v>#REF!</v>
      </c>
      <c r="E189" t="e">
        <f>#REF!</f>
        <v>#REF!</v>
      </c>
      <c r="F189" t="e">
        <f>#REF!</f>
        <v>#REF!</v>
      </c>
      <c r="G189" t="str">
        <f>IFERROR(INDEX('BASE COMENTÁRIOS'!C:C,MATCH(A189,'BASE COMENTÁRIOS'!A:A,0)),"")</f>
        <v/>
      </c>
      <c r="H189" s="14" t="e">
        <f>#REF!</f>
        <v>#REF!</v>
      </c>
      <c r="I189" t="e">
        <f>#REF!</f>
        <v>#REF!</v>
      </c>
      <c r="J189" t="e">
        <f>#REF!</f>
        <v>#REF!</v>
      </c>
      <c r="K189" t="e">
        <f>#REF!</f>
        <v>#REF!</v>
      </c>
      <c r="L189" t="e">
        <f>#REF!</f>
        <v>#REF!</v>
      </c>
    </row>
    <row r="190" spans="1:12">
      <c r="A190" t="e">
        <f>#REF!</f>
        <v>#REF!</v>
      </c>
      <c r="B190" t="e">
        <f>#REF!</f>
        <v>#REF!</v>
      </c>
      <c r="C190" t="e">
        <f>#REF!</f>
        <v>#REF!</v>
      </c>
      <c r="D190" t="e">
        <f>#REF!</f>
        <v>#REF!</v>
      </c>
      <c r="E190" t="e">
        <f>#REF!</f>
        <v>#REF!</v>
      </c>
      <c r="F190" t="e">
        <f>#REF!</f>
        <v>#REF!</v>
      </c>
      <c r="G190" t="str">
        <f>IFERROR(INDEX('BASE COMENTÁRIOS'!C:C,MATCH(A190,'BASE COMENTÁRIOS'!A:A,0)),"")</f>
        <v/>
      </c>
      <c r="H190" s="14" t="e">
        <f>#REF!</f>
        <v>#REF!</v>
      </c>
      <c r="I190" t="e">
        <f>#REF!</f>
        <v>#REF!</v>
      </c>
      <c r="J190" t="e">
        <f>#REF!</f>
        <v>#REF!</v>
      </c>
      <c r="K190" t="e">
        <f>#REF!</f>
        <v>#REF!</v>
      </c>
      <c r="L190" t="e">
        <f>#REF!</f>
        <v>#REF!</v>
      </c>
    </row>
    <row r="191" spans="1:12">
      <c r="A191" t="e">
        <f>#REF!</f>
        <v>#REF!</v>
      </c>
      <c r="B191" t="e">
        <f>#REF!</f>
        <v>#REF!</v>
      </c>
      <c r="C191" t="e">
        <f>#REF!</f>
        <v>#REF!</v>
      </c>
      <c r="D191" t="e">
        <f>#REF!</f>
        <v>#REF!</v>
      </c>
      <c r="E191" t="e">
        <f>#REF!</f>
        <v>#REF!</v>
      </c>
      <c r="F191" t="e">
        <f>#REF!</f>
        <v>#REF!</v>
      </c>
      <c r="G191" t="str">
        <f>IFERROR(INDEX('BASE COMENTÁRIOS'!C:C,MATCH(A191,'BASE COMENTÁRIOS'!A:A,0)),"")</f>
        <v/>
      </c>
      <c r="H191" s="14" t="e">
        <f>#REF!</f>
        <v>#REF!</v>
      </c>
      <c r="I191" t="e">
        <f>#REF!</f>
        <v>#REF!</v>
      </c>
      <c r="J191" t="e">
        <f>#REF!</f>
        <v>#REF!</v>
      </c>
      <c r="K191" t="e">
        <f>#REF!</f>
        <v>#REF!</v>
      </c>
      <c r="L191" t="e">
        <f>#REF!</f>
        <v>#REF!</v>
      </c>
    </row>
    <row r="192" spans="1:12">
      <c r="A192" t="e">
        <f>#REF!</f>
        <v>#REF!</v>
      </c>
      <c r="B192" t="e">
        <f>#REF!</f>
        <v>#REF!</v>
      </c>
      <c r="C192" t="e">
        <f>#REF!</f>
        <v>#REF!</v>
      </c>
      <c r="D192" t="e">
        <f>#REF!</f>
        <v>#REF!</v>
      </c>
      <c r="E192" t="e">
        <f>#REF!</f>
        <v>#REF!</v>
      </c>
      <c r="F192" t="e">
        <f>#REF!</f>
        <v>#REF!</v>
      </c>
      <c r="G192" t="str">
        <f>IFERROR(INDEX('BASE COMENTÁRIOS'!C:C,MATCH(A192,'BASE COMENTÁRIOS'!A:A,0)),"")</f>
        <v/>
      </c>
      <c r="H192" s="14" t="e">
        <f>#REF!</f>
        <v>#REF!</v>
      </c>
      <c r="I192" t="e">
        <f>#REF!</f>
        <v>#REF!</v>
      </c>
      <c r="J192" t="e">
        <f>#REF!</f>
        <v>#REF!</v>
      </c>
      <c r="K192" t="e">
        <f>#REF!</f>
        <v>#REF!</v>
      </c>
      <c r="L192" t="e">
        <f>#REF!</f>
        <v>#REF!</v>
      </c>
    </row>
    <row r="193" spans="1:12">
      <c r="A193" t="e">
        <f>#REF!</f>
        <v>#REF!</v>
      </c>
      <c r="B193" t="e">
        <f>#REF!</f>
        <v>#REF!</v>
      </c>
      <c r="C193" t="e">
        <f>#REF!</f>
        <v>#REF!</v>
      </c>
      <c r="D193" t="e">
        <f>#REF!</f>
        <v>#REF!</v>
      </c>
      <c r="E193" t="e">
        <f>#REF!</f>
        <v>#REF!</v>
      </c>
      <c r="F193" t="e">
        <f>#REF!</f>
        <v>#REF!</v>
      </c>
      <c r="G193" t="str">
        <f>IFERROR(INDEX('BASE COMENTÁRIOS'!C:C,MATCH(A193,'BASE COMENTÁRIOS'!A:A,0)),"")</f>
        <v/>
      </c>
      <c r="H193" s="14" t="e">
        <f>#REF!</f>
        <v>#REF!</v>
      </c>
      <c r="I193" t="e">
        <f>#REF!</f>
        <v>#REF!</v>
      </c>
      <c r="J193" t="e">
        <f>#REF!</f>
        <v>#REF!</v>
      </c>
      <c r="K193" t="e">
        <f>#REF!</f>
        <v>#REF!</v>
      </c>
      <c r="L193" t="e">
        <f>#REF!</f>
        <v>#REF!</v>
      </c>
    </row>
    <row r="194" spans="1:12">
      <c r="A194" t="e">
        <f>#REF!</f>
        <v>#REF!</v>
      </c>
      <c r="B194" t="e">
        <f>#REF!</f>
        <v>#REF!</v>
      </c>
      <c r="C194" t="e">
        <f>#REF!</f>
        <v>#REF!</v>
      </c>
      <c r="D194" t="e">
        <f>#REF!</f>
        <v>#REF!</v>
      </c>
      <c r="E194" t="e">
        <f>#REF!</f>
        <v>#REF!</v>
      </c>
      <c r="F194" t="e">
        <f>#REF!</f>
        <v>#REF!</v>
      </c>
      <c r="G194" t="str">
        <f>IFERROR(INDEX('BASE COMENTÁRIOS'!C:C,MATCH(A194,'BASE COMENTÁRIOS'!A:A,0)),"")</f>
        <v/>
      </c>
      <c r="H194" s="14" t="e">
        <f>#REF!</f>
        <v>#REF!</v>
      </c>
      <c r="I194" t="e">
        <f>#REF!</f>
        <v>#REF!</v>
      </c>
      <c r="J194" t="e">
        <f>#REF!</f>
        <v>#REF!</v>
      </c>
      <c r="K194" t="e">
        <f>#REF!</f>
        <v>#REF!</v>
      </c>
      <c r="L194" t="e">
        <f>#REF!</f>
        <v>#REF!</v>
      </c>
    </row>
    <row r="195" spans="1:12">
      <c r="A195" t="e">
        <f>#REF!</f>
        <v>#REF!</v>
      </c>
      <c r="B195" t="e">
        <f>#REF!</f>
        <v>#REF!</v>
      </c>
      <c r="C195" t="e">
        <f>#REF!</f>
        <v>#REF!</v>
      </c>
      <c r="D195" t="e">
        <f>#REF!</f>
        <v>#REF!</v>
      </c>
      <c r="E195" t="e">
        <f>#REF!</f>
        <v>#REF!</v>
      </c>
      <c r="F195" t="e">
        <f>#REF!</f>
        <v>#REF!</v>
      </c>
      <c r="G195" t="str">
        <f>IFERROR(INDEX('BASE COMENTÁRIOS'!C:C,MATCH(A195,'BASE COMENTÁRIOS'!A:A,0)),"")</f>
        <v/>
      </c>
      <c r="H195" s="14" t="e">
        <f>#REF!</f>
        <v>#REF!</v>
      </c>
      <c r="I195" t="e">
        <f>#REF!</f>
        <v>#REF!</v>
      </c>
      <c r="J195" t="e">
        <f>#REF!</f>
        <v>#REF!</v>
      </c>
      <c r="K195" t="e">
        <f>#REF!</f>
        <v>#REF!</v>
      </c>
      <c r="L195" t="e">
        <f>#REF!</f>
        <v>#REF!</v>
      </c>
    </row>
    <row r="196" spans="1:12">
      <c r="A196" t="e">
        <f>#REF!</f>
        <v>#REF!</v>
      </c>
      <c r="B196" t="e">
        <f>#REF!</f>
        <v>#REF!</v>
      </c>
      <c r="C196" t="e">
        <f>#REF!</f>
        <v>#REF!</v>
      </c>
      <c r="D196" t="e">
        <f>#REF!</f>
        <v>#REF!</v>
      </c>
      <c r="E196" t="e">
        <f>#REF!</f>
        <v>#REF!</v>
      </c>
      <c r="F196" t="e">
        <f>#REF!</f>
        <v>#REF!</v>
      </c>
      <c r="G196" t="str">
        <f>IFERROR(INDEX('BASE COMENTÁRIOS'!C:C,MATCH(A196,'BASE COMENTÁRIOS'!A:A,0)),"")</f>
        <v/>
      </c>
      <c r="H196" s="14" t="e">
        <f>#REF!</f>
        <v>#REF!</v>
      </c>
      <c r="I196" t="e">
        <f>#REF!</f>
        <v>#REF!</v>
      </c>
      <c r="J196" t="e">
        <f>#REF!</f>
        <v>#REF!</v>
      </c>
      <c r="K196" t="e">
        <f>#REF!</f>
        <v>#REF!</v>
      </c>
      <c r="L196" t="e">
        <f>#REF!</f>
        <v>#REF!</v>
      </c>
    </row>
    <row r="197" spans="1:12">
      <c r="A197" t="e">
        <f>#REF!</f>
        <v>#REF!</v>
      </c>
      <c r="B197" t="e">
        <f>#REF!</f>
        <v>#REF!</v>
      </c>
      <c r="C197" t="e">
        <f>#REF!</f>
        <v>#REF!</v>
      </c>
      <c r="D197" t="e">
        <f>#REF!</f>
        <v>#REF!</v>
      </c>
      <c r="E197" t="e">
        <f>#REF!</f>
        <v>#REF!</v>
      </c>
      <c r="F197" t="e">
        <f>#REF!</f>
        <v>#REF!</v>
      </c>
      <c r="G197" t="str">
        <f>IFERROR(INDEX('BASE COMENTÁRIOS'!C:C,MATCH(A197,'BASE COMENTÁRIOS'!A:A,0)),"")</f>
        <v/>
      </c>
      <c r="H197" s="14" t="e">
        <f>#REF!</f>
        <v>#REF!</v>
      </c>
      <c r="I197" t="e">
        <f>#REF!</f>
        <v>#REF!</v>
      </c>
      <c r="J197" t="e">
        <f>#REF!</f>
        <v>#REF!</v>
      </c>
      <c r="K197" t="e">
        <f>#REF!</f>
        <v>#REF!</v>
      </c>
      <c r="L197" t="e">
        <f>#REF!</f>
        <v>#REF!</v>
      </c>
    </row>
    <row r="198" spans="1:12">
      <c r="A198" t="e">
        <f>#REF!</f>
        <v>#REF!</v>
      </c>
      <c r="B198" t="e">
        <f>#REF!</f>
        <v>#REF!</v>
      </c>
      <c r="C198" t="e">
        <f>#REF!</f>
        <v>#REF!</v>
      </c>
      <c r="D198" t="e">
        <f>#REF!</f>
        <v>#REF!</v>
      </c>
      <c r="E198" t="e">
        <f>#REF!</f>
        <v>#REF!</v>
      </c>
      <c r="F198" t="e">
        <f>#REF!</f>
        <v>#REF!</v>
      </c>
      <c r="G198" t="str">
        <f>IFERROR(INDEX('BASE COMENTÁRIOS'!C:C,MATCH(A198,'BASE COMENTÁRIOS'!A:A,0)),"")</f>
        <v/>
      </c>
      <c r="H198" s="14" t="e">
        <f>#REF!</f>
        <v>#REF!</v>
      </c>
      <c r="I198" t="e">
        <f>#REF!</f>
        <v>#REF!</v>
      </c>
      <c r="J198" t="e">
        <f>#REF!</f>
        <v>#REF!</v>
      </c>
      <c r="K198" t="e">
        <f>#REF!</f>
        <v>#REF!</v>
      </c>
      <c r="L198" t="e">
        <f>#REF!</f>
        <v>#REF!</v>
      </c>
    </row>
    <row r="199" spans="1:12">
      <c r="A199" t="e">
        <f>#REF!</f>
        <v>#REF!</v>
      </c>
      <c r="B199" t="e">
        <f>#REF!</f>
        <v>#REF!</v>
      </c>
      <c r="C199" t="e">
        <f>#REF!</f>
        <v>#REF!</v>
      </c>
      <c r="D199" t="e">
        <f>#REF!</f>
        <v>#REF!</v>
      </c>
      <c r="E199" t="e">
        <f>#REF!</f>
        <v>#REF!</v>
      </c>
      <c r="F199" t="e">
        <f>#REF!</f>
        <v>#REF!</v>
      </c>
      <c r="G199" t="str">
        <f>IFERROR(INDEX('BASE COMENTÁRIOS'!C:C,MATCH(A199,'BASE COMENTÁRIOS'!A:A,0)),"")</f>
        <v/>
      </c>
      <c r="H199" s="14" t="e">
        <f>#REF!</f>
        <v>#REF!</v>
      </c>
      <c r="I199" t="e">
        <f>#REF!</f>
        <v>#REF!</v>
      </c>
      <c r="J199" t="e">
        <f>#REF!</f>
        <v>#REF!</v>
      </c>
      <c r="K199" t="e">
        <f>#REF!</f>
        <v>#REF!</v>
      </c>
      <c r="L199" t="e">
        <f>#REF!</f>
        <v>#REF!</v>
      </c>
    </row>
    <row r="200" spans="1:12">
      <c r="A200" t="e">
        <f>#REF!</f>
        <v>#REF!</v>
      </c>
      <c r="B200" t="e">
        <f>#REF!</f>
        <v>#REF!</v>
      </c>
      <c r="C200" t="e">
        <f>#REF!</f>
        <v>#REF!</v>
      </c>
      <c r="D200" t="e">
        <f>#REF!</f>
        <v>#REF!</v>
      </c>
      <c r="E200" t="e">
        <f>#REF!</f>
        <v>#REF!</v>
      </c>
      <c r="F200" t="e">
        <f>#REF!</f>
        <v>#REF!</v>
      </c>
      <c r="G200" t="str">
        <f>IFERROR(INDEX('BASE COMENTÁRIOS'!C:C,MATCH(A200,'BASE COMENTÁRIOS'!A:A,0)),"")</f>
        <v/>
      </c>
      <c r="H200" s="14" t="e">
        <f>#REF!</f>
        <v>#REF!</v>
      </c>
      <c r="I200" t="e">
        <f>#REF!</f>
        <v>#REF!</v>
      </c>
      <c r="J200" t="e">
        <f>#REF!</f>
        <v>#REF!</v>
      </c>
      <c r="K200" t="e">
        <f>#REF!</f>
        <v>#REF!</v>
      </c>
      <c r="L200" t="e">
        <f>#REF!</f>
        <v>#REF!</v>
      </c>
    </row>
    <row r="201" spans="1:12">
      <c r="A201" t="e">
        <f>#REF!</f>
        <v>#REF!</v>
      </c>
      <c r="B201" t="e">
        <f>#REF!</f>
        <v>#REF!</v>
      </c>
      <c r="C201" t="e">
        <f>#REF!</f>
        <v>#REF!</v>
      </c>
      <c r="D201" t="e">
        <f>#REF!</f>
        <v>#REF!</v>
      </c>
      <c r="E201" t="e">
        <f>#REF!</f>
        <v>#REF!</v>
      </c>
      <c r="F201" t="e">
        <f>#REF!</f>
        <v>#REF!</v>
      </c>
      <c r="G201" t="str">
        <f>IFERROR(INDEX('BASE COMENTÁRIOS'!C:C,MATCH(A201,'BASE COMENTÁRIOS'!A:A,0)),"")</f>
        <v/>
      </c>
      <c r="H201" s="14" t="e">
        <f>#REF!</f>
        <v>#REF!</v>
      </c>
      <c r="I201" t="e">
        <f>#REF!</f>
        <v>#REF!</v>
      </c>
      <c r="J201" t="e">
        <f>#REF!</f>
        <v>#REF!</v>
      </c>
      <c r="K201" t="e">
        <f>#REF!</f>
        <v>#REF!</v>
      </c>
      <c r="L201" t="e">
        <f>#REF!</f>
        <v>#REF!</v>
      </c>
    </row>
    <row r="202" spans="1:12">
      <c r="A202" t="e">
        <f>#REF!</f>
        <v>#REF!</v>
      </c>
      <c r="B202" t="e">
        <f>#REF!</f>
        <v>#REF!</v>
      </c>
      <c r="C202" t="e">
        <f>#REF!</f>
        <v>#REF!</v>
      </c>
      <c r="D202" t="e">
        <f>#REF!</f>
        <v>#REF!</v>
      </c>
      <c r="E202" t="e">
        <f>#REF!</f>
        <v>#REF!</v>
      </c>
      <c r="F202" t="e">
        <f>#REF!</f>
        <v>#REF!</v>
      </c>
      <c r="G202" t="str">
        <f>IFERROR(INDEX('BASE COMENTÁRIOS'!C:C,MATCH(A202,'BASE COMENTÁRIOS'!A:A,0)),"")</f>
        <v/>
      </c>
      <c r="H202" s="14" t="e">
        <f>#REF!</f>
        <v>#REF!</v>
      </c>
      <c r="I202" t="e">
        <f>#REF!</f>
        <v>#REF!</v>
      </c>
      <c r="J202" t="e">
        <f>#REF!</f>
        <v>#REF!</v>
      </c>
      <c r="K202" t="e">
        <f>#REF!</f>
        <v>#REF!</v>
      </c>
      <c r="L202" t="e">
        <f>#REF!</f>
        <v>#REF!</v>
      </c>
    </row>
    <row r="203" spans="1:12">
      <c r="A203" t="e">
        <f>#REF!</f>
        <v>#REF!</v>
      </c>
      <c r="B203" t="e">
        <f>#REF!</f>
        <v>#REF!</v>
      </c>
      <c r="C203" t="e">
        <f>#REF!</f>
        <v>#REF!</v>
      </c>
      <c r="D203" t="e">
        <f>#REF!</f>
        <v>#REF!</v>
      </c>
      <c r="E203" t="e">
        <f>#REF!</f>
        <v>#REF!</v>
      </c>
      <c r="F203" t="e">
        <f>#REF!</f>
        <v>#REF!</v>
      </c>
      <c r="G203" t="str">
        <f>IFERROR(INDEX('BASE COMENTÁRIOS'!C:C,MATCH(A203,'BASE COMENTÁRIOS'!A:A,0)),"")</f>
        <v/>
      </c>
      <c r="H203" s="14" t="e">
        <f>#REF!</f>
        <v>#REF!</v>
      </c>
      <c r="I203" t="e">
        <f>#REF!</f>
        <v>#REF!</v>
      </c>
      <c r="J203" t="e">
        <f>#REF!</f>
        <v>#REF!</v>
      </c>
      <c r="K203" t="e">
        <f>#REF!</f>
        <v>#REF!</v>
      </c>
      <c r="L203" t="e">
        <f>#REF!</f>
        <v>#REF!</v>
      </c>
    </row>
    <row r="204" spans="1:12">
      <c r="A204" t="e">
        <f>#REF!</f>
        <v>#REF!</v>
      </c>
      <c r="B204" t="e">
        <f>#REF!</f>
        <v>#REF!</v>
      </c>
      <c r="C204" t="e">
        <f>#REF!</f>
        <v>#REF!</v>
      </c>
      <c r="D204" t="e">
        <f>#REF!</f>
        <v>#REF!</v>
      </c>
      <c r="E204" t="e">
        <f>#REF!</f>
        <v>#REF!</v>
      </c>
      <c r="F204" t="e">
        <f>#REF!</f>
        <v>#REF!</v>
      </c>
      <c r="G204" t="str">
        <f>IFERROR(INDEX('BASE COMENTÁRIOS'!C:C,MATCH(A204,'BASE COMENTÁRIOS'!A:A,0)),"")</f>
        <v/>
      </c>
      <c r="H204" s="14" t="e">
        <f>#REF!</f>
        <v>#REF!</v>
      </c>
      <c r="I204" t="e">
        <f>#REF!</f>
        <v>#REF!</v>
      </c>
      <c r="J204" t="e">
        <f>#REF!</f>
        <v>#REF!</v>
      </c>
      <c r="K204" t="e">
        <f>#REF!</f>
        <v>#REF!</v>
      </c>
      <c r="L204" t="e">
        <f>#REF!</f>
        <v>#REF!</v>
      </c>
    </row>
    <row r="205" spans="1:12">
      <c r="A205" t="e">
        <f>#REF!</f>
        <v>#REF!</v>
      </c>
      <c r="B205" t="e">
        <f>#REF!</f>
        <v>#REF!</v>
      </c>
      <c r="C205" t="e">
        <f>#REF!</f>
        <v>#REF!</v>
      </c>
      <c r="D205" t="e">
        <f>#REF!</f>
        <v>#REF!</v>
      </c>
      <c r="E205" t="e">
        <f>#REF!</f>
        <v>#REF!</v>
      </c>
      <c r="F205" t="e">
        <f>#REF!</f>
        <v>#REF!</v>
      </c>
      <c r="G205" t="str">
        <f>IFERROR(INDEX('BASE COMENTÁRIOS'!C:C,MATCH(A205,'BASE COMENTÁRIOS'!A:A,0)),"")</f>
        <v/>
      </c>
      <c r="H205" s="14" t="e">
        <f>#REF!</f>
        <v>#REF!</v>
      </c>
      <c r="I205" t="e">
        <f>#REF!</f>
        <v>#REF!</v>
      </c>
      <c r="J205" t="e">
        <f>#REF!</f>
        <v>#REF!</v>
      </c>
      <c r="K205" t="e">
        <f>#REF!</f>
        <v>#REF!</v>
      </c>
      <c r="L205" t="e">
        <f>#REF!</f>
        <v>#REF!</v>
      </c>
    </row>
    <row r="206" spans="1:12">
      <c r="A206" t="e">
        <f>#REF!</f>
        <v>#REF!</v>
      </c>
      <c r="B206" t="e">
        <f>#REF!</f>
        <v>#REF!</v>
      </c>
      <c r="C206" t="e">
        <f>#REF!</f>
        <v>#REF!</v>
      </c>
      <c r="D206" t="e">
        <f>#REF!</f>
        <v>#REF!</v>
      </c>
      <c r="E206" t="e">
        <f>#REF!</f>
        <v>#REF!</v>
      </c>
      <c r="F206" t="e">
        <f>#REF!</f>
        <v>#REF!</v>
      </c>
      <c r="G206" t="str">
        <f>IFERROR(INDEX('BASE COMENTÁRIOS'!C:C,MATCH(A206,'BASE COMENTÁRIOS'!A:A,0)),"")</f>
        <v/>
      </c>
      <c r="H206" s="14" t="e">
        <f>#REF!</f>
        <v>#REF!</v>
      </c>
      <c r="I206" t="e">
        <f>#REF!</f>
        <v>#REF!</v>
      </c>
      <c r="J206" t="e">
        <f>#REF!</f>
        <v>#REF!</v>
      </c>
      <c r="K206" t="e">
        <f>#REF!</f>
        <v>#REF!</v>
      </c>
      <c r="L206" t="e">
        <f>#REF!</f>
        <v>#REF!</v>
      </c>
    </row>
    <row r="207" spans="1:12">
      <c r="A207" t="e">
        <f>#REF!</f>
        <v>#REF!</v>
      </c>
      <c r="B207" t="e">
        <f>#REF!</f>
        <v>#REF!</v>
      </c>
      <c r="C207" t="e">
        <f>#REF!</f>
        <v>#REF!</v>
      </c>
      <c r="D207" t="e">
        <f>#REF!</f>
        <v>#REF!</v>
      </c>
      <c r="E207" t="e">
        <f>#REF!</f>
        <v>#REF!</v>
      </c>
      <c r="F207" t="e">
        <f>#REF!</f>
        <v>#REF!</v>
      </c>
      <c r="G207" t="str">
        <f>IFERROR(INDEX('BASE COMENTÁRIOS'!C:C,MATCH(A207,'BASE COMENTÁRIOS'!A:A,0)),"")</f>
        <v/>
      </c>
      <c r="H207" s="14" t="e">
        <f>#REF!</f>
        <v>#REF!</v>
      </c>
      <c r="I207" t="e">
        <f>#REF!</f>
        <v>#REF!</v>
      </c>
      <c r="J207" t="e">
        <f>#REF!</f>
        <v>#REF!</v>
      </c>
      <c r="K207" t="e">
        <f>#REF!</f>
        <v>#REF!</v>
      </c>
      <c r="L207" t="e">
        <f>#REF!</f>
        <v>#REF!</v>
      </c>
    </row>
    <row r="208" spans="1:12">
      <c r="A208" t="e">
        <f>#REF!</f>
        <v>#REF!</v>
      </c>
      <c r="B208" t="e">
        <f>#REF!</f>
        <v>#REF!</v>
      </c>
      <c r="C208" t="e">
        <f>#REF!</f>
        <v>#REF!</v>
      </c>
      <c r="D208" t="e">
        <f>#REF!</f>
        <v>#REF!</v>
      </c>
      <c r="E208" t="e">
        <f>#REF!</f>
        <v>#REF!</v>
      </c>
      <c r="F208" t="e">
        <f>#REF!</f>
        <v>#REF!</v>
      </c>
      <c r="G208" t="str">
        <f>IFERROR(INDEX('BASE COMENTÁRIOS'!C:C,MATCH(A208,'BASE COMENTÁRIOS'!A:A,0)),"")</f>
        <v/>
      </c>
      <c r="H208" s="14" t="e">
        <f>#REF!</f>
        <v>#REF!</v>
      </c>
      <c r="I208" t="e">
        <f>#REF!</f>
        <v>#REF!</v>
      </c>
      <c r="J208" t="e">
        <f>#REF!</f>
        <v>#REF!</v>
      </c>
      <c r="K208" t="e">
        <f>#REF!</f>
        <v>#REF!</v>
      </c>
      <c r="L208" t="e">
        <f>#REF!</f>
        <v>#REF!</v>
      </c>
    </row>
    <row r="209" spans="1:12">
      <c r="A209" t="e">
        <f>#REF!</f>
        <v>#REF!</v>
      </c>
      <c r="B209" t="e">
        <f>#REF!</f>
        <v>#REF!</v>
      </c>
      <c r="C209" t="e">
        <f>#REF!</f>
        <v>#REF!</v>
      </c>
      <c r="D209" t="e">
        <f>#REF!</f>
        <v>#REF!</v>
      </c>
      <c r="E209" t="e">
        <f>#REF!</f>
        <v>#REF!</v>
      </c>
      <c r="F209" t="e">
        <f>#REF!</f>
        <v>#REF!</v>
      </c>
      <c r="G209" t="str">
        <f>IFERROR(INDEX('BASE COMENTÁRIOS'!C:C,MATCH(A209,'BASE COMENTÁRIOS'!A:A,0)),"")</f>
        <v/>
      </c>
      <c r="H209" s="14" t="e">
        <f>#REF!</f>
        <v>#REF!</v>
      </c>
      <c r="I209" t="e">
        <f>#REF!</f>
        <v>#REF!</v>
      </c>
      <c r="J209" t="e">
        <f>#REF!</f>
        <v>#REF!</v>
      </c>
      <c r="K209" t="e">
        <f>#REF!</f>
        <v>#REF!</v>
      </c>
      <c r="L209" t="e">
        <f>#REF!</f>
        <v>#REF!</v>
      </c>
    </row>
    <row r="210" spans="1:12">
      <c r="A210" t="e">
        <f>#REF!</f>
        <v>#REF!</v>
      </c>
      <c r="B210" t="e">
        <f>#REF!</f>
        <v>#REF!</v>
      </c>
      <c r="C210" t="e">
        <f>#REF!</f>
        <v>#REF!</v>
      </c>
      <c r="D210" t="e">
        <f>#REF!</f>
        <v>#REF!</v>
      </c>
      <c r="E210" t="e">
        <f>#REF!</f>
        <v>#REF!</v>
      </c>
      <c r="F210" t="e">
        <f>#REF!</f>
        <v>#REF!</v>
      </c>
      <c r="G210" t="str">
        <f>IFERROR(INDEX('BASE COMENTÁRIOS'!C:C,MATCH(A210,'BASE COMENTÁRIOS'!A:A,0)),"")</f>
        <v/>
      </c>
      <c r="H210" s="14" t="e">
        <f>#REF!</f>
        <v>#REF!</v>
      </c>
      <c r="I210" t="e">
        <f>#REF!</f>
        <v>#REF!</v>
      </c>
      <c r="J210" t="e">
        <f>#REF!</f>
        <v>#REF!</v>
      </c>
      <c r="K210" t="e">
        <f>#REF!</f>
        <v>#REF!</v>
      </c>
      <c r="L210" t="e">
        <f>#REF!</f>
        <v>#REF!</v>
      </c>
    </row>
    <row r="211" spans="1:12">
      <c r="A211" t="e">
        <f>#REF!</f>
        <v>#REF!</v>
      </c>
      <c r="B211" t="e">
        <f>#REF!</f>
        <v>#REF!</v>
      </c>
      <c r="C211" t="e">
        <f>#REF!</f>
        <v>#REF!</v>
      </c>
      <c r="D211" t="e">
        <f>#REF!</f>
        <v>#REF!</v>
      </c>
      <c r="E211" t="e">
        <f>#REF!</f>
        <v>#REF!</v>
      </c>
      <c r="F211" t="e">
        <f>#REF!</f>
        <v>#REF!</v>
      </c>
      <c r="G211" t="str">
        <f>IFERROR(INDEX('BASE COMENTÁRIOS'!C:C,MATCH(A211,'BASE COMENTÁRIOS'!A:A,0)),"")</f>
        <v/>
      </c>
      <c r="H211" s="14" t="e">
        <f>#REF!</f>
        <v>#REF!</v>
      </c>
      <c r="I211" t="e">
        <f>#REF!</f>
        <v>#REF!</v>
      </c>
      <c r="J211" t="e">
        <f>#REF!</f>
        <v>#REF!</v>
      </c>
      <c r="K211" t="e">
        <f>#REF!</f>
        <v>#REF!</v>
      </c>
      <c r="L211" t="e">
        <f>#REF!</f>
        <v>#REF!</v>
      </c>
    </row>
    <row r="212" spans="1:12">
      <c r="A212" t="e">
        <f>#REF!</f>
        <v>#REF!</v>
      </c>
      <c r="B212" t="e">
        <f>#REF!</f>
        <v>#REF!</v>
      </c>
      <c r="C212" t="e">
        <f>#REF!</f>
        <v>#REF!</v>
      </c>
      <c r="D212" t="e">
        <f>#REF!</f>
        <v>#REF!</v>
      </c>
      <c r="E212" t="e">
        <f>#REF!</f>
        <v>#REF!</v>
      </c>
      <c r="F212" t="e">
        <f>#REF!</f>
        <v>#REF!</v>
      </c>
      <c r="G212" t="str">
        <f>IFERROR(INDEX('BASE COMENTÁRIOS'!C:C,MATCH(A212,'BASE COMENTÁRIOS'!A:A,0)),"")</f>
        <v/>
      </c>
      <c r="H212" s="14" t="e">
        <f>#REF!</f>
        <v>#REF!</v>
      </c>
      <c r="I212" t="e">
        <f>#REF!</f>
        <v>#REF!</v>
      </c>
      <c r="J212" t="e">
        <f>#REF!</f>
        <v>#REF!</v>
      </c>
      <c r="K212" t="e">
        <f>#REF!</f>
        <v>#REF!</v>
      </c>
      <c r="L212" t="e">
        <f>#REF!</f>
        <v>#REF!</v>
      </c>
    </row>
    <row r="213" spans="1:12">
      <c r="A213" t="e">
        <f>#REF!</f>
        <v>#REF!</v>
      </c>
      <c r="B213" t="e">
        <f>#REF!</f>
        <v>#REF!</v>
      </c>
      <c r="C213" t="e">
        <f>#REF!</f>
        <v>#REF!</v>
      </c>
      <c r="D213" t="e">
        <f>#REF!</f>
        <v>#REF!</v>
      </c>
      <c r="E213" t="e">
        <f>#REF!</f>
        <v>#REF!</v>
      </c>
      <c r="F213" t="e">
        <f>#REF!</f>
        <v>#REF!</v>
      </c>
      <c r="G213" t="str">
        <f>IFERROR(INDEX('BASE COMENTÁRIOS'!C:C,MATCH(A213,'BASE COMENTÁRIOS'!A:A,0)),"")</f>
        <v/>
      </c>
      <c r="H213" s="14" t="e">
        <f>#REF!</f>
        <v>#REF!</v>
      </c>
      <c r="I213" t="e">
        <f>#REF!</f>
        <v>#REF!</v>
      </c>
      <c r="J213" t="e">
        <f>#REF!</f>
        <v>#REF!</v>
      </c>
      <c r="K213" t="e">
        <f>#REF!</f>
        <v>#REF!</v>
      </c>
      <c r="L213" t="e">
        <f>#REF!</f>
        <v>#REF!</v>
      </c>
    </row>
    <row r="214" spans="1:12">
      <c r="A214" t="e">
        <f>#REF!</f>
        <v>#REF!</v>
      </c>
      <c r="B214" t="e">
        <f>#REF!</f>
        <v>#REF!</v>
      </c>
      <c r="C214" t="e">
        <f>#REF!</f>
        <v>#REF!</v>
      </c>
      <c r="D214" t="e">
        <f>#REF!</f>
        <v>#REF!</v>
      </c>
      <c r="E214" t="e">
        <f>#REF!</f>
        <v>#REF!</v>
      </c>
      <c r="F214" t="e">
        <f>#REF!</f>
        <v>#REF!</v>
      </c>
      <c r="G214" t="str">
        <f>IFERROR(INDEX('BASE COMENTÁRIOS'!C:C,MATCH(A214,'BASE COMENTÁRIOS'!A:A,0)),"")</f>
        <v/>
      </c>
      <c r="H214" s="14" t="e">
        <f>#REF!</f>
        <v>#REF!</v>
      </c>
      <c r="I214" t="e">
        <f>#REF!</f>
        <v>#REF!</v>
      </c>
      <c r="J214" t="e">
        <f>#REF!</f>
        <v>#REF!</v>
      </c>
      <c r="K214" t="e">
        <f>#REF!</f>
        <v>#REF!</v>
      </c>
      <c r="L214" t="e">
        <f>#REF!</f>
        <v>#REF!</v>
      </c>
    </row>
    <row r="215" spans="1:12">
      <c r="A215" t="e">
        <f>#REF!</f>
        <v>#REF!</v>
      </c>
      <c r="B215" t="e">
        <f>#REF!</f>
        <v>#REF!</v>
      </c>
      <c r="C215" t="e">
        <f>#REF!</f>
        <v>#REF!</v>
      </c>
      <c r="D215" t="e">
        <f>#REF!</f>
        <v>#REF!</v>
      </c>
      <c r="E215" t="e">
        <f>#REF!</f>
        <v>#REF!</v>
      </c>
      <c r="F215" t="e">
        <f>#REF!</f>
        <v>#REF!</v>
      </c>
      <c r="G215" t="str">
        <f>IFERROR(INDEX('BASE COMENTÁRIOS'!C:C,MATCH(A215,'BASE COMENTÁRIOS'!A:A,0)),"")</f>
        <v/>
      </c>
      <c r="H215" s="14" t="e">
        <f>#REF!</f>
        <v>#REF!</v>
      </c>
      <c r="I215" t="e">
        <f>#REF!</f>
        <v>#REF!</v>
      </c>
      <c r="J215" t="e">
        <f>#REF!</f>
        <v>#REF!</v>
      </c>
      <c r="K215" t="e">
        <f>#REF!</f>
        <v>#REF!</v>
      </c>
      <c r="L215" t="e">
        <f>#REF!</f>
        <v>#REF!</v>
      </c>
    </row>
    <row r="216" spans="1:12">
      <c r="A216" t="e">
        <f>#REF!</f>
        <v>#REF!</v>
      </c>
      <c r="B216" t="e">
        <f>#REF!</f>
        <v>#REF!</v>
      </c>
      <c r="C216" t="e">
        <f>#REF!</f>
        <v>#REF!</v>
      </c>
      <c r="D216" t="e">
        <f>#REF!</f>
        <v>#REF!</v>
      </c>
      <c r="E216" t="e">
        <f>#REF!</f>
        <v>#REF!</v>
      </c>
      <c r="F216" t="e">
        <f>#REF!</f>
        <v>#REF!</v>
      </c>
      <c r="G216" t="str">
        <f>IFERROR(INDEX('BASE COMENTÁRIOS'!C:C,MATCH(A216,'BASE COMENTÁRIOS'!A:A,0)),"")</f>
        <v/>
      </c>
      <c r="H216" s="14" t="e">
        <f>#REF!</f>
        <v>#REF!</v>
      </c>
      <c r="I216" t="e">
        <f>#REF!</f>
        <v>#REF!</v>
      </c>
      <c r="J216" t="e">
        <f>#REF!</f>
        <v>#REF!</v>
      </c>
      <c r="K216" t="e">
        <f>#REF!</f>
        <v>#REF!</v>
      </c>
      <c r="L216" t="e">
        <f>#REF!</f>
        <v>#REF!</v>
      </c>
    </row>
    <row r="217" spans="1:12">
      <c r="A217" t="e">
        <f>#REF!</f>
        <v>#REF!</v>
      </c>
      <c r="B217" t="e">
        <f>#REF!</f>
        <v>#REF!</v>
      </c>
      <c r="C217" t="e">
        <f>#REF!</f>
        <v>#REF!</v>
      </c>
      <c r="D217" t="e">
        <f>#REF!</f>
        <v>#REF!</v>
      </c>
      <c r="E217" t="e">
        <f>#REF!</f>
        <v>#REF!</v>
      </c>
      <c r="F217" t="e">
        <f>#REF!</f>
        <v>#REF!</v>
      </c>
      <c r="G217" t="str">
        <f>IFERROR(INDEX('BASE COMENTÁRIOS'!C:C,MATCH(A217,'BASE COMENTÁRIOS'!A:A,0)),"")</f>
        <v/>
      </c>
      <c r="H217" s="14" t="e">
        <f>#REF!</f>
        <v>#REF!</v>
      </c>
      <c r="I217" t="e">
        <f>#REF!</f>
        <v>#REF!</v>
      </c>
      <c r="J217" t="e">
        <f>#REF!</f>
        <v>#REF!</v>
      </c>
      <c r="K217" t="e">
        <f>#REF!</f>
        <v>#REF!</v>
      </c>
      <c r="L217" t="e">
        <f>#REF!</f>
        <v>#REF!</v>
      </c>
    </row>
    <row r="218" spans="1:12">
      <c r="A218" t="e">
        <f>#REF!</f>
        <v>#REF!</v>
      </c>
      <c r="B218" t="e">
        <f>#REF!</f>
        <v>#REF!</v>
      </c>
      <c r="C218" t="e">
        <f>#REF!</f>
        <v>#REF!</v>
      </c>
      <c r="D218" t="e">
        <f>#REF!</f>
        <v>#REF!</v>
      </c>
      <c r="E218" t="e">
        <f>#REF!</f>
        <v>#REF!</v>
      </c>
      <c r="F218" t="e">
        <f>#REF!</f>
        <v>#REF!</v>
      </c>
      <c r="G218" t="str">
        <f>IFERROR(INDEX('BASE COMENTÁRIOS'!C:C,MATCH(A218,'BASE COMENTÁRIOS'!A:A,0)),"")</f>
        <v/>
      </c>
      <c r="H218" s="14" t="e">
        <f>#REF!</f>
        <v>#REF!</v>
      </c>
      <c r="I218" t="e">
        <f>#REF!</f>
        <v>#REF!</v>
      </c>
      <c r="J218" t="e">
        <f>#REF!</f>
        <v>#REF!</v>
      </c>
      <c r="K218" t="e">
        <f>#REF!</f>
        <v>#REF!</v>
      </c>
      <c r="L218" t="e">
        <f>#REF!</f>
        <v>#REF!</v>
      </c>
    </row>
    <row r="219" spans="1:12">
      <c r="A219" t="e">
        <f>#REF!</f>
        <v>#REF!</v>
      </c>
      <c r="B219" t="e">
        <f>#REF!</f>
        <v>#REF!</v>
      </c>
      <c r="C219" t="e">
        <f>#REF!</f>
        <v>#REF!</v>
      </c>
      <c r="D219" t="e">
        <f>#REF!</f>
        <v>#REF!</v>
      </c>
      <c r="E219" t="e">
        <f>#REF!</f>
        <v>#REF!</v>
      </c>
      <c r="F219" t="e">
        <f>#REF!</f>
        <v>#REF!</v>
      </c>
      <c r="G219" t="str">
        <f>IFERROR(INDEX('BASE COMENTÁRIOS'!C:C,MATCH(A219,'BASE COMENTÁRIOS'!A:A,0)),"")</f>
        <v/>
      </c>
      <c r="H219" s="14" t="e">
        <f>#REF!</f>
        <v>#REF!</v>
      </c>
      <c r="I219" t="e">
        <f>#REF!</f>
        <v>#REF!</v>
      </c>
      <c r="J219" t="e">
        <f>#REF!</f>
        <v>#REF!</v>
      </c>
      <c r="K219" t="e">
        <f>#REF!</f>
        <v>#REF!</v>
      </c>
      <c r="L219" t="e">
        <f>#REF!</f>
        <v>#REF!</v>
      </c>
    </row>
    <row r="220" spans="1:12">
      <c r="A220" t="e">
        <f>#REF!</f>
        <v>#REF!</v>
      </c>
      <c r="B220" t="e">
        <f>#REF!</f>
        <v>#REF!</v>
      </c>
      <c r="C220" t="e">
        <f>#REF!</f>
        <v>#REF!</v>
      </c>
      <c r="D220" t="e">
        <f>#REF!</f>
        <v>#REF!</v>
      </c>
      <c r="E220" t="e">
        <f>#REF!</f>
        <v>#REF!</v>
      </c>
      <c r="F220" t="e">
        <f>#REF!</f>
        <v>#REF!</v>
      </c>
      <c r="G220" t="str">
        <f>IFERROR(INDEX('BASE COMENTÁRIOS'!C:C,MATCH(A220,'BASE COMENTÁRIOS'!A:A,0)),"")</f>
        <v/>
      </c>
      <c r="H220" s="14" t="e">
        <f>#REF!</f>
        <v>#REF!</v>
      </c>
      <c r="I220" t="e">
        <f>#REF!</f>
        <v>#REF!</v>
      </c>
      <c r="J220" t="e">
        <f>#REF!</f>
        <v>#REF!</v>
      </c>
      <c r="K220" t="e">
        <f>#REF!</f>
        <v>#REF!</v>
      </c>
      <c r="L220" t="e">
        <f>#REF!</f>
        <v>#REF!</v>
      </c>
    </row>
    <row r="221" spans="1:12">
      <c r="A221" t="e">
        <f>#REF!</f>
        <v>#REF!</v>
      </c>
      <c r="B221" t="e">
        <f>#REF!</f>
        <v>#REF!</v>
      </c>
      <c r="C221" t="e">
        <f>#REF!</f>
        <v>#REF!</v>
      </c>
      <c r="D221" t="e">
        <f>#REF!</f>
        <v>#REF!</v>
      </c>
      <c r="E221" t="e">
        <f>#REF!</f>
        <v>#REF!</v>
      </c>
      <c r="F221" t="e">
        <f>#REF!</f>
        <v>#REF!</v>
      </c>
      <c r="G221" t="str">
        <f>IFERROR(INDEX('BASE COMENTÁRIOS'!C:C,MATCH(A221,'BASE COMENTÁRIOS'!A:A,0)),"")</f>
        <v/>
      </c>
      <c r="H221" s="14" t="e">
        <f>#REF!</f>
        <v>#REF!</v>
      </c>
      <c r="I221" t="e">
        <f>#REF!</f>
        <v>#REF!</v>
      </c>
      <c r="J221" t="e">
        <f>#REF!</f>
        <v>#REF!</v>
      </c>
      <c r="K221" t="e">
        <f>#REF!</f>
        <v>#REF!</v>
      </c>
      <c r="L221" t="e">
        <f>#REF!</f>
        <v>#REF!</v>
      </c>
    </row>
    <row r="222" spans="1:12">
      <c r="A222" t="e">
        <f>#REF!</f>
        <v>#REF!</v>
      </c>
      <c r="B222" t="e">
        <f>#REF!</f>
        <v>#REF!</v>
      </c>
      <c r="C222" t="e">
        <f>#REF!</f>
        <v>#REF!</v>
      </c>
      <c r="D222" t="e">
        <f>#REF!</f>
        <v>#REF!</v>
      </c>
      <c r="E222" t="e">
        <f>#REF!</f>
        <v>#REF!</v>
      </c>
      <c r="F222" t="e">
        <f>#REF!</f>
        <v>#REF!</v>
      </c>
      <c r="G222" t="str">
        <f>IFERROR(INDEX('BASE COMENTÁRIOS'!C:C,MATCH(A222,'BASE COMENTÁRIOS'!A:A,0)),"")</f>
        <v/>
      </c>
      <c r="H222" s="14" t="e">
        <f>#REF!</f>
        <v>#REF!</v>
      </c>
      <c r="I222" t="e">
        <f>#REF!</f>
        <v>#REF!</v>
      </c>
      <c r="J222" t="e">
        <f>#REF!</f>
        <v>#REF!</v>
      </c>
      <c r="K222" t="e">
        <f>#REF!</f>
        <v>#REF!</v>
      </c>
      <c r="L222" t="e">
        <f>#REF!</f>
        <v>#REF!</v>
      </c>
    </row>
    <row r="223" spans="1:12">
      <c r="A223" t="e">
        <f>#REF!</f>
        <v>#REF!</v>
      </c>
      <c r="B223" t="e">
        <f>#REF!</f>
        <v>#REF!</v>
      </c>
      <c r="C223" t="e">
        <f>#REF!</f>
        <v>#REF!</v>
      </c>
      <c r="D223" t="e">
        <f>#REF!</f>
        <v>#REF!</v>
      </c>
      <c r="E223" t="e">
        <f>#REF!</f>
        <v>#REF!</v>
      </c>
      <c r="F223" t="e">
        <f>#REF!</f>
        <v>#REF!</v>
      </c>
      <c r="G223" t="str">
        <f>IFERROR(INDEX('BASE COMENTÁRIOS'!C:C,MATCH(A223,'BASE COMENTÁRIOS'!A:A,0)),"")</f>
        <v/>
      </c>
      <c r="H223" s="14" t="e">
        <f>#REF!</f>
        <v>#REF!</v>
      </c>
      <c r="I223" t="e">
        <f>#REF!</f>
        <v>#REF!</v>
      </c>
      <c r="J223" t="e">
        <f>#REF!</f>
        <v>#REF!</v>
      </c>
      <c r="K223" t="e">
        <f>#REF!</f>
        <v>#REF!</v>
      </c>
      <c r="L223" t="e">
        <f>#REF!</f>
        <v>#REF!</v>
      </c>
    </row>
    <row r="224" spans="1:12">
      <c r="A224" t="e">
        <f>#REF!</f>
        <v>#REF!</v>
      </c>
      <c r="B224" t="e">
        <f>#REF!</f>
        <v>#REF!</v>
      </c>
      <c r="C224" t="e">
        <f>#REF!</f>
        <v>#REF!</v>
      </c>
      <c r="D224" t="e">
        <f>#REF!</f>
        <v>#REF!</v>
      </c>
      <c r="E224" t="e">
        <f>#REF!</f>
        <v>#REF!</v>
      </c>
      <c r="F224" t="e">
        <f>#REF!</f>
        <v>#REF!</v>
      </c>
      <c r="G224" t="str">
        <f>IFERROR(INDEX('BASE COMENTÁRIOS'!C:C,MATCH(A224,'BASE COMENTÁRIOS'!A:A,0)),"")</f>
        <v/>
      </c>
      <c r="H224" s="14" t="e">
        <f>#REF!</f>
        <v>#REF!</v>
      </c>
      <c r="I224" t="e">
        <f>#REF!</f>
        <v>#REF!</v>
      </c>
      <c r="J224" t="e">
        <f>#REF!</f>
        <v>#REF!</v>
      </c>
      <c r="K224" t="e">
        <f>#REF!</f>
        <v>#REF!</v>
      </c>
      <c r="L224" t="e">
        <f>#REF!</f>
        <v>#REF!</v>
      </c>
    </row>
    <row r="225" spans="1:12">
      <c r="A225" t="e">
        <f>#REF!</f>
        <v>#REF!</v>
      </c>
      <c r="B225" t="e">
        <f>#REF!</f>
        <v>#REF!</v>
      </c>
      <c r="C225" t="e">
        <f>#REF!</f>
        <v>#REF!</v>
      </c>
      <c r="D225" t="e">
        <f>#REF!</f>
        <v>#REF!</v>
      </c>
      <c r="E225" t="e">
        <f>#REF!</f>
        <v>#REF!</v>
      </c>
      <c r="F225" t="e">
        <f>#REF!</f>
        <v>#REF!</v>
      </c>
      <c r="G225" t="str">
        <f>IFERROR(INDEX('BASE COMENTÁRIOS'!C:C,MATCH(A225,'BASE COMENTÁRIOS'!A:A,0)),"")</f>
        <v/>
      </c>
      <c r="H225" s="14" t="e">
        <f>#REF!</f>
        <v>#REF!</v>
      </c>
      <c r="I225" t="e">
        <f>#REF!</f>
        <v>#REF!</v>
      </c>
      <c r="J225" t="e">
        <f>#REF!</f>
        <v>#REF!</v>
      </c>
      <c r="K225" t="e">
        <f>#REF!</f>
        <v>#REF!</v>
      </c>
      <c r="L225" t="e">
        <f>#REF!</f>
        <v>#REF!</v>
      </c>
    </row>
    <row r="226" spans="1:12">
      <c r="A226" t="e">
        <f>#REF!</f>
        <v>#REF!</v>
      </c>
      <c r="B226" t="e">
        <f>#REF!</f>
        <v>#REF!</v>
      </c>
      <c r="C226" t="e">
        <f>#REF!</f>
        <v>#REF!</v>
      </c>
      <c r="D226" t="e">
        <f>#REF!</f>
        <v>#REF!</v>
      </c>
      <c r="E226" t="e">
        <f>#REF!</f>
        <v>#REF!</v>
      </c>
      <c r="F226" t="e">
        <f>#REF!</f>
        <v>#REF!</v>
      </c>
      <c r="G226" t="str">
        <f>IFERROR(INDEX('BASE COMENTÁRIOS'!C:C,MATCH(A226,'BASE COMENTÁRIOS'!A:A,0)),"")</f>
        <v/>
      </c>
      <c r="H226" s="14" t="e">
        <f>#REF!</f>
        <v>#REF!</v>
      </c>
      <c r="I226" t="e">
        <f>#REF!</f>
        <v>#REF!</v>
      </c>
      <c r="J226" t="e">
        <f>#REF!</f>
        <v>#REF!</v>
      </c>
      <c r="K226" t="e">
        <f>#REF!</f>
        <v>#REF!</v>
      </c>
      <c r="L226" t="e">
        <f>#REF!</f>
        <v>#REF!</v>
      </c>
    </row>
    <row r="227" spans="1:12">
      <c r="A227" t="e">
        <f>#REF!</f>
        <v>#REF!</v>
      </c>
      <c r="B227" t="e">
        <f>#REF!</f>
        <v>#REF!</v>
      </c>
      <c r="C227" t="e">
        <f>#REF!</f>
        <v>#REF!</v>
      </c>
      <c r="D227" t="e">
        <f>#REF!</f>
        <v>#REF!</v>
      </c>
      <c r="E227" t="e">
        <f>#REF!</f>
        <v>#REF!</v>
      </c>
      <c r="F227" t="e">
        <f>#REF!</f>
        <v>#REF!</v>
      </c>
      <c r="G227" t="str">
        <f>IFERROR(INDEX('BASE COMENTÁRIOS'!C:C,MATCH(A227,'BASE COMENTÁRIOS'!A:A,0)),"")</f>
        <v/>
      </c>
      <c r="H227" s="14" t="e">
        <f>#REF!</f>
        <v>#REF!</v>
      </c>
      <c r="I227" t="e">
        <f>#REF!</f>
        <v>#REF!</v>
      </c>
      <c r="J227" t="e">
        <f>#REF!</f>
        <v>#REF!</v>
      </c>
      <c r="K227" t="e">
        <f>#REF!</f>
        <v>#REF!</v>
      </c>
      <c r="L227" t="e">
        <f>#REF!</f>
        <v>#REF!</v>
      </c>
    </row>
    <row r="228" spans="1:12">
      <c r="A228" t="e">
        <f>#REF!</f>
        <v>#REF!</v>
      </c>
      <c r="B228" t="e">
        <f>#REF!</f>
        <v>#REF!</v>
      </c>
      <c r="C228" t="e">
        <f>#REF!</f>
        <v>#REF!</v>
      </c>
      <c r="D228" t="e">
        <f>#REF!</f>
        <v>#REF!</v>
      </c>
      <c r="E228" t="e">
        <f>#REF!</f>
        <v>#REF!</v>
      </c>
      <c r="F228" t="e">
        <f>#REF!</f>
        <v>#REF!</v>
      </c>
      <c r="G228" t="str">
        <f>IFERROR(INDEX('BASE COMENTÁRIOS'!C:C,MATCH(A228,'BASE COMENTÁRIOS'!A:A,0)),"")</f>
        <v/>
      </c>
      <c r="H228" s="14" t="e">
        <f>#REF!</f>
        <v>#REF!</v>
      </c>
      <c r="I228" t="e">
        <f>#REF!</f>
        <v>#REF!</v>
      </c>
      <c r="J228" t="e">
        <f>#REF!</f>
        <v>#REF!</v>
      </c>
      <c r="K228" t="e">
        <f>#REF!</f>
        <v>#REF!</v>
      </c>
      <c r="L228" t="e">
        <f>#REF!</f>
        <v>#REF!</v>
      </c>
    </row>
    <row r="229" spans="1:12">
      <c r="A229" t="e">
        <f>#REF!</f>
        <v>#REF!</v>
      </c>
      <c r="B229" t="e">
        <f>#REF!</f>
        <v>#REF!</v>
      </c>
      <c r="C229" t="e">
        <f>#REF!</f>
        <v>#REF!</v>
      </c>
      <c r="D229" t="e">
        <f>#REF!</f>
        <v>#REF!</v>
      </c>
      <c r="E229" t="e">
        <f>#REF!</f>
        <v>#REF!</v>
      </c>
      <c r="F229" t="e">
        <f>#REF!</f>
        <v>#REF!</v>
      </c>
      <c r="G229" t="str">
        <f>IFERROR(INDEX('BASE COMENTÁRIOS'!C:C,MATCH(A229,'BASE COMENTÁRIOS'!A:A,0)),"")</f>
        <v/>
      </c>
      <c r="H229" s="14" t="e">
        <f>#REF!</f>
        <v>#REF!</v>
      </c>
      <c r="I229" t="e">
        <f>#REF!</f>
        <v>#REF!</v>
      </c>
      <c r="J229" t="e">
        <f>#REF!</f>
        <v>#REF!</v>
      </c>
      <c r="K229" t="e">
        <f>#REF!</f>
        <v>#REF!</v>
      </c>
      <c r="L229" t="e">
        <f>#REF!</f>
        <v>#REF!</v>
      </c>
    </row>
    <row r="230" spans="1:12">
      <c r="A230" t="e">
        <f>#REF!</f>
        <v>#REF!</v>
      </c>
      <c r="B230" t="e">
        <f>#REF!</f>
        <v>#REF!</v>
      </c>
      <c r="C230" t="e">
        <f>#REF!</f>
        <v>#REF!</v>
      </c>
      <c r="D230" t="e">
        <f>#REF!</f>
        <v>#REF!</v>
      </c>
      <c r="E230" t="e">
        <f>#REF!</f>
        <v>#REF!</v>
      </c>
      <c r="F230" t="e">
        <f>#REF!</f>
        <v>#REF!</v>
      </c>
      <c r="G230" t="str">
        <f>IFERROR(INDEX('BASE COMENTÁRIOS'!C:C,MATCH(A230,'BASE COMENTÁRIOS'!A:A,0)),"")</f>
        <v/>
      </c>
      <c r="H230" s="14" t="e">
        <f>#REF!</f>
        <v>#REF!</v>
      </c>
      <c r="I230" t="e">
        <f>#REF!</f>
        <v>#REF!</v>
      </c>
      <c r="J230" t="e">
        <f>#REF!</f>
        <v>#REF!</v>
      </c>
      <c r="K230" t="e">
        <f>#REF!</f>
        <v>#REF!</v>
      </c>
      <c r="L230" t="e">
        <f>#REF!</f>
        <v>#REF!</v>
      </c>
    </row>
    <row r="231" spans="1:12">
      <c r="A231" t="e">
        <f>#REF!</f>
        <v>#REF!</v>
      </c>
      <c r="B231" t="e">
        <f>#REF!</f>
        <v>#REF!</v>
      </c>
      <c r="C231" t="e">
        <f>#REF!</f>
        <v>#REF!</v>
      </c>
      <c r="D231" t="e">
        <f>#REF!</f>
        <v>#REF!</v>
      </c>
      <c r="E231" t="e">
        <f>#REF!</f>
        <v>#REF!</v>
      </c>
      <c r="F231" t="e">
        <f>#REF!</f>
        <v>#REF!</v>
      </c>
      <c r="G231" t="str">
        <f>IFERROR(INDEX('BASE COMENTÁRIOS'!C:C,MATCH(A231,'BASE COMENTÁRIOS'!A:A,0)),"")</f>
        <v/>
      </c>
      <c r="H231" s="14" t="e">
        <f>#REF!</f>
        <v>#REF!</v>
      </c>
      <c r="I231" t="e">
        <f>#REF!</f>
        <v>#REF!</v>
      </c>
      <c r="J231" t="e">
        <f>#REF!</f>
        <v>#REF!</v>
      </c>
      <c r="K231" t="e">
        <f>#REF!</f>
        <v>#REF!</v>
      </c>
      <c r="L231" t="e">
        <f>#REF!</f>
        <v>#REF!</v>
      </c>
    </row>
    <row r="232" spans="1:12">
      <c r="A232" t="e">
        <f>#REF!</f>
        <v>#REF!</v>
      </c>
      <c r="B232" t="e">
        <f>#REF!</f>
        <v>#REF!</v>
      </c>
      <c r="C232" t="e">
        <f>#REF!</f>
        <v>#REF!</v>
      </c>
      <c r="D232" t="e">
        <f>#REF!</f>
        <v>#REF!</v>
      </c>
      <c r="E232" t="e">
        <f>#REF!</f>
        <v>#REF!</v>
      </c>
      <c r="F232" t="e">
        <f>#REF!</f>
        <v>#REF!</v>
      </c>
      <c r="G232" t="str">
        <f>IFERROR(INDEX('BASE COMENTÁRIOS'!C:C,MATCH(A232,'BASE COMENTÁRIOS'!A:A,0)),"")</f>
        <v/>
      </c>
      <c r="H232" s="14" t="e">
        <f>#REF!</f>
        <v>#REF!</v>
      </c>
      <c r="I232" t="e">
        <f>#REF!</f>
        <v>#REF!</v>
      </c>
      <c r="J232" t="e">
        <f>#REF!</f>
        <v>#REF!</v>
      </c>
      <c r="K232" t="e">
        <f>#REF!</f>
        <v>#REF!</v>
      </c>
      <c r="L232" t="e">
        <f>#REF!</f>
        <v>#REF!</v>
      </c>
    </row>
    <row r="233" spans="1:12">
      <c r="A233" t="e">
        <f>#REF!</f>
        <v>#REF!</v>
      </c>
      <c r="B233" t="e">
        <f>#REF!</f>
        <v>#REF!</v>
      </c>
      <c r="C233" t="e">
        <f>#REF!</f>
        <v>#REF!</v>
      </c>
      <c r="D233" t="e">
        <f>#REF!</f>
        <v>#REF!</v>
      </c>
      <c r="E233" t="e">
        <f>#REF!</f>
        <v>#REF!</v>
      </c>
      <c r="F233" t="e">
        <f>#REF!</f>
        <v>#REF!</v>
      </c>
      <c r="G233" t="str">
        <f>IFERROR(INDEX('BASE COMENTÁRIOS'!C:C,MATCH(A233,'BASE COMENTÁRIOS'!A:A,0)),"")</f>
        <v/>
      </c>
      <c r="H233" s="14" t="e">
        <f>#REF!</f>
        <v>#REF!</v>
      </c>
      <c r="I233" t="e">
        <f>#REF!</f>
        <v>#REF!</v>
      </c>
      <c r="J233" t="e">
        <f>#REF!</f>
        <v>#REF!</v>
      </c>
      <c r="K233" t="e">
        <f>#REF!</f>
        <v>#REF!</v>
      </c>
      <c r="L233" t="e">
        <f>#REF!</f>
        <v>#REF!</v>
      </c>
    </row>
    <row r="234" spans="1:12">
      <c r="A234" t="e">
        <f>#REF!</f>
        <v>#REF!</v>
      </c>
      <c r="B234" t="e">
        <f>#REF!</f>
        <v>#REF!</v>
      </c>
      <c r="C234" t="e">
        <f>#REF!</f>
        <v>#REF!</v>
      </c>
      <c r="D234" t="e">
        <f>#REF!</f>
        <v>#REF!</v>
      </c>
      <c r="E234" t="e">
        <f>#REF!</f>
        <v>#REF!</v>
      </c>
      <c r="F234" t="e">
        <f>#REF!</f>
        <v>#REF!</v>
      </c>
      <c r="G234" t="str">
        <f>IFERROR(INDEX('BASE COMENTÁRIOS'!C:C,MATCH(A234,'BASE COMENTÁRIOS'!A:A,0)),"")</f>
        <v/>
      </c>
      <c r="H234" s="14" t="e">
        <f>#REF!</f>
        <v>#REF!</v>
      </c>
      <c r="I234" t="e">
        <f>#REF!</f>
        <v>#REF!</v>
      </c>
      <c r="J234" t="e">
        <f>#REF!</f>
        <v>#REF!</v>
      </c>
      <c r="K234" t="e">
        <f>#REF!</f>
        <v>#REF!</v>
      </c>
      <c r="L234" t="e">
        <f>#REF!</f>
        <v>#REF!</v>
      </c>
    </row>
    <row r="235" spans="1:12">
      <c r="A235" t="e">
        <f>#REF!</f>
        <v>#REF!</v>
      </c>
      <c r="B235" t="e">
        <f>#REF!</f>
        <v>#REF!</v>
      </c>
      <c r="C235" t="e">
        <f>#REF!</f>
        <v>#REF!</v>
      </c>
      <c r="D235" t="e">
        <f>#REF!</f>
        <v>#REF!</v>
      </c>
      <c r="E235" t="e">
        <f>#REF!</f>
        <v>#REF!</v>
      </c>
      <c r="F235" t="e">
        <f>#REF!</f>
        <v>#REF!</v>
      </c>
      <c r="G235" t="str">
        <f>IFERROR(INDEX('BASE COMENTÁRIOS'!C:C,MATCH(A235,'BASE COMENTÁRIOS'!A:A,0)),"")</f>
        <v/>
      </c>
      <c r="H235" s="14" t="e">
        <f>#REF!</f>
        <v>#REF!</v>
      </c>
      <c r="I235" t="e">
        <f>#REF!</f>
        <v>#REF!</v>
      </c>
      <c r="J235" t="e">
        <f>#REF!</f>
        <v>#REF!</v>
      </c>
      <c r="K235" t="e">
        <f>#REF!</f>
        <v>#REF!</v>
      </c>
      <c r="L235" t="e">
        <f>#REF!</f>
        <v>#REF!</v>
      </c>
    </row>
    <row r="236" spans="1:12">
      <c r="A236" t="e">
        <f>#REF!</f>
        <v>#REF!</v>
      </c>
      <c r="B236" t="e">
        <f>#REF!</f>
        <v>#REF!</v>
      </c>
      <c r="C236" t="e">
        <f>#REF!</f>
        <v>#REF!</v>
      </c>
      <c r="D236" t="e">
        <f>#REF!</f>
        <v>#REF!</v>
      </c>
      <c r="E236" t="e">
        <f>#REF!</f>
        <v>#REF!</v>
      </c>
      <c r="F236" t="e">
        <f>#REF!</f>
        <v>#REF!</v>
      </c>
      <c r="G236" t="str">
        <f>IFERROR(INDEX('BASE COMENTÁRIOS'!C:C,MATCH(A236,'BASE COMENTÁRIOS'!A:A,0)),"")</f>
        <v/>
      </c>
      <c r="H236" s="14" t="e">
        <f>#REF!</f>
        <v>#REF!</v>
      </c>
      <c r="I236" t="e">
        <f>#REF!</f>
        <v>#REF!</v>
      </c>
      <c r="J236" t="e">
        <f>#REF!</f>
        <v>#REF!</v>
      </c>
      <c r="K236" t="e">
        <f>#REF!</f>
        <v>#REF!</v>
      </c>
      <c r="L236" t="e">
        <f>#REF!</f>
        <v>#REF!</v>
      </c>
    </row>
    <row r="237" spans="1:12">
      <c r="A237" t="e">
        <f>#REF!</f>
        <v>#REF!</v>
      </c>
      <c r="B237" t="e">
        <f>#REF!</f>
        <v>#REF!</v>
      </c>
      <c r="C237" t="e">
        <f>#REF!</f>
        <v>#REF!</v>
      </c>
      <c r="D237" t="e">
        <f>#REF!</f>
        <v>#REF!</v>
      </c>
      <c r="E237" t="e">
        <f>#REF!</f>
        <v>#REF!</v>
      </c>
      <c r="F237" t="e">
        <f>#REF!</f>
        <v>#REF!</v>
      </c>
      <c r="G237" t="str">
        <f>IFERROR(INDEX('BASE COMENTÁRIOS'!C:C,MATCH(A237,'BASE COMENTÁRIOS'!A:A,0)),"")</f>
        <v/>
      </c>
      <c r="H237" s="14" t="e">
        <f>#REF!</f>
        <v>#REF!</v>
      </c>
      <c r="I237" t="e">
        <f>#REF!</f>
        <v>#REF!</v>
      </c>
      <c r="J237" t="e">
        <f>#REF!</f>
        <v>#REF!</v>
      </c>
      <c r="K237" t="e">
        <f>#REF!</f>
        <v>#REF!</v>
      </c>
      <c r="L237" t="e">
        <f>#REF!</f>
        <v>#REF!</v>
      </c>
    </row>
    <row r="238" spans="1:12">
      <c r="A238" t="e">
        <f>#REF!</f>
        <v>#REF!</v>
      </c>
      <c r="B238" t="e">
        <f>#REF!</f>
        <v>#REF!</v>
      </c>
      <c r="C238" t="e">
        <f>#REF!</f>
        <v>#REF!</v>
      </c>
      <c r="D238" t="e">
        <f>#REF!</f>
        <v>#REF!</v>
      </c>
      <c r="E238" t="e">
        <f>#REF!</f>
        <v>#REF!</v>
      </c>
      <c r="F238" t="e">
        <f>#REF!</f>
        <v>#REF!</v>
      </c>
      <c r="G238" t="str">
        <f>IFERROR(INDEX('BASE COMENTÁRIOS'!C:C,MATCH(A238,'BASE COMENTÁRIOS'!A:A,0)),"")</f>
        <v/>
      </c>
      <c r="H238" s="14" t="e">
        <f>#REF!</f>
        <v>#REF!</v>
      </c>
      <c r="I238" t="e">
        <f>#REF!</f>
        <v>#REF!</v>
      </c>
      <c r="J238" t="e">
        <f>#REF!</f>
        <v>#REF!</v>
      </c>
      <c r="K238" t="e">
        <f>#REF!</f>
        <v>#REF!</v>
      </c>
      <c r="L238" t="e">
        <f>#REF!</f>
        <v>#REF!</v>
      </c>
    </row>
    <row r="239" spans="1:12">
      <c r="A239" t="e">
        <f>#REF!</f>
        <v>#REF!</v>
      </c>
      <c r="B239" t="e">
        <f>#REF!</f>
        <v>#REF!</v>
      </c>
      <c r="C239" t="e">
        <f>#REF!</f>
        <v>#REF!</v>
      </c>
      <c r="D239" t="e">
        <f>#REF!</f>
        <v>#REF!</v>
      </c>
      <c r="E239" t="e">
        <f>#REF!</f>
        <v>#REF!</v>
      </c>
      <c r="F239" t="e">
        <f>#REF!</f>
        <v>#REF!</v>
      </c>
      <c r="G239" t="str">
        <f>IFERROR(INDEX('BASE COMENTÁRIOS'!C:C,MATCH(A239,'BASE COMENTÁRIOS'!A:A,0)),"")</f>
        <v/>
      </c>
      <c r="H239" s="14" t="e">
        <f>#REF!</f>
        <v>#REF!</v>
      </c>
      <c r="I239" t="e">
        <f>#REF!</f>
        <v>#REF!</v>
      </c>
      <c r="J239" t="e">
        <f>#REF!</f>
        <v>#REF!</v>
      </c>
      <c r="K239" t="e">
        <f>#REF!</f>
        <v>#REF!</v>
      </c>
      <c r="L239" t="e">
        <f>#REF!</f>
        <v>#REF!</v>
      </c>
    </row>
    <row r="240" spans="1:12">
      <c r="A240" t="e">
        <f>#REF!</f>
        <v>#REF!</v>
      </c>
      <c r="B240" t="e">
        <f>#REF!</f>
        <v>#REF!</v>
      </c>
      <c r="C240" t="e">
        <f>#REF!</f>
        <v>#REF!</v>
      </c>
      <c r="D240" t="e">
        <f>#REF!</f>
        <v>#REF!</v>
      </c>
      <c r="E240" t="e">
        <f>#REF!</f>
        <v>#REF!</v>
      </c>
      <c r="F240" t="e">
        <f>#REF!</f>
        <v>#REF!</v>
      </c>
      <c r="G240" t="str">
        <f>IFERROR(INDEX('BASE COMENTÁRIOS'!C:C,MATCH(A240,'BASE COMENTÁRIOS'!A:A,0)),"")</f>
        <v/>
      </c>
      <c r="H240" s="14" t="e">
        <f>#REF!</f>
        <v>#REF!</v>
      </c>
      <c r="I240" t="e">
        <f>#REF!</f>
        <v>#REF!</v>
      </c>
      <c r="J240" t="e">
        <f>#REF!</f>
        <v>#REF!</v>
      </c>
      <c r="K240" t="e">
        <f>#REF!</f>
        <v>#REF!</v>
      </c>
      <c r="L240" t="e">
        <f>#REF!</f>
        <v>#REF!</v>
      </c>
    </row>
    <row r="241" spans="1:12">
      <c r="A241" t="e">
        <f>#REF!</f>
        <v>#REF!</v>
      </c>
      <c r="B241" t="e">
        <f>#REF!</f>
        <v>#REF!</v>
      </c>
      <c r="C241" t="e">
        <f>#REF!</f>
        <v>#REF!</v>
      </c>
      <c r="D241" t="e">
        <f>#REF!</f>
        <v>#REF!</v>
      </c>
      <c r="E241" t="e">
        <f>#REF!</f>
        <v>#REF!</v>
      </c>
      <c r="F241" t="e">
        <f>#REF!</f>
        <v>#REF!</v>
      </c>
      <c r="G241" t="str">
        <f>IFERROR(INDEX('BASE COMENTÁRIOS'!C:C,MATCH(A241,'BASE COMENTÁRIOS'!A:A,0)),"")</f>
        <v/>
      </c>
      <c r="H241" s="14" t="e">
        <f>#REF!</f>
        <v>#REF!</v>
      </c>
      <c r="I241" t="e">
        <f>#REF!</f>
        <v>#REF!</v>
      </c>
      <c r="J241" t="e">
        <f>#REF!</f>
        <v>#REF!</v>
      </c>
      <c r="K241" t="e">
        <f>#REF!</f>
        <v>#REF!</v>
      </c>
      <c r="L241" t="e">
        <f>#REF!</f>
        <v>#REF!</v>
      </c>
    </row>
    <row r="242" spans="1:12">
      <c r="A242" t="e">
        <f>#REF!</f>
        <v>#REF!</v>
      </c>
      <c r="B242" t="e">
        <f>#REF!</f>
        <v>#REF!</v>
      </c>
      <c r="C242" t="e">
        <f>#REF!</f>
        <v>#REF!</v>
      </c>
      <c r="D242" t="e">
        <f>#REF!</f>
        <v>#REF!</v>
      </c>
      <c r="E242" t="e">
        <f>#REF!</f>
        <v>#REF!</v>
      </c>
      <c r="F242" t="e">
        <f>#REF!</f>
        <v>#REF!</v>
      </c>
      <c r="G242" t="str">
        <f>IFERROR(INDEX('BASE COMENTÁRIOS'!C:C,MATCH(A242,'BASE COMENTÁRIOS'!A:A,0)),"")</f>
        <v/>
      </c>
      <c r="H242" s="14" t="e">
        <f>#REF!</f>
        <v>#REF!</v>
      </c>
      <c r="I242" t="e">
        <f>#REF!</f>
        <v>#REF!</v>
      </c>
      <c r="J242" t="e">
        <f>#REF!</f>
        <v>#REF!</v>
      </c>
      <c r="K242" t="e">
        <f>#REF!</f>
        <v>#REF!</v>
      </c>
      <c r="L242" t="e">
        <f>#REF!</f>
        <v>#REF!</v>
      </c>
    </row>
    <row r="243" spans="1:12">
      <c r="A243" t="e">
        <f>#REF!</f>
        <v>#REF!</v>
      </c>
      <c r="B243" t="e">
        <f>#REF!</f>
        <v>#REF!</v>
      </c>
      <c r="C243" t="e">
        <f>#REF!</f>
        <v>#REF!</v>
      </c>
      <c r="D243" t="e">
        <f>#REF!</f>
        <v>#REF!</v>
      </c>
      <c r="E243" t="e">
        <f>#REF!</f>
        <v>#REF!</v>
      </c>
      <c r="F243" t="e">
        <f>#REF!</f>
        <v>#REF!</v>
      </c>
      <c r="G243" t="str">
        <f>IFERROR(INDEX('BASE COMENTÁRIOS'!C:C,MATCH(A243,'BASE COMENTÁRIOS'!A:A,0)),"")</f>
        <v/>
      </c>
      <c r="H243" s="14" t="e">
        <f>#REF!</f>
        <v>#REF!</v>
      </c>
      <c r="I243" t="e">
        <f>#REF!</f>
        <v>#REF!</v>
      </c>
      <c r="J243" t="e">
        <f>#REF!</f>
        <v>#REF!</v>
      </c>
      <c r="K243" t="e">
        <f>#REF!</f>
        <v>#REF!</v>
      </c>
      <c r="L243" t="e">
        <f>#REF!</f>
        <v>#REF!</v>
      </c>
    </row>
    <row r="244" spans="1:12">
      <c r="A244" t="e">
        <f>#REF!</f>
        <v>#REF!</v>
      </c>
      <c r="B244" t="e">
        <f>#REF!</f>
        <v>#REF!</v>
      </c>
      <c r="C244" t="e">
        <f>#REF!</f>
        <v>#REF!</v>
      </c>
      <c r="D244" t="e">
        <f>#REF!</f>
        <v>#REF!</v>
      </c>
      <c r="E244" t="e">
        <f>#REF!</f>
        <v>#REF!</v>
      </c>
      <c r="F244" t="e">
        <f>#REF!</f>
        <v>#REF!</v>
      </c>
      <c r="G244" t="str">
        <f>IFERROR(INDEX('BASE COMENTÁRIOS'!C:C,MATCH(A244,'BASE COMENTÁRIOS'!A:A,0)),"")</f>
        <v/>
      </c>
      <c r="H244" s="14" t="e">
        <f>#REF!</f>
        <v>#REF!</v>
      </c>
      <c r="I244" t="e">
        <f>#REF!</f>
        <v>#REF!</v>
      </c>
      <c r="J244" t="e">
        <f>#REF!</f>
        <v>#REF!</v>
      </c>
      <c r="K244" t="e">
        <f>#REF!</f>
        <v>#REF!</v>
      </c>
      <c r="L244" t="e">
        <f>#REF!</f>
        <v>#REF!</v>
      </c>
    </row>
    <row r="245" spans="1:12">
      <c r="A245" t="e">
        <f>#REF!</f>
        <v>#REF!</v>
      </c>
      <c r="B245" t="e">
        <f>#REF!</f>
        <v>#REF!</v>
      </c>
      <c r="C245" t="e">
        <f>#REF!</f>
        <v>#REF!</v>
      </c>
      <c r="D245" t="e">
        <f>#REF!</f>
        <v>#REF!</v>
      </c>
      <c r="E245" t="e">
        <f>#REF!</f>
        <v>#REF!</v>
      </c>
      <c r="F245" t="e">
        <f>#REF!</f>
        <v>#REF!</v>
      </c>
      <c r="G245" t="str">
        <f>IFERROR(INDEX('BASE COMENTÁRIOS'!C:C,MATCH(A245,'BASE COMENTÁRIOS'!A:A,0)),"")</f>
        <v/>
      </c>
      <c r="H245" s="14" t="e">
        <f>#REF!</f>
        <v>#REF!</v>
      </c>
      <c r="I245" t="e">
        <f>#REF!</f>
        <v>#REF!</v>
      </c>
      <c r="J245" t="e">
        <f>#REF!</f>
        <v>#REF!</v>
      </c>
      <c r="K245" t="e">
        <f>#REF!</f>
        <v>#REF!</v>
      </c>
      <c r="L245" t="e">
        <f>#REF!</f>
        <v>#REF!</v>
      </c>
    </row>
    <row r="246" spans="1:12">
      <c r="A246" t="e">
        <f>#REF!</f>
        <v>#REF!</v>
      </c>
      <c r="B246" t="e">
        <f>#REF!</f>
        <v>#REF!</v>
      </c>
      <c r="C246" t="e">
        <f>#REF!</f>
        <v>#REF!</v>
      </c>
      <c r="D246" t="e">
        <f>#REF!</f>
        <v>#REF!</v>
      </c>
      <c r="E246" t="e">
        <f>#REF!</f>
        <v>#REF!</v>
      </c>
      <c r="F246" t="e">
        <f>#REF!</f>
        <v>#REF!</v>
      </c>
      <c r="G246" t="str">
        <f>IFERROR(INDEX('BASE COMENTÁRIOS'!C:C,MATCH(A246,'BASE COMENTÁRIOS'!A:A,0)),"")</f>
        <v/>
      </c>
      <c r="H246" s="14" t="e">
        <f>#REF!</f>
        <v>#REF!</v>
      </c>
      <c r="I246" t="e">
        <f>#REF!</f>
        <v>#REF!</v>
      </c>
      <c r="J246" t="e">
        <f>#REF!</f>
        <v>#REF!</v>
      </c>
      <c r="K246" t="e">
        <f>#REF!</f>
        <v>#REF!</v>
      </c>
      <c r="L246" t="e">
        <f>#REF!</f>
        <v>#REF!</v>
      </c>
    </row>
    <row r="247" spans="1:12">
      <c r="A247" t="e">
        <f>#REF!</f>
        <v>#REF!</v>
      </c>
      <c r="B247" t="e">
        <f>#REF!</f>
        <v>#REF!</v>
      </c>
      <c r="C247" t="e">
        <f>#REF!</f>
        <v>#REF!</v>
      </c>
      <c r="D247" t="e">
        <f>#REF!</f>
        <v>#REF!</v>
      </c>
      <c r="E247" t="e">
        <f>#REF!</f>
        <v>#REF!</v>
      </c>
      <c r="F247" t="e">
        <f>#REF!</f>
        <v>#REF!</v>
      </c>
      <c r="G247" t="str">
        <f>IFERROR(INDEX('BASE COMENTÁRIOS'!C:C,MATCH(A247,'BASE COMENTÁRIOS'!A:A,0)),"")</f>
        <v/>
      </c>
      <c r="H247" s="14" t="e">
        <f>#REF!</f>
        <v>#REF!</v>
      </c>
      <c r="I247" t="e">
        <f>#REF!</f>
        <v>#REF!</v>
      </c>
      <c r="J247" t="e">
        <f>#REF!</f>
        <v>#REF!</v>
      </c>
      <c r="K247" t="e">
        <f>#REF!</f>
        <v>#REF!</v>
      </c>
      <c r="L247" t="e">
        <f>#REF!</f>
        <v>#REF!</v>
      </c>
    </row>
    <row r="248" spans="1:12">
      <c r="A248" t="e">
        <f>#REF!</f>
        <v>#REF!</v>
      </c>
      <c r="B248" t="e">
        <f>#REF!</f>
        <v>#REF!</v>
      </c>
      <c r="C248" t="e">
        <f>#REF!</f>
        <v>#REF!</v>
      </c>
      <c r="D248" t="e">
        <f>#REF!</f>
        <v>#REF!</v>
      </c>
      <c r="E248" t="e">
        <f>#REF!</f>
        <v>#REF!</v>
      </c>
      <c r="F248" t="e">
        <f>#REF!</f>
        <v>#REF!</v>
      </c>
      <c r="G248" t="str">
        <f>IFERROR(INDEX('BASE COMENTÁRIOS'!C:C,MATCH(A248,'BASE COMENTÁRIOS'!A:A,0)),"")</f>
        <v/>
      </c>
      <c r="H248" s="14" t="e">
        <f>#REF!</f>
        <v>#REF!</v>
      </c>
      <c r="I248" t="e">
        <f>#REF!</f>
        <v>#REF!</v>
      </c>
      <c r="J248" t="e">
        <f>#REF!</f>
        <v>#REF!</v>
      </c>
      <c r="K248" t="e">
        <f>#REF!</f>
        <v>#REF!</v>
      </c>
      <c r="L248" t="e">
        <f>#REF!</f>
        <v>#REF!</v>
      </c>
    </row>
    <row r="249" spans="1:12">
      <c r="A249" t="e">
        <f>#REF!</f>
        <v>#REF!</v>
      </c>
      <c r="B249" t="e">
        <f>#REF!</f>
        <v>#REF!</v>
      </c>
      <c r="C249" t="e">
        <f>#REF!</f>
        <v>#REF!</v>
      </c>
      <c r="D249" t="e">
        <f>#REF!</f>
        <v>#REF!</v>
      </c>
      <c r="E249" t="e">
        <f>#REF!</f>
        <v>#REF!</v>
      </c>
      <c r="F249" t="e">
        <f>#REF!</f>
        <v>#REF!</v>
      </c>
      <c r="G249" t="str">
        <f>IFERROR(INDEX('BASE COMENTÁRIOS'!C:C,MATCH(A249,'BASE COMENTÁRIOS'!A:A,0)),"")</f>
        <v/>
      </c>
      <c r="H249" s="14" t="e">
        <f>#REF!</f>
        <v>#REF!</v>
      </c>
      <c r="I249" t="e">
        <f>#REF!</f>
        <v>#REF!</v>
      </c>
      <c r="J249" t="e">
        <f>#REF!</f>
        <v>#REF!</v>
      </c>
      <c r="K249" t="e">
        <f>#REF!</f>
        <v>#REF!</v>
      </c>
      <c r="L249" t="e">
        <f>#REF!</f>
        <v>#REF!</v>
      </c>
    </row>
    <row r="250" spans="1:12">
      <c r="A250" t="e">
        <f>#REF!</f>
        <v>#REF!</v>
      </c>
      <c r="B250" t="e">
        <f>#REF!</f>
        <v>#REF!</v>
      </c>
      <c r="C250" t="e">
        <f>#REF!</f>
        <v>#REF!</v>
      </c>
      <c r="D250" t="e">
        <f>#REF!</f>
        <v>#REF!</v>
      </c>
      <c r="E250" t="e">
        <f>#REF!</f>
        <v>#REF!</v>
      </c>
      <c r="F250" t="e">
        <f>#REF!</f>
        <v>#REF!</v>
      </c>
      <c r="G250" t="str">
        <f>IFERROR(INDEX('BASE COMENTÁRIOS'!C:C,MATCH(A250,'BASE COMENTÁRIOS'!A:A,0)),"")</f>
        <v/>
      </c>
      <c r="H250" s="14" t="e">
        <f>#REF!</f>
        <v>#REF!</v>
      </c>
      <c r="I250" t="e">
        <f>#REF!</f>
        <v>#REF!</v>
      </c>
      <c r="J250" t="e">
        <f>#REF!</f>
        <v>#REF!</v>
      </c>
      <c r="K250" t="e">
        <f>#REF!</f>
        <v>#REF!</v>
      </c>
      <c r="L250" t="e">
        <f>#REF!</f>
        <v>#REF!</v>
      </c>
    </row>
    <row r="251" spans="1:12">
      <c r="A251" t="e">
        <f>#REF!</f>
        <v>#REF!</v>
      </c>
      <c r="B251" t="e">
        <f>#REF!</f>
        <v>#REF!</v>
      </c>
      <c r="C251" t="e">
        <f>#REF!</f>
        <v>#REF!</v>
      </c>
      <c r="D251" t="e">
        <f>#REF!</f>
        <v>#REF!</v>
      </c>
      <c r="E251" t="e">
        <f>#REF!</f>
        <v>#REF!</v>
      </c>
      <c r="F251" t="e">
        <f>#REF!</f>
        <v>#REF!</v>
      </c>
      <c r="G251" t="str">
        <f>IFERROR(INDEX('BASE COMENTÁRIOS'!C:C,MATCH(A251,'BASE COMENTÁRIOS'!A:A,0)),"")</f>
        <v/>
      </c>
      <c r="H251" s="14" t="e">
        <f>#REF!</f>
        <v>#REF!</v>
      </c>
      <c r="I251" t="e">
        <f>#REF!</f>
        <v>#REF!</v>
      </c>
      <c r="J251" t="e">
        <f>#REF!</f>
        <v>#REF!</v>
      </c>
      <c r="K251" t="e">
        <f>#REF!</f>
        <v>#REF!</v>
      </c>
      <c r="L251" t="e">
        <f>#REF!</f>
        <v>#REF!</v>
      </c>
    </row>
    <row r="252" spans="1:12">
      <c r="A252" t="e">
        <f>#REF!</f>
        <v>#REF!</v>
      </c>
      <c r="B252" t="e">
        <f>#REF!</f>
        <v>#REF!</v>
      </c>
      <c r="C252" t="e">
        <f>#REF!</f>
        <v>#REF!</v>
      </c>
      <c r="D252" t="e">
        <f>#REF!</f>
        <v>#REF!</v>
      </c>
      <c r="E252" t="e">
        <f>#REF!</f>
        <v>#REF!</v>
      </c>
      <c r="F252" t="e">
        <f>#REF!</f>
        <v>#REF!</v>
      </c>
      <c r="G252" t="str">
        <f>IFERROR(INDEX('BASE COMENTÁRIOS'!C:C,MATCH(A252,'BASE COMENTÁRIOS'!A:A,0)),"")</f>
        <v/>
      </c>
      <c r="H252" s="14" t="e">
        <f>#REF!</f>
        <v>#REF!</v>
      </c>
      <c r="I252" t="e">
        <f>#REF!</f>
        <v>#REF!</v>
      </c>
      <c r="J252" t="e">
        <f>#REF!</f>
        <v>#REF!</v>
      </c>
      <c r="K252" t="e">
        <f>#REF!</f>
        <v>#REF!</v>
      </c>
      <c r="L252" t="e">
        <f>#REF!</f>
        <v>#REF!</v>
      </c>
    </row>
    <row r="253" spans="1:12">
      <c r="A253" t="e">
        <f>#REF!</f>
        <v>#REF!</v>
      </c>
      <c r="B253" t="e">
        <f>#REF!</f>
        <v>#REF!</v>
      </c>
      <c r="C253" t="e">
        <f>#REF!</f>
        <v>#REF!</v>
      </c>
      <c r="D253" t="e">
        <f>#REF!</f>
        <v>#REF!</v>
      </c>
      <c r="E253" t="e">
        <f>#REF!</f>
        <v>#REF!</v>
      </c>
      <c r="F253" t="e">
        <f>#REF!</f>
        <v>#REF!</v>
      </c>
      <c r="G253" t="str">
        <f>IFERROR(INDEX('BASE COMENTÁRIOS'!C:C,MATCH(A253,'BASE COMENTÁRIOS'!A:A,0)),"")</f>
        <v/>
      </c>
      <c r="H253" s="14" t="e">
        <f>#REF!</f>
        <v>#REF!</v>
      </c>
      <c r="I253" t="e">
        <f>#REF!</f>
        <v>#REF!</v>
      </c>
      <c r="J253" t="e">
        <f>#REF!</f>
        <v>#REF!</v>
      </c>
      <c r="K253" t="e">
        <f>#REF!</f>
        <v>#REF!</v>
      </c>
      <c r="L253" t="e">
        <f>#REF!</f>
        <v>#REF!</v>
      </c>
    </row>
    <row r="254" spans="1:12">
      <c r="A254" t="e">
        <f>#REF!</f>
        <v>#REF!</v>
      </c>
      <c r="B254" t="e">
        <f>#REF!</f>
        <v>#REF!</v>
      </c>
      <c r="C254" t="e">
        <f>#REF!</f>
        <v>#REF!</v>
      </c>
      <c r="D254" t="e">
        <f>#REF!</f>
        <v>#REF!</v>
      </c>
      <c r="E254" t="e">
        <f>#REF!</f>
        <v>#REF!</v>
      </c>
      <c r="F254" t="e">
        <f>#REF!</f>
        <v>#REF!</v>
      </c>
      <c r="G254" t="str">
        <f>IFERROR(INDEX('BASE COMENTÁRIOS'!C:C,MATCH(A254,'BASE COMENTÁRIOS'!A:A,0)),"")</f>
        <v/>
      </c>
      <c r="H254" s="14" t="e">
        <f>#REF!</f>
        <v>#REF!</v>
      </c>
      <c r="I254" t="e">
        <f>#REF!</f>
        <v>#REF!</v>
      </c>
      <c r="J254" t="e">
        <f>#REF!</f>
        <v>#REF!</v>
      </c>
      <c r="K254" t="e">
        <f>#REF!</f>
        <v>#REF!</v>
      </c>
      <c r="L254" t="e">
        <f>#REF!</f>
        <v>#REF!</v>
      </c>
    </row>
    <row r="255" spans="1:12">
      <c r="A255" t="e">
        <f>#REF!</f>
        <v>#REF!</v>
      </c>
      <c r="B255" t="e">
        <f>#REF!</f>
        <v>#REF!</v>
      </c>
      <c r="C255" t="e">
        <f>#REF!</f>
        <v>#REF!</v>
      </c>
      <c r="D255" t="e">
        <f>#REF!</f>
        <v>#REF!</v>
      </c>
      <c r="E255" t="e">
        <f>#REF!</f>
        <v>#REF!</v>
      </c>
      <c r="F255" t="e">
        <f>#REF!</f>
        <v>#REF!</v>
      </c>
      <c r="G255" t="str">
        <f>IFERROR(INDEX('BASE COMENTÁRIOS'!C:C,MATCH(A255,'BASE COMENTÁRIOS'!A:A,0)),"")</f>
        <v/>
      </c>
      <c r="H255" s="14" t="e">
        <f>#REF!</f>
        <v>#REF!</v>
      </c>
      <c r="I255" t="e">
        <f>#REF!</f>
        <v>#REF!</v>
      </c>
      <c r="J255" t="e">
        <f>#REF!</f>
        <v>#REF!</v>
      </c>
      <c r="K255" t="e">
        <f>#REF!</f>
        <v>#REF!</v>
      </c>
      <c r="L255" t="e">
        <f>#REF!</f>
        <v>#REF!</v>
      </c>
    </row>
    <row r="256" spans="1:12">
      <c r="A256" t="e">
        <f>#REF!</f>
        <v>#REF!</v>
      </c>
      <c r="B256" t="e">
        <f>#REF!</f>
        <v>#REF!</v>
      </c>
      <c r="C256" t="e">
        <f>#REF!</f>
        <v>#REF!</v>
      </c>
      <c r="D256" t="e">
        <f>#REF!</f>
        <v>#REF!</v>
      </c>
      <c r="E256" t="e">
        <f>#REF!</f>
        <v>#REF!</v>
      </c>
      <c r="F256" t="e">
        <f>#REF!</f>
        <v>#REF!</v>
      </c>
      <c r="G256" t="str">
        <f>IFERROR(INDEX('BASE COMENTÁRIOS'!C:C,MATCH(A256,'BASE COMENTÁRIOS'!A:A,0)),"")</f>
        <v/>
      </c>
      <c r="H256" s="14" t="e">
        <f>#REF!</f>
        <v>#REF!</v>
      </c>
      <c r="I256" t="e">
        <f>#REF!</f>
        <v>#REF!</v>
      </c>
      <c r="J256" t="e">
        <f>#REF!</f>
        <v>#REF!</v>
      </c>
      <c r="K256" t="e">
        <f>#REF!</f>
        <v>#REF!</v>
      </c>
      <c r="L256" t="e">
        <f>#REF!</f>
        <v>#REF!</v>
      </c>
    </row>
    <row r="257" spans="1:12">
      <c r="A257" t="e">
        <f>#REF!</f>
        <v>#REF!</v>
      </c>
      <c r="B257" t="e">
        <f>#REF!</f>
        <v>#REF!</v>
      </c>
      <c r="C257" t="e">
        <f>#REF!</f>
        <v>#REF!</v>
      </c>
      <c r="D257" t="e">
        <f>#REF!</f>
        <v>#REF!</v>
      </c>
      <c r="E257" t="e">
        <f>#REF!</f>
        <v>#REF!</v>
      </c>
      <c r="F257" t="e">
        <f>#REF!</f>
        <v>#REF!</v>
      </c>
      <c r="G257" t="str">
        <f>IFERROR(INDEX('BASE COMENTÁRIOS'!C:C,MATCH(A257,'BASE COMENTÁRIOS'!A:A,0)),"")</f>
        <v/>
      </c>
      <c r="H257" s="14" t="e">
        <f>#REF!</f>
        <v>#REF!</v>
      </c>
      <c r="I257" t="e">
        <f>#REF!</f>
        <v>#REF!</v>
      </c>
      <c r="J257" t="e">
        <f>#REF!</f>
        <v>#REF!</v>
      </c>
      <c r="K257" t="e">
        <f>#REF!</f>
        <v>#REF!</v>
      </c>
      <c r="L257" t="e">
        <f>#REF!</f>
        <v>#REF!</v>
      </c>
    </row>
    <row r="258" spans="1:12">
      <c r="A258" t="e">
        <f>#REF!</f>
        <v>#REF!</v>
      </c>
      <c r="B258" t="e">
        <f>#REF!</f>
        <v>#REF!</v>
      </c>
      <c r="C258" t="e">
        <f>#REF!</f>
        <v>#REF!</v>
      </c>
      <c r="D258" t="e">
        <f>#REF!</f>
        <v>#REF!</v>
      </c>
      <c r="E258" t="e">
        <f>#REF!</f>
        <v>#REF!</v>
      </c>
      <c r="F258" t="e">
        <f>#REF!</f>
        <v>#REF!</v>
      </c>
      <c r="G258" t="str">
        <f>IFERROR(INDEX('BASE COMENTÁRIOS'!C:C,MATCH(A258,'BASE COMENTÁRIOS'!A:A,0)),"")</f>
        <v/>
      </c>
      <c r="H258" s="14" t="e">
        <f>#REF!</f>
        <v>#REF!</v>
      </c>
      <c r="I258" t="e">
        <f>#REF!</f>
        <v>#REF!</v>
      </c>
      <c r="J258" t="e">
        <f>#REF!</f>
        <v>#REF!</v>
      </c>
      <c r="K258" t="e">
        <f>#REF!</f>
        <v>#REF!</v>
      </c>
      <c r="L258" t="e">
        <f>#REF!</f>
        <v>#REF!</v>
      </c>
    </row>
    <row r="259" spans="1:12">
      <c r="A259" t="e">
        <f>#REF!</f>
        <v>#REF!</v>
      </c>
      <c r="B259" t="e">
        <f>#REF!</f>
        <v>#REF!</v>
      </c>
      <c r="C259" t="e">
        <f>#REF!</f>
        <v>#REF!</v>
      </c>
      <c r="D259" t="e">
        <f>#REF!</f>
        <v>#REF!</v>
      </c>
      <c r="E259" t="e">
        <f>#REF!</f>
        <v>#REF!</v>
      </c>
      <c r="F259" t="e">
        <f>#REF!</f>
        <v>#REF!</v>
      </c>
      <c r="G259" t="str">
        <f>IFERROR(INDEX('BASE COMENTÁRIOS'!C:C,MATCH(A259,'BASE COMENTÁRIOS'!A:A,0)),"")</f>
        <v/>
      </c>
      <c r="H259" s="14" t="e">
        <f>#REF!</f>
        <v>#REF!</v>
      </c>
      <c r="I259" t="e">
        <f>#REF!</f>
        <v>#REF!</v>
      </c>
      <c r="J259" t="e">
        <f>#REF!</f>
        <v>#REF!</v>
      </c>
      <c r="K259" t="e">
        <f>#REF!</f>
        <v>#REF!</v>
      </c>
      <c r="L259" t="e">
        <f>#REF!</f>
        <v>#REF!</v>
      </c>
    </row>
    <row r="260" spans="1:12">
      <c r="A260" t="e">
        <f>#REF!</f>
        <v>#REF!</v>
      </c>
      <c r="B260" t="e">
        <f>#REF!</f>
        <v>#REF!</v>
      </c>
      <c r="C260" t="e">
        <f>#REF!</f>
        <v>#REF!</v>
      </c>
      <c r="D260" t="e">
        <f>#REF!</f>
        <v>#REF!</v>
      </c>
      <c r="E260" t="e">
        <f>#REF!</f>
        <v>#REF!</v>
      </c>
      <c r="F260" t="e">
        <f>#REF!</f>
        <v>#REF!</v>
      </c>
      <c r="G260" t="str">
        <f>IFERROR(INDEX('BASE COMENTÁRIOS'!C:C,MATCH(A260,'BASE COMENTÁRIOS'!A:A,0)),"")</f>
        <v/>
      </c>
      <c r="H260" s="14" t="e">
        <f>#REF!</f>
        <v>#REF!</v>
      </c>
      <c r="I260" t="e">
        <f>#REF!</f>
        <v>#REF!</v>
      </c>
      <c r="J260" t="e">
        <f>#REF!</f>
        <v>#REF!</v>
      </c>
      <c r="K260" t="e">
        <f>#REF!</f>
        <v>#REF!</v>
      </c>
      <c r="L260" t="e">
        <f>#REF!</f>
        <v>#REF!</v>
      </c>
    </row>
    <row r="261" spans="1:12">
      <c r="A261" t="e">
        <f>#REF!</f>
        <v>#REF!</v>
      </c>
      <c r="B261" t="e">
        <f>#REF!</f>
        <v>#REF!</v>
      </c>
      <c r="C261" t="e">
        <f>#REF!</f>
        <v>#REF!</v>
      </c>
      <c r="D261" t="e">
        <f>#REF!</f>
        <v>#REF!</v>
      </c>
      <c r="E261" t="e">
        <f>#REF!</f>
        <v>#REF!</v>
      </c>
      <c r="F261" t="e">
        <f>#REF!</f>
        <v>#REF!</v>
      </c>
      <c r="G261" t="str">
        <f>IFERROR(INDEX('BASE COMENTÁRIOS'!C:C,MATCH(A261,'BASE COMENTÁRIOS'!A:A,0)),"")</f>
        <v/>
      </c>
      <c r="H261" s="14" t="e">
        <f>#REF!</f>
        <v>#REF!</v>
      </c>
      <c r="I261" t="e">
        <f>#REF!</f>
        <v>#REF!</v>
      </c>
      <c r="J261" t="e">
        <f>#REF!</f>
        <v>#REF!</v>
      </c>
      <c r="K261" t="e">
        <f>#REF!</f>
        <v>#REF!</v>
      </c>
      <c r="L261" t="e">
        <f>#REF!</f>
        <v>#REF!</v>
      </c>
    </row>
    <row r="262" spans="1:12">
      <c r="A262" t="e">
        <f>#REF!</f>
        <v>#REF!</v>
      </c>
      <c r="B262" t="e">
        <f>#REF!</f>
        <v>#REF!</v>
      </c>
      <c r="C262" t="e">
        <f>#REF!</f>
        <v>#REF!</v>
      </c>
      <c r="D262" t="e">
        <f>#REF!</f>
        <v>#REF!</v>
      </c>
      <c r="E262" t="e">
        <f>#REF!</f>
        <v>#REF!</v>
      </c>
      <c r="F262" t="e">
        <f>#REF!</f>
        <v>#REF!</v>
      </c>
      <c r="G262" t="str">
        <f>IFERROR(INDEX('BASE COMENTÁRIOS'!C:C,MATCH(A262,'BASE COMENTÁRIOS'!A:A,0)),"")</f>
        <v/>
      </c>
      <c r="H262" s="14" t="e">
        <f>#REF!</f>
        <v>#REF!</v>
      </c>
      <c r="I262" t="e">
        <f>#REF!</f>
        <v>#REF!</v>
      </c>
      <c r="J262" t="e">
        <f>#REF!</f>
        <v>#REF!</v>
      </c>
      <c r="K262" t="e">
        <f>#REF!</f>
        <v>#REF!</v>
      </c>
      <c r="L262" t="e">
        <f>#REF!</f>
        <v>#REF!</v>
      </c>
    </row>
    <row r="263" spans="1:12">
      <c r="A263" t="e">
        <f>#REF!</f>
        <v>#REF!</v>
      </c>
      <c r="B263" t="e">
        <f>#REF!</f>
        <v>#REF!</v>
      </c>
      <c r="C263" t="e">
        <f>#REF!</f>
        <v>#REF!</v>
      </c>
      <c r="D263" t="e">
        <f>#REF!</f>
        <v>#REF!</v>
      </c>
      <c r="E263" t="e">
        <f>#REF!</f>
        <v>#REF!</v>
      </c>
      <c r="F263" t="e">
        <f>#REF!</f>
        <v>#REF!</v>
      </c>
      <c r="G263" t="str">
        <f>IFERROR(INDEX('BASE COMENTÁRIOS'!C:C,MATCH(A263,'BASE COMENTÁRIOS'!A:A,0)),"")</f>
        <v/>
      </c>
      <c r="H263" s="14" t="e">
        <f>#REF!</f>
        <v>#REF!</v>
      </c>
      <c r="I263" t="e">
        <f>#REF!</f>
        <v>#REF!</v>
      </c>
      <c r="J263" t="e">
        <f>#REF!</f>
        <v>#REF!</v>
      </c>
      <c r="K263" t="e">
        <f>#REF!</f>
        <v>#REF!</v>
      </c>
      <c r="L263" t="e">
        <f>#REF!</f>
        <v>#REF!</v>
      </c>
    </row>
    <row r="264" spans="1:12">
      <c r="A264" t="e">
        <f>#REF!</f>
        <v>#REF!</v>
      </c>
      <c r="B264" t="e">
        <f>#REF!</f>
        <v>#REF!</v>
      </c>
      <c r="C264" t="e">
        <f>#REF!</f>
        <v>#REF!</v>
      </c>
      <c r="D264" t="e">
        <f>#REF!</f>
        <v>#REF!</v>
      </c>
      <c r="E264" t="e">
        <f>#REF!</f>
        <v>#REF!</v>
      </c>
      <c r="F264" t="e">
        <f>#REF!</f>
        <v>#REF!</v>
      </c>
      <c r="G264" t="str">
        <f>IFERROR(INDEX('BASE COMENTÁRIOS'!C:C,MATCH(A264,'BASE COMENTÁRIOS'!A:A,0)),"")</f>
        <v/>
      </c>
      <c r="H264" s="14" t="e">
        <f>#REF!</f>
        <v>#REF!</v>
      </c>
      <c r="I264" t="e">
        <f>#REF!</f>
        <v>#REF!</v>
      </c>
      <c r="J264" t="e">
        <f>#REF!</f>
        <v>#REF!</v>
      </c>
      <c r="K264" t="e">
        <f>#REF!</f>
        <v>#REF!</v>
      </c>
      <c r="L264" t="e">
        <f>#REF!</f>
        <v>#REF!</v>
      </c>
    </row>
    <row r="265" spans="1:12">
      <c r="A265" t="e">
        <f>#REF!</f>
        <v>#REF!</v>
      </c>
      <c r="B265" t="e">
        <f>#REF!</f>
        <v>#REF!</v>
      </c>
      <c r="C265" t="e">
        <f>#REF!</f>
        <v>#REF!</v>
      </c>
      <c r="D265" t="e">
        <f>#REF!</f>
        <v>#REF!</v>
      </c>
      <c r="E265" t="e">
        <f>#REF!</f>
        <v>#REF!</v>
      </c>
      <c r="F265" t="e">
        <f>#REF!</f>
        <v>#REF!</v>
      </c>
      <c r="G265" t="str">
        <f>IFERROR(INDEX('BASE COMENTÁRIOS'!C:C,MATCH(A265,'BASE COMENTÁRIOS'!A:A,0)),"")</f>
        <v/>
      </c>
      <c r="H265" s="14" t="e">
        <f>#REF!</f>
        <v>#REF!</v>
      </c>
      <c r="I265" t="e">
        <f>#REF!</f>
        <v>#REF!</v>
      </c>
      <c r="J265" t="e">
        <f>#REF!</f>
        <v>#REF!</v>
      </c>
      <c r="K265" t="e">
        <f>#REF!</f>
        <v>#REF!</v>
      </c>
      <c r="L265" t="e">
        <f>#REF!</f>
        <v>#REF!</v>
      </c>
    </row>
    <row r="266" spans="1:12">
      <c r="A266" t="e">
        <f>#REF!</f>
        <v>#REF!</v>
      </c>
      <c r="B266" t="e">
        <f>#REF!</f>
        <v>#REF!</v>
      </c>
      <c r="C266" t="e">
        <f>#REF!</f>
        <v>#REF!</v>
      </c>
      <c r="D266" t="e">
        <f>#REF!</f>
        <v>#REF!</v>
      </c>
      <c r="E266" t="e">
        <f>#REF!</f>
        <v>#REF!</v>
      </c>
      <c r="F266" t="e">
        <f>#REF!</f>
        <v>#REF!</v>
      </c>
      <c r="G266" t="str">
        <f>IFERROR(INDEX('BASE COMENTÁRIOS'!C:C,MATCH(A266,'BASE COMENTÁRIOS'!A:A,0)),"")</f>
        <v/>
      </c>
      <c r="H266" s="14" t="e">
        <f>#REF!</f>
        <v>#REF!</v>
      </c>
      <c r="I266" t="e">
        <f>#REF!</f>
        <v>#REF!</v>
      </c>
      <c r="J266" t="e">
        <f>#REF!</f>
        <v>#REF!</v>
      </c>
      <c r="K266" t="e">
        <f>#REF!</f>
        <v>#REF!</v>
      </c>
      <c r="L266" t="e">
        <f>#REF!</f>
        <v>#REF!</v>
      </c>
    </row>
    <row r="267" spans="1:12">
      <c r="A267" t="e">
        <f>#REF!</f>
        <v>#REF!</v>
      </c>
      <c r="B267" t="e">
        <f>#REF!</f>
        <v>#REF!</v>
      </c>
      <c r="C267" t="e">
        <f>#REF!</f>
        <v>#REF!</v>
      </c>
      <c r="D267" t="e">
        <f>#REF!</f>
        <v>#REF!</v>
      </c>
      <c r="E267" t="e">
        <f>#REF!</f>
        <v>#REF!</v>
      </c>
      <c r="F267" t="e">
        <f>#REF!</f>
        <v>#REF!</v>
      </c>
      <c r="G267" t="str">
        <f>IFERROR(INDEX('BASE COMENTÁRIOS'!C:C,MATCH(A267,'BASE COMENTÁRIOS'!A:A,0)),"")</f>
        <v/>
      </c>
      <c r="H267" s="14" t="e">
        <f>#REF!</f>
        <v>#REF!</v>
      </c>
      <c r="I267" t="e">
        <f>#REF!</f>
        <v>#REF!</v>
      </c>
      <c r="J267" t="e">
        <f>#REF!</f>
        <v>#REF!</v>
      </c>
      <c r="K267" t="e">
        <f>#REF!</f>
        <v>#REF!</v>
      </c>
      <c r="L267" t="e">
        <f>#REF!</f>
        <v>#REF!</v>
      </c>
    </row>
    <row r="268" spans="1:12">
      <c r="A268" t="e">
        <f>#REF!</f>
        <v>#REF!</v>
      </c>
      <c r="B268" t="e">
        <f>#REF!</f>
        <v>#REF!</v>
      </c>
      <c r="C268" t="e">
        <f>#REF!</f>
        <v>#REF!</v>
      </c>
      <c r="D268" t="e">
        <f>#REF!</f>
        <v>#REF!</v>
      </c>
      <c r="E268" t="e">
        <f>#REF!</f>
        <v>#REF!</v>
      </c>
      <c r="F268" t="e">
        <f>#REF!</f>
        <v>#REF!</v>
      </c>
      <c r="G268" t="str">
        <f>IFERROR(INDEX('BASE COMENTÁRIOS'!C:C,MATCH(A268,'BASE COMENTÁRIOS'!A:A,0)),"")</f>
        <v/>
      </c>
      <c r="H268" s="14" t="e">
        <f>#REF!</f>
        <v>#REF!</v>
      </c>
      <c r="I268" t="e">
        <f>#REF!</f>
        <v>#REF!</v>
      </c>
      <c r="J268" t="e">
        <f>#REF!</f>
        <v>#REF!</v>
      </c>
      <c r="K268" t="e">
        <f>#REF!</f>
        <v>#REF!</v>
      </c>
      <c r="L268" t="e">
        <f>#REF!</f>
        <v>#REF!</v>
      </c>
    </row>
    <row r="269" spans="1:12">
      <c r="A269" t="e">
        <f>#REF!</f>
        <v>#REF!</v>
      </c>
      <c r="B269" t="e">
        <f>#REF!</f>
        <v>#REF!</v>
      </c>
      <c r="C269" t="e">
        <f>#REF!</f>
        <v>#REF!</v>
      </c>
      <c r="D269" t="e">
        <f>#REF!</f>
        <v>#REF!</v>
      </c>
      <c r="E269" t="e">
        <f>#REF!</f>
        <v>#REF!</v>
      </c>
      <c r="F269" t="e">
        <f>#REF!</f>
        <v>#REF!</v>
      </c>
      <c r="G269" t="str">
        <f>IFERROR(INDEX('BASE COMENTÁRIOS'!C:C,MATCH(A269,'BASE COMENTÁRIOS'!A:A,0)),"")</f>
        <v/>
      </c>
      <c r="H269" s="14" t="e">
        <f>#REF!</f>
        <v>#REF!</v>
      </c>
      <c r="I269" t="e">
        <f>#REF!</f>
        <v>#REF!</v>
      </c>
      <c r="J269" t="e">
        <f>#REF!</f>
        <v>#REF!</v>
      </c>
      <c r="K269" t="e">
        <f>#REF!</f>
        <v>#REF!</v>
      </c>
      <c r="L269" t="e">
        <f>#REF!</f>
        <v>#REF!</v>
      </c>
    </row>
    <row r="270" spans="1:12">
      <c r="A270" t="e">
        <f>#REF!</f>
        <v>#REF!</v>
      </c>
      <c r="B270" t="e">
        <f>#REF!</f>
        <v>#REF!</v>
      </c>
      <c r="C270" t="e">
        <f>#REF!</f>
        <v>#REF!</v>
      </c>
      <c r="D270" t="e">
        <f>#REF!</f>
        <v>#REF!</v>
      </c>
      <c r="E270" t="e">
        <f>#REF!</f>
        <v>#REF!</v>
      </c>
      <c r="F270" t="e">
        <f>#REF!</f>
        <v>#REF!</v>
      </c>
      <c r="G270" t="str">
        <f>IFERROR(INDEX('BASE COMENTÁRIOS'!C:C,MATCH(A270,'BASE COMENTÁRIOS'!A:A,0)),"")</f>
        <v/>
      </c>
      <c r="H270" s="14" t="e">
        <f>#REF!</f>
        <v>#REF!</v>
      </c>
      <c r="I270" t="e">
        <f>#REF!</f>
        <v>#REF!</v>
      </c>
      <c r="J270" t="e">
        <f>#REF!</f>
        <v>#REF!</v>
      </c>
      <c r="K270" t="e">
        <f>#REF!</f>
        <v>#REF!</v>
      </c>
      <c r="L270" t="e">
        <f>#REF!</f>
        <v>#REF!</v>
      </c>
    </row>
    <row r="271" spans="1:12">
      <c r="A271" t="e">
        <f>#REF!</f>
        <v>#REF!</v>
      </c>
      <c r="B271" t="e">
        <f>#REF!</f>
        <v>#REF!</v>
      </c>
      <c r="C271" t="e">
        <f>#REF!</f>
        <v>#REF!</v>
      </c>
      <c r="D271" t="e">
        <f>#REF!</f>
        <v>#REF!</v>
      </c>
      <c r="E271" t="e">
        <f>#REF!</f>
        <v>#REF!</v>
      </c>
      <c r="F271" t="e">
        <f>#REF!</f>
        <v>#REF!</v>
      </c>
      <c r="G271" t="str">
        <f>IFERROR(INDEX('BASE COMENTÁRIOS'!C:C,MATCH(A271,'BASE COMENTÁRIOS'!A:A,0)),"")</f>
        <v/>
      </c>
      <c r="H271" s="14" t="e">
        <f>#REF!</f>
        <v>#REF!</v>
      </c>
      <c r="I271" t="e">
        <f>#REF!</f>
        <v>#REF!</v>
      </c>
      <c r="J271" t="e">
        <f>#REF!</f>
        <v>#REF!</v>
      </c>
      <c r="K271" t="e">
        <f>#REF!</f>
        <v>#REF!</v>
      </c>
      <c r="L271" t="e">
        <f>#REF!</f>
        <v>#REF!</v>
      </c>
    </row>
    <row r="272" spans="1:12">
      <c r="A272" t="e">
        <f>#REF!</f>
        <v>#REF!</v>
      </c>
      <c r="B272" t="e">
        <f>#REF!</f>
        <v>#REF!</v>
      </c>
      <c r="C272" t="e">
        <f>#REF!</f>
        <v>#REF!</v>
      </c>
      <c r="D272" t="e">
        <f>#REF!</f>
        <v>#REF!</v>
      </c>
      <c r="E272" t="e">
        <f>#REF!</f>
        <v>#REF!</v>
      </c>
      <c r="F272" t="e">
        <f>#REF!</f>
        <v>#REF!</v>
      </c>
      <c r="G272" t="str">
        <f>IFERROR(INDEX('BASE COMENTÁRIOS'!C:C,MATCH(A272,'BASE COMENTÁRIOS'!A:A,0)),"")</f>
        <v/>
      </c>
      <c r="H272" s="14" t="e">
        <f>#REF!</f>
        <v>#REF!</v>
      </c>
      <c r="I272" t="e">
        <f>#REF!</f>
        <v>#REF!</v>
      </c>
      <c r="J272" t="e">
        <f>#REF!</f>
        <v>#REF!</v>
      </c>
      <c r="K272" t="e">
        <f>#REF!</f>
        <v>#REF!</v>
      </c>
      <c r="L272" t="e">
        <f>#REF!</f>
        <v>#REF!</v>
      </c>
    </row>
    <row r="273" spans="1:12">
      <c r="A273" t="e">
        <f>#REF!</f>
        <v>#REF!</v>
      </c>
      <c r="B273" t="e">
        <f>#REF!</f>
        <v>#REF!</v>
      </c>
      <c r="C273" t="e">
        <f>#REF!</f>
        <v>#REF!</v>
      </c>
      <c r="D273" t="e">
        <f>#REF!</f>
        <v>#REF!</v>
      </c>
      <c r="E273" t="e">
        <f>#REF!</f>
        <v>#REF!</v>
      </c>
      <c r="F273" t="e">
        <f>#REF!</f>
        <v>#REF!</v>
      </c>
      <c r="G273" t="str">
        <f>IFERROR(INDEX('BASE COMENTÁRIOS'!C:C,MATCH(A273,'BASE COMENTÁRIOS'!A:A,0)),"")</f>
        <v/>
      </c>
      <c r="H273" s="14" t="e">
        <f>#REF!</f>
        <v>#REF!</v>
      </c>
      <c r="I273" t="e">
        <f>#REF!</f>
        <v>#REF!</v>
      </c>
      <c r="J273" t="e">
        <f>#REF!</f>
        <v>#REF!</v>
      </c>
      <c r="K273" t="e">
        <f>#REF!</f>
        <v>#REF!</v>
      </c>
      <c r="L273" t="e">
        <f>#REF!</f>
        <v>#REF!</v>
      </c>
    </row>
    <row r="274" spans="1:12">
      <c r="A274" t="e">
        <f>#REF!</f>
        <v>#REF!</v>
      </c>
      <c r="B274" t="e">
        <f>#REF!</f>
        <v>#REF!</v>
      </c>
      <c r="C274" t="e">
        <f>#REF!</f>
        <v>#REF!</v>
      </c>
      <c r="D274" t="e">
        <f>#REF!</f>
        <v>#REF!</v>
      </c>
      <c r="E274" t="e">
        <f>#REF!</f>
        <v>#REF!</v>
      </c>
      <c r="F274" t="e">
        <f>#REF!</f>
        <v>#REF!</v>
      </c>
      <c r="G274" t="str">
        <f>IFERROR(INDEX('BASE COMENTÁRIOS'!C:C,MATCH(A274,'BASE COMENTÁRIOS'!A:A,0)),"")</f>
        <v/>
      </c>
      <c r="H274" s="14" t="e">
        <f>#REF!</f>
        <v>#REF!</v>
      </c>
      <c r="I274" t="e">
        <f>#REF!</f>
        <v>#REF!</v>
      </c>
      <c r="J274" t="e">
        <f>#REF!</f>
        <v>#REF!</v>
      </c>
      <c r="K274" t="e">
        <f>#REF!</f>
        <v>#REF!</v>
      </c>
      <c r="L274" t="e">
        <f>#REF!</f>
        <v>#REF!</v>
      </c>
    </row>
    <row r="275" spans="1:12">
      <c r="A275" t="e">
        <f>#REF!</f>
        <v>#REF!</v>
      </c>
      <c r="B275" t="e">
        <f>#REF!</f>
        <v>#REF!</v>
      </c>
      <c r="C275" t="e">
        <f>#REF!</f>
        <v>#REF!</v>
      </c>
      <c r="D275" t="e">
        <f>#REF!</f>
        <v>#REF!</v>
      </c>
      <c r="E275" t="e">
        <f>#REF!</f>
        <v>#REF!</v>
      </c>
      <c r="F275" t="e">
        <f>#REF!</f>
        <v>#REF!</v>
      </c>
      <c r="G275" t="str">
        <f>IFERROR(INDEX('BASE COMENTÁRIOS'!C:C,MATCH(A275,'BASE COMENTÁRIOS'!A:A,0)),"")</f>
        <v/>
      </c>
      <c r="H275" s="14" t="e">
        <f>#REF!</f>
        <v>#REF!</v>
      </c>
      <c r="I275" t="e">
        <f>#REF!</f>
        <v>#REF!</v>
      </c>
      <c r="J275" t="e">
        <f>#REF!</f>
        <v>#REF!</v>
      </c>
      <c r="K275" t="e">
        <f>#REF!</f>
        <v>#REF!</v>
      </c>
      <c r="L275" t="e">
        <f>#REF!</f>
        <v>#REF!</v>
      </c>
    </row>
    <row r="276" spans="1:12">
      <c r="A276" t="e">
        <f>#REF!</f>
        <v>#REF!</v>
      </c>
      <c r="B276" t="e">
        <f>#REF!</f>
        <v>#REF!</v>
      </c>
      <c r="C276" t="e">
        <f>#REF!</f>
        <v>#REF!</v>
      </c>
      <c r="D276" t="e">
        <f>#REF!</f>
        <v>#REF!</v>
      </c>
      <c r="E276" t="e">
        <f>#REF!</f>
        <v>#REF!</v>
      </c>
      <c r="F276" t="e">
        <f>#REF!</f>
        <v>#REF!</v>
      </c>
      <c r="G276" t="str">
        <f>IFERROR(INDEX('BASE COMENTÁRIOS'!C:C,MATCH(A276,'BASE COMENTÁRIOS'!A:A,0)),"")</f>
        <v/>
      </c>
      <c r="H276" s="14" t="e">
        <f>#REF!</f>
        <v>#REF!</v>
      </c>
      <c r="I276" t="e">
        <f>#REF!</f>
        <v>#REF!</v>
      </c>
      <c r="J276" t="e">
        <f>#REF!</f>
        <v>#REF!</v>
      </c>
      <c r="K276" t="e">
        <f>#REF!</f>
        <v>#REF!</v>
      </c>
      <c r="L276" t="e">
        <f>#REF!</f>
        <v>#REF!</v>
      </c>
    </row>
    <row r="277" spans="1:12">
      <c r="A277" t="e">
        <f>#REF!</f>
        <v>#REF!</v>
      </c>
      <c r="B277" t="e">
        <f>#REF!</f>
        <v>#REF!</v>
      </c>
      <c r="C277" t="e">
        <f>#REF!</f>
        <v>#REF!</v>
      </c>
      <c r="D277" t="e">
        <f>#REF!</f>
        <v>#REF!</v>
      </c>
      <c r="E277" t="e">
        <f>#REF!</f>
        <v>#REF!</v>
      </c>
      <c r="F277" t="e">
        <f>#REF!</f>
        <v>#REF!</v>
      </c>
      <c r="G277" t="str">
        <f>IFERROR(INDEX('BASE COMENTÁRIOS'!C:C,MATCH(A277,'BASE COMENTÁRIOS'!A:A,0)),"")</f>
        <v/>
      </c>
      <c r="H277" s="14" t="e">
        <f>#REF!</f>
        <v>#REF!</v>
      </c>
      <c r="I277" t="e">
        <f>#REF!</f>
        <v>#REF!</v>
      </c>
      <c r="J277" t="e">
        <f>#REF!</f>
        <v>#REF!</v>
      </c>
      <c r="K277" t="e">
        <f>#REF!</f>
        <v>#REF!</v>
      </c>
      <c r="L277" t="e">
        <f>#REF!</f>
        <v>#REF!</v>
      </c>
    </row>
    <row r="278" spans="1:12">
      <c r="A278" t="e">
        <f>#REF!</f>
        <v>#REF!</v>
      </c>
      <c r="B278" t="e">
        <f>#REF!</f>
        <v>#REF!</v>
      </c>
      <c r="C278" t="e">
        <f>#REF!</f>
        <v>#REF!</v>
      </c>
      <c r="D278" t="e">
        <f>#REF!</f>
        <v>#REF!</v>
      </c>
      <c r="E278" t="e">
        <f>#REF!</f>
        <v>#REF!</v>
      </c>
      <c r="F278" t="e">
        <f>#REF!</f>
        <v>#REF!</v>
      </c>
      <c r="G278" t="str">
        <f>IFERROR(INDEX('BASE COMENTÁRIOS'!C:C,MATCH(A278,'BASE COMENTÁRIOS'!A:A,0)),"")</f>
        <v/>
      </c>
      <c r="H278" s="14" t="e">
        <f>#REF!</f>
        <v>#REF!</v>
      </c>
      <c r="I278" t="e">
        <f>#REF!</f>
        <v>#REF!</v>
      </c>
      <c r="J278" t="e">
        <f>#REF!</f>
        <v>#REF!</v>
      </c>
      <c r="K278" t="e">
        <f>#REF!</f>
        <v>#REF!</v>
      </c>
      <c r="L278" t="e">
        <f>#REF!</f>
        <v>#REF!</v>
      </c>
    </row>
    <row r="279" spans="1:12">
      <c r="A279" t="e">
        <f>#REF!</f>
        <v>#REF!</v>
      </c>
      <c r="B279" t="e">
        <f>#REF!</f>
        <v>#REF!</v>
      </c>
      <c r="C279" t="e">
        <f>#REF!</f>
        <v>#REF!</v>
      </c>
      <c r="D279" t="e">
        <f>#REF!</f>
        <v>#REF!</v>
      </c>
      <c r="E279" t="e">
        <f>#REF!</f>
        <v>#REF!</v>
      </c>
      <c r="F279" t="e">
        <f>#REF!</f>
        <v>#REF!</v>
      </c>
      <c r="G279" t="str">
        <f>IFERROR(INDEX('BASE COMENTÁRIOS'!C:C,MATCH(A279,'BASE COMENTÁRIOS'!A:A,0)),"")</f>
        <v/>
      </c>
      <c r="H279" s="14" t="e">
        <f>#REF!</f>
        <v>#REF!</v>
      </c>
      <c r="I279" t="e">
        <f>#REF!</f>
        <v>#REF!</v>
      </c>
      <c r="J279" t="e">
        <f>#REF!</f>
        <v>#REF!</v>
      </c>
      <c r="K279" t="e">
        <f>#REF!</f>
        <v>#REF!</v>
      </c>
      <c r="L279" t="e">
        <f>#REF!</f>
        <v>#REF!</v>
      </c>
    </row>
    <row r="280" spans="1:12">
      <c r="A280" t="e">
        <f>#REF!</f>
        <v>#REF!</v>
      </c>
      <c r="B280" t="e">
        <f>#REF!</f>
        <v>#REF!</v>
      </c>
      <c r="C280" t="e">
        <f>#REF!</f>
        <v>#REF!</v>
      </c>
      <c r="D280" t="e">
        <f>#REF!</f>
        <v>#REF!</v>
      </c>
      <c r="E280" t="e">
        <f>#REF!</f>
        <v>#REF!</v>
      </c>
      <c r="F280" t="e">
        <f>#REF!</f>
        <v>#REF!</v>
      </c>
      <c r="G280" t="str">
        <f>IFERROR(INDEX('BASE COMENTÁRIOS'!C:C,MATCH(A280,'BASE COMENTÁRIOS'!A:A,0)),"")</f>
        <v/>
      </c>
      <c r="H280" s="14" t="e">
        <f>#REF!</f>
        <v>#REF!</v>
      </c>
      <c r="I280" t="e">
        <f>#REF!</f>
        <v>#REF!</v>
      </c>
      <c r="J280" t="e">
        <f>#REF!</f>
        <v>#REF!</v>
      </c>
      <c r="K280" t="e">
        <f>#REF!</f>
        <v>#REF!</v>
      </c>
      <c r="L280" t="e">
        <f>#REF!</f>
        <v>#REF!</v>
      </c>
    </row>
    <row r="281" spans="1:12">
      <c r="A281" t="e">
        <f>#REF!</f>
        <v>#REF!</v>
      </c>
      <c r="B281" t="e">
        <f>#REF!</f>
        <v>#REF!</v>
      </c>
      <c r="C281" t="e">
        <f>#REF!</f>
        <v>#REF!</v>
      </c>
      <c r="D281" t="e">
        <f>#REF!</f>
        <v>#REF!</v>
      </c>
      <c r="E281" t="e">
        <f>#REF!</f>
        <v>#REF!</v>
      </c>
      <c r="F281" t="e">
        <f>#REF!</f>
        <v>#REF!</v>
      </c>
      <c r="G281" t="str">
        <f>IFERROR(INDEX('BASE COMENTÁRIOS'!C:C,MATCH(A281,'BASE COMENTÁRIOS'!A:A,0)),"")</f>
        <v/>
      </c>
      <c r="H281" s="14" t="e">
        <f>#REF!</f>
        <v>#REF!</v>
      </c>
      <c r="I281" t="e">
        <f>#REF!</f>
        <v>#REF!</v>
      </c>
      <c r="J281" t="e">
        <f>#REF!</f>
        <v>#REF!</v>
      </c>
      <c r="K281" t="e">
        <f>#REF!</f>
        <v>#REF!</v>
      </c>
      <c r="L281" t="e">
        <f>#REF!</f>
        <v>#REF!</v>
      </c>
    </row>
    <row r="282" spans="1:12">
      <c r="A282" t="e">
        <f>#REF!</f>
        <v>#REF!</v>
      </c>
      <c r="B282" t="e">
        <f>#REF!</f>
        <v>#REF!</v>
      </c>
      <c r="C282" t="e">
        <f>#REF!</f>
        <v>#REF!</v>
      </c>
      <c r="D282" t="e">
        <f>#REF!</f>
        <v>#REF!</v>
      </c>
      <c r="E282" t="e">
        <f>#REF!</f>
        <v>#REF!</v>
      </c>
      <c r="F282" t="e">
        <f>#REF!</f>
        <v>#REF!</v>
      </c>
      <c r="G282" t="str">
        <f>IFERROR(INDEX('BASE COMENTÁRIOS'!C:C,MATCH(A282,'BASE COMENTÁRIOS'!A:A,0)),"")</f>
        <v/>
      </c>
      <c r="H282" s="14" t="e">
        <f>#REF!</f>
        <v>#REF!</v>
      </c>
      <c r="I282" t="e">
        <f>#REF!</f>
        <v>#REF!</v>
      </c>
      <c r="J282" t="e">
        <f>#REF!</f>
        <v>#REF!</v>
      </c>
      <c r="K282" t="e">
        <f>#REF!</f>
        <v>#REF!</v>
      </c>
      <c r="L282" t="e">
        <f>#REF!</f>
        <v>#REF!</v>
      </c>
    </row>
    <row r="283" spans="1:12">
      <c r="A283" t="e">
        <f>#REF!</f>
        <v>#REF!</v>
      </c>
      <c r="B283" t="e">
        <f>#REF!</f>
        <v>#REF!</v>
      </c>
      <c r="C283" t="e">
        <f>#REF!</f>
        <v>#REF!</v>
      </c>
      <c r="D283" t="e">
        <f>#REF!</f>
        <v>#REF!</v>
      </c>
      <c r="E283" t="e">
        <f>#REF!</f>
        <v>#REF!</v>
      </c>
      <c r="F283" t="e">
        <f>#REF!</f>
        <v>#REF!</v>
      </c>
      <c r="G283" t="str">
        <f>IFERROR(INDEX('BASE COMENTÁRIOS'!C:C,MATCH(A283,'BASE COMENTÁRIOS'!A:A,0)),"")</f>
        <v/>
      </c>
      <c r="H283" s="14" t="e">
        <f>#REF!</f>
        <v>#REF!</v>
      </c>
      <c r="I283" t="e">
        <f>#REF!</f>
        <v>#REF!</v>
      </c>
      <c r="J283" t="e">
        <f>#REF!</f>
        <v>#REF!</v>
      </c>
      <c r="K283" t="e">
        <f>#REF!</f>
        <v>#REF!</v>
      </c>
      <c r="L283" t="e">
        <f>#REF!</f>
        <v>#REF!</v>
      </c>
    </row>
    <row r="284" spans="1:12">
      <c r="A284" t="e">
        <f>#REF!</f>
        <v>#REF!</v>
      </c>
      <c r="B284" t="e">
        <f>#REF!</f>
        <v>#REF!</v>
      </c>
      <c r="C284" t="e">
        <f>#REF!</f>
        <v>#REF!</v>
      </c>
      <c r="D284" t="e">
        <f>#REF!</f>
        <v>#REF!</v>
      </c>
      <c r="E284" t="e">
        <f>#REF!</f>
        <v>#REF!</v>
      </c>
      <c r="F284" t="e">
        <f>#REF!</f>
        <v>#REF!</v>
      </c>
      <c r="G284" t="str">
        <f>IFERROR(INDEX('BASE COMENTÁRIOS'!C:C,MATCH(A284,'BASE COMENTÁRIOS'!A:A,0)),"")</f>
        <v/>
      </c>
      <c r="H284" s="14" t="e">
        <f>#REF!</f>
        <v>#REF!</v>
      </c>
      <c r="I284" t="e">
        <f>#REF!</f>
        <v>#REF!</v>
      </c>
      <c r="J284" t="e">
        <f>#REF!</f>
        <v>#REF!</v>
      </c>
      <c r="K284" t="e">
        <f>#REF!</f>
        <v>#REF!</v>
      </c>
      <c r="L284" t="e">
        <f>#REF!</f>
        <v>#REF!</v>
      </c>
    </row>
    <row r="285" spans="1:12">
      <c r="A285" t="e">
        <f>#REF!</f>
        <v>#REF!</v>
      </c>
      <c r="B285" t="e">
        <f>#REF!</f>
        <v>#REF!</v>
      </c>
      <c r="C285" t="e">
        <f>#REF!</f>
        <v>#REF!</v>
      </c>
      <c r="D285" t="e">
        <f>#REF!</f>
        <v>#REF!</v>
      </c>
      <c r="E285" t="e">
        <f>#REF!</f>
        <v>#REF!</v>
      </c>
      <c r="F285" t="e">
        <f>#REF!</f>
        <v>#REF!</v>
      </c>
      <c r="G285" t="str">
        <f>IFERROR(INDEX('BASE COMENTÁRIOS'!C:C,MATCH(A285,'BASE COMENTÁRIOS'!A:A,0)),"")</f>
        <v/>
      </c>
      <c r="H285" s="14" t="e">
        <f>#REF!</f>
        <v>#REF!</v>
      </c>
      <c r="I285" t="e">
        <f>#REF!</f>
        <v>#REF!</v>
      </c>
      <c r="J285" t="e">
        <f>#REF!</f>
        <v>#REF!</v>
      </c>
      <c r="K285" t="e">
        <f>#REF!</f>
        <v>#REF!</v>
      </c>
      <c r="L285" t="e">
        <f>#REF!</f>
        <v>#REF!</v>
      </c>
    </row>
    <row r="286" spans="1:12">
      <c r="A286" t="e">
        <f>#REF!</f>
        <v>#REF!</v>
      </c>
      <c r="B286" t="e">
        <f>#REF!</f>
        <v>#REF!</v>
      </c>
      <c r="C286" t="e">
        <f>#REF!</f>
        <v>#REF!</v>
      </c>
      <c r="D286" t="e">
        <f>#REF!</f>
        <v>#REF!</v>
      </c>
      <c r="E286" t="e">
        <f>#REF!</f>
        <v>#REF!</v>
      </c>
      <c r="F286" t="e">
        <f>#REF!</f>
        <v>#REF!</v>
      </c>
      <c r="G286" t="str">
        <f>IFERROR(INDEX('BASE COMENTÁRIOS'!C:C,MATCH(A286,'BASE COMENTÁRIOS'!A:A,0)),"")</f>
        <v/>
      </c>
      <c r="H286" s="14" t="e">
        <f>#REF!</f>
        <v>#REF!</v>
      </c>
      <c r="I286" t="e">
        <f>#REF!</f>
        <v>#REF!</v>
      </c>
      <c r="J286" t="e">
        <f>#REF!</f>
        <v>#REF!</v>
      </c>
      <c r="K286" t="e">
        <f>#REF!</f>
        <v>#REF!</v>
      </c>
      <c r="L286" t="e">
        <f>#REF!</f>
        <v>#REF!</v>
      </c>
    </row>
    <row r="287" spans="1:12">
      <c r="A287" t="e">
        <f>#REF!</f>
        <v>#REF!</v>
      </c>
      <c r="B287" t="e">
        <f>#REF!</f>
        <v>#REF!</v>
      </c>
      <c r="C287" t="e">
        <f>#REF!</f>
        <v>#REF!</v>
      </c>
      <c r="D287" t="e">
        <f>#REF!</f>
        <v>#REF!</v>
      </c>
      <c r="E287" t="e">
        <f>#REF!</f>
        <v>#REF!</v>
      </c>
      <c r="F287" t="e">
        <f>#REF!</f>
        <v>#REF!</v>
      </c>
      <c r="G287" t="str">
        <f>IFERROR(INDEX('BASE COMENTÁRIOS'!C:C,MATCH(A287,'BASE COMENTÁRIOS'!A:A,0)),"")</f>
        <v/>
      </c>
      <c r="H287" s="14" t="e">
        <f>#REF!</f>
        <v>#REF!</v>
      </c>
      <c r="I287" t="e">
        <f>#REF!</f>
        <v>#REF!</v>
      </c>
      <c r="J287" t="e">
        <f>#REF!</f>
        <v>#REF!</v>
      </c>
      <c r="K287" t="e">
        <f>#REF!</f>
        <v>#REF!</v>
      </c>
      <c r="L287" t="e">
        <f>#REF!</f>
        <v>#REF!</v>
      </c>
    </row>
    <row r="288" spans="1:12">
      <c r="A288" t="e">
        <f>#REF!</f>
        <v>#REF!</v>
      </c>
      <c r="B288" t="e">
        <f>#REF!</f>
        <v>#REF!</v>
      </c>
      <c r="C288" t="e">
        <f>#REF!</f>
        <v>#REF!</v>
      </c>
      <c r="D288" t="e">
        <f>#REF!</f>
        <v>#REF!</v>
      </c>
      <c r="E288" t="e">
        <f>#REF!</f>
        <v>#REF!</v>
      </c>
      <c r="F288" t="e">
        <f>#REF!</f>
        <v>#REF!</v>
      </c>
      <c r="G288" t="str">
        <f>IFERROR(INDEX('BASE COMENTÁRIOS'!C:C,MATCH(A288,'BASE COMENTÁRIOS'!A:A,0)),"")</f>
        <v/>
      </c>
      <c r="H288" s="14" t="e">
        <f>#REF!</f>
        <v>#REF!</v>
      </c>
      <c r="I288" t="e">
        <f>#REF!</f>
        <v>#REF!</v>
      </c>
      <c r="J288" t="e">
        <f>#REF!</f>
        <v>#REF!</v>
      </c>
      <c r="K288" t="e">
        <f>#REF!</f>
        <v>#REF!</v>
      </c>
      <c r="L288" t="e">
        <f>#REF!</f>
        <v>#REF!</v>
      </c>
    </row>
    <row r="289" spans="1:12">
      <c r="A289" t="e">
        <f>#REF!</f>
        <v>#REF!</v>
      </c>
      <c r="B289" t="e">
        <f>#REF!</f>
        <v>#REF!</v>
      </c>
      <c r="C289" t="e">
        <f>#REF!</f>
        <v>#REF!</v>
      </c>
      <c r="D289" t="e">
        <f>#REF!</f>
        <v>#REF!</v>
      </c>
      <c r="E289" t="e">
        <f>#REF!</f>
        <v>#REF!</v>
      </c>
      <c r="F289" t="e">
        <f>#REF!</f>
        <v>#REF!</v>
      </c>
      <c r="G289" t="str">
        <f>IFERROR(INDEX('BASE COMENTÁRIOS'!C:C,MATCH(A289,'BASE COMENTÁRIOS'!A:A,0)),"")</f>
        <v/>
      </c>
      <c r="H289" s="14" t="e">
        <f>#REF!</f>
        <v>#REF!</v>
      </c>
      <c r="I289" t="e">
        <f>#REF!</f>
        <v>#REF!</v>
      </c>
      <c r="J289" t="e">
        <f>#REF!</f>
        <v>#REF!</v>
      </c>
      <c r="K289" t="e">
        <f>#REF!</f>
        <v>#REF!</v>
      </c>
      <c r="L289" t="e">
        <f>#REF!</f>
        <v>#REF!</v>
      </c>
    </row>
    <row r="290" spans="1:12">
      <c r="A290" t="e">
        <f>#REF!</f>
        <v>#REF!</v>
      </c>
      <c r="B290" t="e">
        <f>#REF!</f>
        <v>#REF!</v>
      </c>
      <c r="C290" t="e">
        <f>#REF!</f>
        <v>#REF!</v>
      </c>
      <c r="D290" t="e">
        <f>#REF!</f>
        <v>#REF!</v>
      </c>
      <c r="E290" t="e">
        <f>#REF!</f>
        <v>#REF!</v>
      </c>
      <c r="F290" t="e">
        <f>#REF!</f>
        <v>#REF!</v>
      </c>
      <c r="G290" t="str">
        <f>IFERROR(INDEX('BASE COMENTÁRIOS'!C:C,MATCH(A290,'BASE COMENTÁRIOS'!A:A,0)),"")</f>
        <v/>
      </c>
      <c r="H290" s="14" t="e">
        <f>#REF!</f>
        <v>#REF!</v>
      </c>
      <c r="I290" t="e">
        <f>#REF!</f>
        <v>#REF!</v>
      </c>
      <c r="J290" t="e">
        <f>#REF!</f>
        <v>#REF!</v>
      </c>
      <c r="K290" t="e">
        <f>#REF!</f>
        <v>#REF!</v>
      </c>
      <c r="L290" t="e">
        <f>#REF!</f>
        <v>#REF!</v>
      </c>
    </row>
    <row r="291" spans="1:12">
      <c r="A291" t="e">
        <f>#REF!</f>
        <v>#REF!</v>
      </c>
      <c r="B291" t="e">
        <f>#REF!</f>
        <v>#REF!</v>
      </c>
      <c r="C291" t="e">
        <f>#REF!</f>
        <v>#REF!</v>
      </c>
      <c r="D291" t="e">
        <f>#REF!</f>
        <v>#REF!</v>
      </c>
      <c r="E291" t="e">
        <f>#REF!</f>
        <v>#REF!</v>
      </c>
      <c r="F291" t="e">
        <f>#REF!</f>
        <v>#REF!</v>
      </c>
      <c r="G291" t="str">
        <f>IFERROR(INDEX('BASE COMENTÁRIOS'!C:C,MATCH(A291,'BASE COMENTÁRIOS'!A:A,0)),"")</f>
        <v/>
      </c>
      <c r="H291" s="14" t="e">
        <f>#REF!</f>
        <v>#REF!</v>
      </c>
      <c r="I291" t="e">
        <f>#REF!</f>
        <v>#REF!</v>
      </c>
      <c r="J291" t="e">
        <f>#REF!</f>
        <v>#REF!</v>
      </c>
      <c r="K291" t="e">
        <f>#REF!</f>
        <v>#REF!</v>
      </c>
      <c r="L291" t="e">
        <f>#REF!</f>
        <v>#REF!</v>
      </c>
    </row>
    <row r="292" spans="1:12">
      <c r="A292" t="e">
        <f>#REF!</f>
        <v>#REF!</v>
      </c>
      <c r="B292" t="e">
        <f>#REF!</f>
        <v>#REF!</v>
      </c>
      <c r="C292" t="e">
        <f>#REF!</f>
        <v>#REF!</v>
      </c>
      <c r="D292" t="e">
        <f>#REF!</f>
        <v>#REF!</v>
      </c>
      <c r="E292" t="e">
        <f>#REF!</f>
        <v>#REF!</v>
      </c>
      <c r="F292" t="e">
        <f>#REF!</f>
        <v>#REF!</v>
      </c>
      <c r="G292" t="str">
        <f>IFERROR(INDEX('BASE COMENTÁRIOS'!C:C,MATCH(A292,'BASE COMENTÁRIOS'!A:A,0)),"")</f>
        <v/>
      </c>
      <c r="H292" s="14" t="e">
        <f>#REF!</f>
        <v>#REF!</v>
      </c>
      <c r="I292" t="e">
        <f>#REF!</f>
        <v>#REF!</v>
      </c>
      <c r="J292" t="e">
        <f>#REF!</f>
        <v>#REF!</v>
      </c>
      <c r="K292" t="e">
        <f>#REF!</f>
        <v>#REF!</v>
      </c>
      <c r="L292" t="e">
        <f>#REF!</f>
        <v>#REF!</v>
      </c>
    </row>
    <row r="293" spans="1:12">
      <c r="A293" t="e">
        <f>#REF!</f>
        <v>#REF!</v>
      </c>
      <c r="B293" t="e">
        <f>#REF!</f>
        <v>#REF!</v>
      </c>
      <c r="C293" t="e">
        <f>#REF!</f>
        <v>#REF!</v>
      </c>
      <c r="D293" t="e">
        <f>#REF!</f>
        <v>#REF!</v>
      </c>
      <c r="E293" t="e">
        <f>#REF!</f>
        <v>#REF!</v>
      </c>
      <c r="F293" t="e">
        <f>#REF!</f>
        <v>#REF!</v>
      </c>
      <c r="G293" t="str">
        <f>IFERROR(INDEX('BASE COMENTÁRIOS'!C:C,MATCH(A293,'BASE COMENTÁRIOS'!A:A,0)),"")</f>
        <v/>
      </c>
      <c r="H293" s="14" t="e">
        <f>#REF!</f>
        <v>#REF!</v>
      </c>
      <c r="I293" t="e">
        <f>#REF!</f>
        <v>#REF!</v>
      </c>
      <c r="J293" t="e">
        <f>#REF!</f>
        <v>#REF!</v>
      </c>
      <c r="K293" t="e">
        <f>#REF!</f>
        <v>#REF!</v>
      </c>
      <c r="L293" t="e">
        <f>#REF!</f>
        <v>#REF!</v>
      </c>
    </row>
    <row r="294" spans="1:12">
      <c r="A294" t="e">
        <f>#REF!</f>
        <v>#REF!</v>
      </c>
      <c r="B294" t="e">
        <f>#REF!</f>
        <v>#REF!</v>
      </c>
      <c r="C294" t="e">
        <f>#REF!</f>
        <v>#REF!</v>
      </c>
      <c r="D294" t="e">
        <f>#REF!</f>
        <v>#REF!</v>
      </c>
      <c r="E294" t="e">
        <f>#REF!</f>
        <v>#REF!</v>
      </c>
      <c r="F294" t="e">
        <f>#REF!</f>
        <v>#REF!</v>
      </c>
      <c r="G294" t="str">
        <f>IFERROR(INDEX('BASE COMENTÁRIOS'!C:C,MATCH(A294,'BASE COMENTÁRIOS'!A:A,0)),"")</f>
        <v/>
      </c>
      <c r="H294" s="14" t="e">
        <f>#REF!</f>
        <v>#REF!</v>
      </c>
      <c r="I294" t="e">
        <f>#REF!</f>
        <v>#REF!</v>
      </c>
      <c r="J294" t="e">
        <f>#REF!</f>
        <v>#REF!</v>
      </c>
      <c r="K294" t="e">
        <f>#REF!</f>
        <v>#REF!</v>
      </c>
      <c r="L294" t="e">
        <f>#REF!</f>
        <v>#REF!</v>
      </c>
    </row>
    <row r="295" spans="1:12">
      <c r="A295" t="e">
        <f>#REF!</f>
        <v>#REF!</v>
      </c>
      <c r="B295" t="e">
        <f>#REF!</f>
        <v>#REF!</v>
      </c>
      <c r="C295" t="e">
        <f>#REF!</f>
        <v>#REF!</v>
      </c>
      <c r="D295" t="e">
        <f>#REF!</f>
        <v>#REF!</v>
      </c>
      <c r="E295" t="e">
        <f>#REF!</f>
        <v>#REF!</v>
      </c>
      <c r="F295" t="e">
        <f>#REF!</f>
        <v>#REF!</v>
      </c>
      <c r="G295" t="str">
        <f>IFERROR(INDEX('BASE COMENTÁRIOS'!C:C,MATCH(A295,'BASE COMENTÁRIOS'!A:A,0)),"")</f>
        <v/>
      </c>
      <c r="H295" s="14" t="e">
        <f>#REF!</f>
        <v>#REF!</v>
      </c>
      <c r="I295" t="e">
        <f>#REF!</f>
        <v>#REF!</v>
      </c>
      <c r="J295" t="e">
        <f>#REF!</f>
        <v>#REF!</v>
      </c>
      <c r="K295" t="e">
        <f>#REF!</f>
        <v>#REF!</v>
      </c>
      <c r="L295" t="e">
        <f>#REF!</f>
        <v>#REF!</v>
      </c>
    </row>
    <row r="296" spans="1:12">
      <c r="A296" t="e">
        <f>#REF!</f>
        <v>#REF!</v>
      </c>
      <c r="B296" t="e">
        <f>#REF!</f>
        <v>#REF!</v>
      </c>
      <c r="C296" t="e">
        <f>#REF!</f>
        <v>#REF!</v>
      </c>
      <c r="D296" t="e">
        <f>#REF!</f>
        <v>#REF!</v>
      </c>
      <c r="E296" t="e">
        <f>#REF!</f>
        <v>#REF!</v>
      </c>
      <c r="F296" t="e">
        <f>#REF!</f>
        <v>#REF!</v>
      </c>
      <c r="G296" t="str">
        <f>IFERROR(INDEX('BASE COMENTÁRIOS'!C:C,MATCH(A296,'BASE COMENTÁRIOS'!A:A,0)),"")</f>
        <v/>
      </c>
      <c r="H296" s="14" t="e">
        <f>#REF!</f>
        <v>#REF!</v>
      </c>
      <c r="I296" t="e">
        <f>#REF!</f>
        <v>#REF!</v>
      </c>
      <c r="J296" t="e">
        <f>#REF!</f>
        <v>#REF!</v>
      </c>
      <c r="K296" t="e">
        <f>#REF!</f>
        <v>#REF!</v>
      </c>
      <c r="L296" t="e">
        <f>#REF!</f>
        <v>#REF!</v>
      </c>
    </row>
    <row r="297" spans="1:12">
      <c r="A297" t="e">
        <f>#REF!</f>
        <v>#REF!</v>
      </c>
      <c r="B297" t="e">
        <f>#REF!</f>
        <v>#REF!</v>
      </c>
      <c r="C297" t="e">
        <f>#REF!</f>
        <v>#REF!</v>
      </c>
      <c r="D297" t="e">
        <f>#REF!</f>
        <v>#REF!</v>
      </c>
      <c r="E297" t="e">
        <f>#REF!</f>
        <v>#REF!</v>
      </c>
      <c r="F297" t="e">
        <f>#REF!</f>
        <v>#REF!</v>
      </c>
      <c r="G297" t="str">
        <f>IFERROR(INDEX('BASE COMENTÁRIOS'!C:C,MATCH(A297,'BASE COMENTÁRIOS'!A:A,0)),"")</f>
        <v/>
      </c>
      <c r="H297" s="14" t="e">
        <f>#REF!</f>
        <v>#REF!</v>
      </c>
      <c r="I297" t="e">
        <f>#REF!</f>
        <v>#REF!</v>
      </c>
      <c r="J297" t="e">
        <f>#REF!</f>
        <v>#REF!</v>
      </c>
      <c r="K297" t="e">
        <f>#REF!</f>
        <v>#REF!</v>
      </c>
      <c r="L297" t="e">
        <f>#REF!</f>
        <v>#REF!</v>
      </c>
    </row>
    <row r="298" spans="1:12">
      <c r="A298" t="e">
        <f>#REF!</f>
        <v>#REF!</v>
      </c>
      <c r="B298" t="e">
        <f>#REF!</f>
        <v>#REF!</v>
      </c>
      <c r="C298" t="e">
        <f>#REF!</f>
        <v>#REF!</v>
      </c>
      <c r="D298" t="e">
        <f>#REF!</f>
        <v>#REF!</v>
      </c>
      <c r="E298" t="e">
        <f>#REF!</f>
        <v>#REF!</v>
      </c>
      <c r="F298" t="e">
        <f>#REF!</f>
        <v>#REF!</v>
      </c>
      <c r="G298" t="str">
        <f>IFERROR(INDEX('BASE COMENTÁRIOS'!C:C,MATCH(A298,'BASE COMENTÁRIOS'!A:A,0)),"")</f>
        <v/>
      </c>
      <c r="H298" s="14" t="e">
        <f>#REF!</f>
        <v>#REF!</v>
      </c>
      <c r="I298" t="e">
        <f>#REF!</f>
        <v>#REF!</v>
      </c>
      <c r="J298" t="e">
        <f>#REF!</f>
        <v>#REF!</v>
      </c>
      <c r="K298" t="e">
        <f>#REF!</f>
        <v>#REF!</v>
      </c>
      <c r="L298" t="e">
        <f>#REF!</f>
        <v>#REF!</v>
      </c>
    </row>
    <row r="299" spans="1:12">
      <c r="A299" t="e">
        <f>#REF!</f>
        <v>#REF!</v>
      </c>
      <c r="B299" t="e">
        <f>#REF!</f>
        <v>#REF!</v>
      </c>
      <c r="C299" t="e">
        <f>#REF!</f>
        <v>#REF!</v>
      </c>
      <c r="D299" t="e">
        <f>#REF!</f>
        <v>#REF!</v>
      </c>
      <c r="E299" t="e">
        <f>#REF!</f>
        <v>#REF!</v>
      </c>
      <c r="F299" t="e">
        <f>#REF!</f>
        <v>#REF!</v>
      </c>
      <c r="G299" t="str">
        <f>IFERROR(INDEX('BASE COMENTÁRIOS'!C:C,MATCH(A299,'BASE COMENTÁRIOS'!A:A,0)),"")</f>
        <v/>
      </c>
      <c r="H299" s="14" t="e">
        <f>#REF!</f>
        <v>#REF!</v>
      </c>
      <c r="I299" t="e">
        <f>#REF!</f>
        <v>#REF!</v>
      </c>
      <c r="J299" t="e">
        <f>#REF!</f>
        <v>#REF!</v>
      </c>
      <c r="K299" t="e">
        <f>#REF!</f>
        <v>#REF!</v>
      </c>
      <c r="L299" t="e">
        <f>#REF!</f>
        <v>#REF!</v>
      </c>
    </row>
    <row r="300" spans="1:12">
      <c r="A300" t="e">
        <f>#REF!</f>
        <v>#REF!</v>
      </c>
      <c r="B300" t="e">
        <f>#REF!</f>
        <v>#REF!</v>
      </c>
      <c r="C300" t="e">
        <f>#REF!</f>
        <v>#REF!</v>
      </c>
      <c r="D300" t="e">
        <f>#REF!</f>
        <v>#REF!</v>
      </c>
      <c r="E300" t="e">
        <f>#REF!</f>
        <v>#REF!</v>
      </c>
      <c r="F300" t="e">
        <f>#REF!</f>
        <v>#REF!</v>
      </c>
      <c r="G300" t="str">
        <f>IFERROR(INDEX('BASE COMENTÁRIOS'!C:C,MATCH(A300,'BASE COMENTÁRIOS'!A:A,0)),"")</f>
        <v/>
      </c>
      <c r="H300" s="14" t="e">
        <f>#REF!</f>
        <v>#REF!</v>
      </c>
      <c r="I300" t="e">
        <f>#REF!</f>
        <v>#REF!</v>
      </c>
      <c r="J300" t="e">
        <f>#REF!</f>
        <v>#REF!</v>
      </c>
      <c r="K300" t="e">
        <f>#REF!</f>
        <v>#REF!</v>
      </c>
      <c r="L300" t="e">
        <f>#REF!</f>
        <v>#REF!</v>
      </c>
    </row>
    <row r="301" spans="1:12">
      <c r="A301" t="e">
        <f>#REF!</f>
        <v>#REF!</v>
      </c>
      <c r="B301" t="e">
        <f>#REF!</f>
        <v>#REF!</v>
      </c>
      <c r="C301" t="e">
        <f>#REF!</f>
        <v>#REF!</v>
      </c>
      <c r="D301" t="e">
        <f>#REF!</f>
        <v>#REF!</v>
      </c>
      <c r="E301" t="e">
        <f>#REF!</f>
        <v>#REF!</v>
      </c>
      <c r="F301" t="e">
        <f>#REF!</f>
        <v>#REF!</v>
      </c>
      <c r="G301" t="str">
        <f>IFERROR(INDEX('BASE COMENTÁRIOS'!C:C,MATCH(A301,'BASE COMENTÁRIOS'!A:A,0)),"")</f>
        <v/>
      </c>
      <c r="H301" s="14" t="e">
        <f>#REF!</f>
        <v>#REF!</v>
      </c>
      <c r="I301" t="e">
        <f>#REF!</f>
        <v>#REF!</v>
      </c>
      <c r="J301" t="e">
        <f>#REF!</f>
        <v>#REF!</v>
      </c>
      <c r="K301" t="e">
        <f>#REF!</f>
        <v>#REF!</v>
      </c>
      <c r="L301" t="e">
        <f>#REF!</f>
        <v>#REF!</v>
      </c>
    </row>
    <row r="302" spans="1:12">
      <c r="A302" t="e">
        <f>#REF!</f>
        <v>#REF!</v>
      </c>
      <c r="B302" t="e">
        <f>#REF!</f>
        <v>#REF!</v>
      </c>
      <c r="C302" t="e">
        <f>#REF!</f>
        <v>#REF!</v>
      </c>
      <c r="D302" t="e">
        <f>#REF!</f>
        <v>#REF!</v>
      </c>
      <c r="E302" t="e">
        <f>#REF!</f>
        <v>#REF!</v>
      </c>
      <c r="F302" t="e">
        <f>#REF!</f>
        <v>#REF!</v>
      </c>
      <c r="G302" t="str">
        <f>IFERROR(INDEX('BASE COMENTÁRIOS'!C:C,MATCH(A302,'BASE COMENTÁRIOS'!A:A,0)),"")</f>
        <v/>
      </c>
      <c r="H302" s="14" t="e">
        <f>#REF!</f>
        <v>#REF!</v>
      </c>
      <c r="I302" t="e">
        <f>#REF!</f>
        <v>#REF!</v>
      </c>
      <c r="J302" t="e">
        <f>#REF!</f>
        <v>#REF!</v>
      </c>
      <c r="K302" t="e">
        <f>#REF!</f>
        <v>#REF!</v>
      </c>
      <c r="L302" t="e">
        <f>#REF!</f>
        <v>#REF!</v>
      </c>
    </row>
    <row r="303" spans="1:12">
      <c r="A303" t="e">
        <f>#REF!</f>
        <v>#REF!</v>
      </c>
      <c r="B303" t="e">
        <f>#REF!</f>
        <v>#REF!</v>
      </c>
      <c r="C303" t="e">
        <f>#REF!</f>
        <v>#REF!</v>
      </c>
      <c r="D303" t="e">
        <f>#REF!</f>
        <v>#REF!</v>
      </c>
      <c r="E303" t="e">
        <f>#REF!</f>
        <v>#REF!</v>
      </c>
      <c r="F303" t="e">
        <f>#REF!</f>
        <v>#REF!</v>
      </c>
      <c r="G303" t="str">
        <f>IFERROR(INDEX('BASE COMENTÁRIOS'!C:C,MATCH(A303,'BASE COMENTÁRIOS'!A:A,0)),"")</f>
        <v/>
      </c>
      <c r="H303" s="14" t="e">
        <f>#REF!</f>
        <v>#REF!</v>
      </c>
      <c r="I303" t="e">
        <f>#REF!</f>
        <v>#REF!</v>
      </c>
      <c r="J303" t="e">
        <f>#REF!</f>
        <v>#REF!</v>
      </c>
      <c r="K303" t="e">
        <f>#REF!</f>
        <v>#REF!</v>
      </c>
      <c r="L303" t="e">
        <f>#REF!</f>
        <v>#REF!</v>
      </c>
    </row>
    <row r="304" spans="1:12">
      <c r="A304" t="e">
        <f>#REF!</f>
        <v>#REF!</v>
      </c>
      <c r="B304" t="e">
        <f>#REF!</f>
        <v>#REF!</v>
      </c>
      <c r="C304" t="e">
        <f>#REF!</f>
        <v>#REF!</v>
      </c>
      <c r="D304" t="e">
        <f>#REF!</f>
        <v>#REF!</v>
      </c>
      <c r="E304" t="e">
        <f>#REF!</f>
        <v>#REF!</v>
      </c>
      <c r="F304" t="e">
        <f>#REF!</f>
        <v>#REF!</v>
      </c>
      <c r="G304" t="str">
        <f>IFERROR(INDEX('BASE COMENTÁRIOS'!C:C,MATCH(A304,'BASE COMENTÁRIOS'!A:A,0)),"")</f>
        <v/>
      </c>
      <c r="H304" s="14" t="e">
        <f>#REF!</f>
        <v>#REF!</v>
      </c>
      <c r="I304" t="e">
        <f>#REF!</f>
        <v>#REF!</v>
      </c>
      <c r="J304" t="e">
        <f>#REF!</f>
        <v>#REF!</v>
      </c>
      <c r="K304" t="e">
        <f>#REF!</f>
        <v>#REF!</v>
      </c>
      <c r="L304" t="e">
        <f>#REF!</f>
        <v>#REF!</v>
      </c>
    </row>
    <row r="305" spans="1:12">
      <c r="A305" t="e">
        <f>#REF!</f>
        <v>#REF!</v>
      </c>
      <c r="B305" t="e">
        <f>#REF!</f>
        <v>#REF!</v>
      </c>
      <c r="C305" t="e">
        <f>#REF!</f>
        <v>#REF!</v>
      </c>
      <c r="D305" t="e">
        <f>#REF!</f>
        <v>#REF!</v>
      </c>
      <c r="E305" t="e">
        <f>#REF!</f>
        <v>#REF!</v>
      </c>
      <c r="F305" t="e">
        <f>#REF!</f>
        <v>#REF!</v>
      </c>
      <c r="G305" t="str">
        <f>IFERROR(INDEX('BASE COMENTÁRIOS'!C:C,MATCH(A305,'BASE COMENTÁRIOS'!A:A,0)),"")</f>
        <v/>
      </c>
      <c r="H305" s="14" t="e">
        <f>#REF!</f>
        <v>#REF!</v>
      </c>
      <c r="I305" t="e">
        <f>#REF!</f>
        <v>#REF!</v>
      </c>
      <c r="J305" t="e">
        <f>#REF!</f>
        <v>#REF!</v>
      </c>
      <c r="K305" t="e">
        <f>#REF!</f>
        <v>#REF!</v>
      </c>
      <c r="L305" t="e">
        <f>#REF!</f>
        <v>#REF!</v>
      </c>
    </row>
    <row r="306" spans="1:12">
      <c r="A306" t="e">
        <f>#REF!</f>
        <v>#REF!</v>
      </c>
      <c r="B306" t="e">
        <f>#REF!</f>
        <v>#REF!</v>
      </c>
      <c r="C306" t="e">
        <f>#REF!</f>
        <v>#REF!</v>
      </c>
      <c r="D306" t="e">
        <f>#REF!</f>
        <v>#REF!</v>
      </c>
      <c r="E306" t="e">
        <f>#REF!</f>
        <v>#REF!</v>
      </c>
      <c r="F306" t="e">
        <f>#REF!</f>
        <v>#REF!</v>
      </c>
      <c r="G306" t="str">
        <f>IFERROR(INDEX('BASE COMENTÁRIOS'!C:C,MATCH(A306,'BASE COMENTÁRIOS'!A:A,0)),"")</f>
        <v/>
      </c>
      <c r="H306" s="14" t="e">
        <f>#REF!</f>
        <v>#REF!</v>
      </c>
      <c r="I306" t="e">
        <f>#REF!</f>
        <v>#REF!</v>
      </c>
      <c r="J306" t="e">
        <f>#REF!</f>
        <v>#REF!</v>
      </c>
      <c r="K306" t="e">
        <f>#REF!</f>
        <v>#REF!</v>
      </c>
      <c r="L306" t="e">
        <f>#REF!</f>
        <v>#REF!</v>
      </c>
    </row>
    <row r="307" spans="1:12">
      <c r="A307" t="e">
        <f>#REF!</f>
        <v>#REF!</v>
      </c>
      <c r="B307" t="e">
        <f>#REF!</f>
        <v>#REF!</v>
      </c>
      <c r="C307" t="e">
        <f>#REF!</f>
        <v>#REF!</v>
      </c>
      <c r="D307" t="e">
        <f>#REF!</f>
        <v>#REF!</v>
      </c>
      <c r="E307" t="e">
        <f>#REF!</f>
        <v>#REF!</v>
      </c>
      <c r="F307" t="e">
        <f>#REF!</f>
        <v>#REF!</v>
      </c>
      <c r="G307" t="str">
        <f>IFERROR(INDEX('BASE COMENTÁRIOS'!C:C,MATCH(A307,'BASE COMENTÁRIOS'!A:A,0)),"")</f>
        <v/>
      </c>
      <c r="H307" s="14" t="e">
        <f>#REF!</f>
        <v>#REF!</v>
      </c>
      <c r="I307" t="e">
        <f>#REF!</f>
        <v>#REF!</v>
      </c>
      <c r="J307" t="e">
        <f>#REF!</f>
        <v>#REF!</v>
      </c>
      <c r="K307" t="e">
        <f>#REF!</f>
        <v>#REF!</v>
      </c>
      <c r="L307" t="e">
        <f>#REF!</f>
        <v>#REF!</v>
      </c>
    </row>
    <row r="308" spans="1:12">
      <c r="A308" t="e">
        <f>#REF!</f>
        <v>#REF!</v>
      </c>
      <c r="B308" t="e">
        <f>#REF!</f>
        <v>#REF!</v>
      </c>
      <c r="C308" t="e">
        <f>#REF!</f>
        <v>#REF!</v>
      </c>
      <c r="D308" t="e">
        <f>#REF!</f>
        <v>#REF!</v>
      </c>
      <c r="E308" t="e">
        <f>#REF!</f>
        <v>#REF!</v>
      </c>
      <c r="F308" t="e">
        <f>#REF!</f>
        <v>#REF!</v>
      </c>
      <c r="G308" t="str">
        <f>IFERROR(INDEX('BASE COMENTÁRIOS'!C:C,MATCH(A308,'BASE COMENTÁRIOS'!A:A,0)),"")</f>
        <v/>
      </c>
      <c r="H308" s="14" t="e">
        <f>#REF!</f>
        <v>#REF!</v>
      </c>
      <c r="I308" t="e">
        <f>#REF!</f>
        <v>#REF!</v>
      </c>
      <c r="J308" t="e">
        <f>#REF!</f>
        <v>#REF!</v>
      </c>
      <c r="K308" t="e">
        <f>#REF!</f>
        <v>#REF!</v>
      </c>
      <c r="L308" t="e">
        <f>#REF!</f>
        <v>#REF!</v>
      </c>
    </row>
    <row r="309" spans="1:12">
      <c r="A309" t="e">
        <f>#REF!</f>
        <v>#REF!</v>
      </c>
      <c r="B309" t="e">
        <f>#REF!</f>
        <v>#REF!</v>
      </c>
      <c r="C309" t="e">
        <f>#REF!</f>
        <v>#REF!</v>
      </c>
      <c r="D309" t="e">
        <f>#REF!</f>
        <v>#REF!</v>
      </c>
      <c r="E309" t="e">
        <f>#REF!</f>
        <v>#REF!</v>
      </c>
      <c r="F309" t="e">
        <f>#REF!</f>
        <v>#REF!</v>
      </c>
      <c r="G309" t="str">
        <f>IFERROR(INDEX('BASE COMENTÁRIOS'!C:C,MATCH(A309,'BASE COMENTÁRIOS'!A:A,0)),"")</f>
        <v/>
      </c>
      <c r="H309" s="14" t="e">
        <f>#REF!</f>
        <v>#REF!</v>
      </c>
      <c r="I309" t="e">
        <f>#REF!</f>
        <v>#REF!</v>
      </c>
      <c r="J309" t="e">
        <f>#REF!</f>
        <v>#REF!</v>
      </c>
      <c r="K309" t="e">
        <f>#REF!</f>
        <v>#REF!</v>
      </c>
      <c r="L309" t="e">
        <f>#REF!</f>
        <v>#REF!</v>
      </c>
    </row>
    <row r="310" spans="1:12">
      <c r="A310" t="e">
        <f>#REF!</f>
        <v>#REF!</v>
      </c>
      <c r="B310" t="e">
        <f>#REF!</f>
        <v>#REF!</v>
      </c>
      <c r="C310" t="e">
        <f>#REF!</f>
        <v>#REF!</v>
      </c>
      <c r="D310" t="e">
        <f>#REF!</f>
        <v>#REF!</v>
      </c>
      <c r="E310" t="e">
        <f>#REF!</f>
        <v>#REF!</v>
      </c>
      <c r="F310" t="e">
        <f>#REF!</f>
        <v>#REF!</v>
      </c>
      <c r="G310" t="str">
        <f>IFERROR(INDEX('BASE COMENTÁRIOS'!C:C,MATCH(A310,'BASE COMENTÁRIOS'!A:A,0)),"")</f>
        <v/>
      </c>
      <c r="H310" s="14" t="e">
        <f>#REF!</f>
        <v>#REF!</v>
      </c>
      <c r="I310" t="e">
        <f>#REF!</f>
        <v>#REF!</v>
      </c>
      <c r="J310" t="e">
        <f>#REF!</f>
        <v>#REF!</v>
      </c>
      <c r="K310" t="e">
        <f>#REF!</f>
        <v>#REF!</v>
      </c>
      <c r="L310" t="e">
        <f>#REF!</f>
        <v>#REF!</v>
      </c>
    </row>
    <row r="311" spans="1:12">
      <c r="A311" t="e">
        <f>#REF!</f>
        <v>#REF!</v>
      </c>
      <c r="B311" t="e">
        <f>#REF!</f>
        <v>#REF!</v>
      </c>
      <c r="C311" t="e">
        <f>#REF!</f>
        <v>#REF!</v>
      </c>
      <c r="D311" t="e">
        <f>#REF!</f>
        <v>#REF!</v>
      </c>
      <c r="E311" t="e">
        <f>#REF!</f>
        <v>#REF!</v>
      </c>
      <c r="F311" t="e">
        <f>#REF!</f>
        <v>#REF!</v>
      </c>
      <c r="G311" t="str">
        <f>IFERROR(INDEX('BASE COMENTÁRIOS'!C:C,MATCH(A311,'BASE COMENTÁRIOS'!A:A,0)),"")</f>
        <v/>
      </c>
      <c r="H311" s="14" t="e">
        <f>#REF!</f>
        <v>#REF!</v>
      </c>
      <c r="I311" t="e">
        <f>#REF!</f>
        <v>#REF!</v>
      </c>
      <c r="J311" t="e">
        <f>#REF!</f>
        <v>#REF!</v>
      </c>
      <c r="K311" t="e">
        <f>#REF!</f>
        <v>#REF!</v>
      </c>
      <c r="L311" t="e">
        <f>#REF!</f>
        <v>#REF!</v>
      </c>
    </row>
    <row r="312" spans="1:12">
      <c r="A312" t="e">
        <f>#REF!</f>
        <v>#REF!</v>
      </c>
      <c r="B312" t="e">
        <f>#REF!</f>
        <v>#REF!</v>
      </c>
      <c r="C312" t="e">
        <f>#REF!</f>
        <v>#REF!</v>
      </c>
      <c r="D312" t="e">
        <f>#REF!</f>
        <v>#REF!</v>
      </c>
      <c r="E312" t="e">
        <f>#REF!</f>
        <v>#REF!</v>
      </c>
      <c r="F312" t="e">
        <f>#REF!</f>
        <v>#REF!</v>
      </c>
      <c r="G312" t="str">
        <f>IFERROR(INDEX('BASE COMENTÁRIOS'!C:C,MATCH(A312,'BASE COMENTÁRIOS'!A:A,0)),"")</f>
        <v/>
      </c>
      <c r="H312" s="14" t="e">
        <f>#REF!</f>
        <v>#REF!</v>
      </c>
      <c r="I312" t="e">
        <f>#REF!</f>
        <v>#REF!</v>
      </c>
      <c r="J312" t="e">
        <f>#REF!</f>
        <v>#REF!</v>
      </c>
      <c r="K312" t="e">
        <f>#REF!</f>
        <v>#REF!</v>
      </c>
      <c r="L312" t="e">
        <f>#REF!</f>
        <v>#REF!</v>
      </c>
    </row>
    <row r="313" spans="1:12">
      <c r="A313" t="e">
        <f>#REF!</f>
        <v>#REF!</v>
      </c>
      <c r="B313" t="e">
        <f>#REF!</f>
        <v>#REF!</v>
      </c>
      <c r="C313" t="e">
        <f>#REF!</f>
        <v>#REF!</v>
      </c>
      <c r="D313" t="e">
        <f>#REF!</f>
        <v>#REF!</v>
      </c>
      <c r="E313" t="e">
        <f>#REF!</f>
        <v>#REF!</v>
      </c>
      <c r="F313" t="e">
        <f>#REF!</f>
        <v>#REF!</v>
      </c>
      <c r="G313" t="str">
        <f>IFERROR(INDEX('BASE COMENTÁRIOS'!C:C,MATCH(A313,'BASE COMENTÁRIOS'!A:A,0)),"")</f>
        <v/>
      </c>
      <c r="H313" s="14" t="e">
        <f>#REF!</f>
        <v>#REF!</v>
      </c>
      <c r="I313" t="e">
        <f>#REF!</f>
        <v>#REF!</v>
      </c>
      <c r="J313" t="e">
        <f>#REF!</f>
        <v>#REF!</v>
      </c>
      <c r="K313" t="e">
        <f>#REF!</f>
        <v>#REF!</v>
      </c>
      <c r="L313" t="e">
        <f>#REF!</f>
        <v>#REF!</v>
      </c>
    </row>
    <row r="314" spans="1:12">
      <c r="A314" t="e">
        <f>#REF!</f>
        <v>#REF!</v>
      </c>
      <c r="B314" t="e">
        <f>#REF!</f>
        <v>#REF!</v>
      </c>
      <c r="C314" t="e">
        <f>#REF!</f>
        <v>#REF!</v>
      </c>
      <c r="D314" t="e">
        <f>#REF!</f>
        <v>#REF!</v>
      </c>
      <c r="E314" t="e">
        <f>#REF!</f>
        <v>#REF!</v>
      </c>
      <c r="F314" t="e">
        <f>#REF!</f>
        <v>#REF!</v>
      </c>
      <c r="G314" t="str">
        <f>IFERROR(INDEX('BASE COMENTÁRIOS'!C:C,MATCH(A314,'BASE COMENTÁRIOS'!A:A,0)),"")</f>
        <v/>
      </c>
      <c r="H314" s="14" t="e">
        <f>#REF!</f>
        <v>#REF!</v>
      </c>
      <c r="I314" t="e">
        <f>#REF!</f>
        <v>#REF!</v>
      </c>
      <c r="J314" t="e">
        <f>#REF!</f>
        <v>#REF!</v>
      </c>
      <c r="K314" t="e">
        <f>#REF!</f>
        <v>#REF!</v>
      </c>
      <c r="L314" t="e">
        <f>#REF!</f>
        <v>#REF!</v>
      </c>
    </row>
    <row r="315" spans="1:12">
      <c r="A315" t="e">
        <f>#REF!</f>
        <v>#REF!</v>
      </c>
      <c r="B315" t="e">
        <f>#REF!</f>
        <v>#REF!</v>
      </c>
      <c r="C315" t="e">
        <f>#REF!</f>
        <v>#REF!</v>
      </c>
      <c r="D315" t="e">
        <f>#REF!</f>
        <v>#REF!</v>
      </c>
      <c r="E315" t="e">
        <f>#REF!</f>
        <v>#REF!</v>
      </c>
      <c r="F315" t="e">
        <f>#REF!</f>
        <v>#REF!</v>
      </c>
      <c r="G315" t="str">
        <f>IFERROR(INDEX('BASE COMENTÁRIOS'!C:C,MATCH(A315,'BASE COMENTÁRIOS'!A:A,0)),"")</f>
        <v/>
      </c>
      <c r="H315" s="14" t="e">
        <f>#REF!</f>
        <v>#REF!</v>
      </c>
      <c r="I315" t="e">
        <f>#REF!</f>
        <v>#REF!</v>
      </c>
      <c r="J315" t="e">
        <f>#REF!</f>
        <v>#REF!</v>
      </c>
      <c r="K315" t="e">
        <f>#REF!</f>
        <v>#REF!</v>
      </c>
      <c r="L315" t="e">
        <f>#REF!</f>
        <v>#REF!</v>
      </c>
    </row>
    <row r="316" spans="1:12">
      <c r="A316" t="e">
        <f>#REF!</f>
        <v>#REF!</v>
      </c>
      <c r="B316" t="e">
        <f>#REF!</f>
        <v>#REF!</v>
      </c>
      <c r="C316" t="e">
        <f>#REF!</f>
        <v>#REF!</v>
      </c>
      <c r="D316" t="e">
        <f>#REF!</f>
        <v>#REF!</v>
      </c>
      <c r="E316" t="e">
        <f>#REF!</f>
        <v>#REF!</v>
      </c>
      <c r="F316" t="e">
        <f>#REF!</f>
        <v>#REF!</v>
      </c>
      <c r="G316" t="str">
        <f>IFERROR(INDEX('BASE COMENTÁRIOS'!C:C,MATCH(A316,'BASE COMENTÁRIOS'!A:A,0)),"")</f>
        <v/>
      </c>
      <c r="H316" s="14" t="e">
        <f>#REF!</f>
        <v>#REF!</v>
      </c>
      <c r="I316" t="e">
        <f>#REF!</f>
        <v>#REF!</v>
      </c>
      <c r="J316" t="e">
        <f>#REF!</f>
        <v>#REF!</v>
      </c>
      <c r="K316" t="e">
        <f>#REF!</f>
        <v>#REF!</v>
      </c>
      <c r="L316" t="e">
        <f>#REF!</f>
        <v>#REF!</v>
      </c>
    </row>
    <row r="317" spans="1:12">
      <c r="A317" t="e">
        <f>#REF!</f>
        <v>#REF!</v>
      </c>
      <c r="B317" t="e">
        <f>#REF!</f>
        <v>#REF!</v>
      </c>
      <c r="C317" t="e">
        <f>#REF!</f>
        <v>#REF!</v>
      </c>
      <c r="D317" t="e">
        <f>#REF!</f>
        <v>#REF!</v>
      </c>
      <c r="E317" t="e">
        <f>#REF!</f>
        <v>#REF!</v>
      </c>
      <c r="F317" t="e">
        <f>#REF!</f>
        <v>#REF!</v>
      </c>
      <c r="G317" t="str">
        <f>IFERROR(INDEX('BASE COMENTÁRIOS'!C:C,MATCH(A317,'BASE COMENTÁRIOS'!A:A,0)),"")</f>
        <v/>
      </c>
      <c r="H317" s="14" t="e">
        <f>#REF!</f>
        <v>#REF!</v>
      </c>
      <c r="I317" t="e">
        <f>#REF!</f>
        <v>#REF!</v>
      </c>
      <c r="J317" t="e">
        <f>#REF!</f>
        <v>#REF!</v>
      </c>
      <c r="K317" t="e">
        <f>#REF!</f>
        <v>#REF!</v>
      </c>
      <c r="L317" t="e">
        <f>#REF!</f>
        <v>#REF!</v>
      </c>
    </row>
    <row r="318" spans="1:12">
      <c r="A318" t="e">
        <f>#REF!</f>
        <v>#REF!</v>
      </c>
      <c r="B318" t="e">
        <f>#REF!</f>
        <v>#REF!</v>
      </c>
      <c r="C318" t="e">
        <f>#REF!</f>
        <v>#REF!</v>
      </c>
      <c r="D318" t="e">
        <f>#REF!</f>
        <v>#REF!</v>
      </c>
      <c r="E318" t="e">
        <f>#REF!</f>
        <v>#REF!</v>
      </c>
      <c r="F318" t="e">
        <f>#REF!</f>
        <v>#REF!</v>
      </c>
      <c r="G318" t="str">
        <f>IFERROR(INDEX('BASE COMENTÁRIOS'!C:C,MATCH(A318,'BASE COMENTÁRIOS'!A:A,0)),"")</f>
        <v/>
      </c>
      <c r="H318" s="14" t="e">
        <f>#REF!</f>
        <v>#REF!</v>
      </c>
      <c r="I318" t="e">
        <f>#REF!</f>
        <v>#REF!</v>
      </c>
      <c r="J318" t="e">
        <f>#REF!</f>
        <v>#REF!</v>
      </c>
      <c r="K318" t="e">
        <f>#REF!</f>
        <v>#REF!</v>
      </c>
      <c r="L318" t="e">
        <f>#REF!</f>
        <v>#REF!</v>
      </c>
    </row>
    <row r="319" spans="1:12">
      <c r="A319" t="e">
        <f>#REF!</f>
        <v>#REF!</v>
      </c>
      <c r="B319" t="e">
        <f>#REF!</f>
        <v>#REF!</v>
      </c>
      <c r="C319" t="e">
        <f>#REF!</f>
        <v>#REF!</v>
      </c>
      <c r="D319" t="e">
        <f>#REF!</f>
        <v>#REF!</v>
      </c>
      <c r="E319" t="e">
        <f>#REF!</f>
        <v>#REF!</v>
      </c>
      <c r="F319" t="e">
        <f>#REF!</f>
        <v>#REF!</v>
      </c>
      <c r="G319" t="str">
        <f>IFERROR(INDEX('BASE COMENTÁRIOS'!C:C,MATCH(A319,'BASE COMENTÁRIOS'!A:A,0)),"")</f>
        <v/>
      </c>
      <c r="H319" s="14" t="e">
        <f>#REF!</f>
        <v>#REF!</v>
      </c>
      <c r="I319" t="e">
        <f>#REF!</f>
        <v>#REF!</v>
      </c>
      <c r="J319" t="e">
        <f>#REF!</f>
        <v>#REF!</v>
      </c>
      <c r="K319" t="e">
        <f>#REF!</f>
        <v>#REF!</v>
      </c>
      <c r="L319" t="e">
        <f>#REF!</f>
        <v>#REF!</v>
      </c>
    </row>
    <row r="320" spans="1:12">
      <c r="A320" t="e">
        <f>#REF!</f>
        <v>#REF!</v>
      </c>
      <c r="B320" t="e">
        <f>#REF!</f>
        <v>#REF!</v>
      </c>
      <c r="C320" t="e">
        <f>#REF!</f>
        <v>#REF!</v>
      </c>
      <c r="D320" t="e">
        <f>#REF!</f>
        <v>#REF!</v>
      </c>
      <c r="E320" t="e">
        <f>#REF!</f>
        <v>#REF!</v>
      </c>
      <c r="F320" t="e">
        <f>#REF!</f>
        <v>#REF!</v>
      </c>
      <c r="G320" t="str">
        <f>IFERROR(INDEX('BASE COMENTÁRIOS'!C:C,MATCH(A320,'BASE COMENTÁRIOS'!A:A,0)),"")</f>
        <v/>
      </c>
      <c r="H320" s="14" t="e">
        <f>#REF!</f>
        <v>#REF!</v>
      </c>
      <c r="I320" t="e">
        <f>#REF!</f>
        <v>#REF!</v>
      </c>
      <c r="J320" t="e">
        <f>#REF!</f>
        <v>#REF!</v>
      </c>
      <c r="K320" t="e">
        <f>#REF!</f>
        <v>#REF!</v>
      </c>
      <c r="L320" t="e">
        <f>#REF!</f>
        <v>#REF!</v>
      </c>
    </row>
    <row r="321" spans="1:12">
      <c r="A321" t="e">
        <f>#REF!</f>
        <v>#REF!</v>
      </c>
      <c r="B321" t="e">
        <f>#REF!</f>
        <v>#REF!</v>
      </c>
      <c r="C321" t="e">
        <f>#REF!</f>
        <v>#REF!</v>
      </c>
      <c r="D321" t="e">
        <f>#REF!</f>
        <v>#REF!</v>
      </c>
      <c r="E321" t="e">
        <f>#REF!</f>
        <v>#REF!</v>
      </c>
      <c r="F321" t="e">
        <f>#REF!</f>
        <v>#REF!</v>
      </c>
      <c r="G321" t="str">
        <f>IFERROR(INDEX('BASE COMENTÁRIOS'!C:C,MATCH(A321,'BASE COMENTÁRIOS'!A:A,0)),"")</f>
        <v/>
      </c>
      <c r="H321" s="14" t="e">
        <f>#REF!</f>
        <v>#REF!</v>
      </c>
      <c r="I321" t="e">
        <f>#REF!</f>
        <v>#REF!</v>
      </c>
      <c r="J321" t="e">
        <f>#REF!</f>
        <v>#REF!</v>
      </c>
      <c r="K321" t="e">
        <f>#REF!</f>
        <v>#REF!</v>
      </c>
      <c r="L321" t="e">
        <f>#REF!</f>
        <v>#REF!</v>
      </c>
    </row>
    <row r="322" spans="1:12">
      <c r="A322" t="e">
        <f>#REF!</f>
        <v>#REF!</v>
      </c>
      <c r="B322" t="e">
        <f>#REF!</f>
        <v>#REF!</v>
      </c>
      <c r="C322" t="e">
        <f>#REF!</f>
        <v>#REF!</v>
      </c>
      <c r="D322" t="e">
        <f>#REF!</f>
        <v>#REF!</v>
      </c>
      <c r="E322" t="e">
        <f>#REF!</f>
        <v>#REF!</v>
      </c>
      <c r="F322" t="e">
        <f>#REF!</f>
        <v>#REF!</v>
      </c>
      <c r="G322" t="str">
        <f>IFERROR(INDEX('BASE COMENTÁRIOS'!C:C,MATCH(A322,'BASE COMENTÁRIOS'!A:A,0)),"")</f>
        <v/>
      </c>
      <c r="H322" s="14" t="e">
        <f>#REF!</f>
        <v>#REF!</v>
      </c>
      <c r="I322" t="e">
        <f>#REF!</f>
        <v>#REF!</v>
      </c>
      <c r="J322" t="e">
        <f>#REF!</f>
        <v>#REF!</v>
      </c>
      <c r="K322" t="e">
        <f>#REF!</f>
        <v>#REF!</v>
      </c>
      <c r="L322" t="e">
        <f>#REF!</f>
        <v>#REF!</v>
      </c>
    </row>
    <row r="323" spans="1:12">
      <c r="A323" t="e">
        <f>#REF!</f>
        <v>#REF!</v>
      </c>
      <c r="B323" t="e">
        <f>#REF!</f>
        <v>#REF!</v>
      </c>
      <c r="C323" t="e">
        <f>#REF!</f>
        <v>#REF!</v>
      </c>
      <c r="D323" t="e">
        <f>#REF!</f>
        <v>#REF!</v>
      </c>
      <c r="E323" t="e">
        <f>#REF!</f>
        <v>#REF!</v>
      </c>
      <c r="F323" t="e">
        <f>#REF!</f>
        <v>#REF!</v>
      </c>
      <c r="G323" t="str">
        <f>IFERROR(INDEX('BASE COMENTÁRIOS'!C:C,MATCH(A323,'BASE COMENTÁRIOS'!A:A,0)),"")</f>
        <v/>
      </c>
      <c r="H323" s="14" t="e">
        <f>#REF!</f>
        <v>#REF!</v>
      </c>
      <c r="I323" t="e">
        <f>#REF!</f>
        <v>#REF!</v>
      </c>
      <c r="J323" t="e">
        <f>#REF!</f>
        <v>#REF!</v>
      </c>
      <c r="K323" t="e">
        <f>#REF!</f>
        <v>#REF!</v>
      </c>
      <c r="L323" t="e">
        <f>#REF!</f>
        <v>#REF!</v>
      </c>
    </row>
    <row r="324" spans="1:12">
      <c r="A324" t="e">
        <f>#REF!</f>
        <v>#REF!</v>
      </c>
      <c r="B324" t="e">
        <f>#REF!</f>
        <v>#REF!</v>
      </c>
      <c r="C324" t="e">
        <f>#REF!</f>
        <v>#REF!</v>
      </c>
      <c r="D324" t="e">
        <f>#REF!</f>
        <v>#REF!</v>
      </c>
      <c r="E324" t="e">
        <f>#REF!</f>
        <v>#REF!</v>
      </c>
      <c r="F324" t="e">
        <f>#REF!</f>
        <v>#REF!</v>
      </c>
      <c r="G324" t="str">
        <f>IFERROR(INDEX('BASE COMENTÁRIOS'!C:C,MATCH(A324,'BASE COMENTÁRIOS'!A:A,0)),"")</f>
        <v/>
      </c>
      <c r="H324" s="14" t="e">
        <f>#REF!</f>
        <v>#REF!</v>
      </c>
      <c r="I324" t="e">
        <f>#REF!</f>
        <v>#REF!</v>
      </c>
      <c r="J324" t="e">
        <f>#REF!</f>
        <v>#REF!</v>
      </c>
      <c r="K324" t="e">
        <f>#REF!</f>
        <v>#REF!</v>
      </c>
      <c r="L324" t="e">
        <f>#REF!</f>
        <v>#REF!</v>
      </c>
    </row>
    <row r="325" spans="1:12">
      <c r="A325" t="e">
        <f>#REF!</f>
        <v>#REF!</v>
      </c>
      <c r="B325" t="e">
        <f>#REF!</f>
        <v>#REF!</v>
      </c>
      <c r="C325" t="e">
        <f>#REF!</f>
        <v>#REF!</v>
      </c>
      <c r="D325" t="e">
        <f>#REF!</f>
        <v>#REF!</v>
      </c>
      <c r="E325" t="e">
        <f>#REF!</f>
        <v>#REF!</v>
      </c>
      <c r="F325" t="e">
        <f>#REF!</f>
        <v>#REF!</v>
      </c>
      <c r="G325" t="str">
        <f>IFERROR(INDEX('BASE COMENTÁRIOS'!C:C,MATCH(A325,'BASE COMENTÁRIOS'!A:A,0)),"")</f>
        <v/>
      </c>
      <c r="H325" s="14" t="e">
        <f>#REF!</f>
        <v>#REF!</v>
      </c>
      <c r="I325" t="e">
        <f>#REF!</f>
        <v>#REF!</v>
      </c>
      <c r="J325" t="e">
        <f>#REF!</f>
        <v>#REF!</v>
      </c>
      <c r="K325" t="e">
        <f>#REF!</f>
        <v>#REF!</v>
      </c>
      <c r="L325" t="e">
        <f>#REF!</f>
        <v>#REF!</v>
      </c>
    </row>
    <row r="326" spans="1:12">
      <c r="A326" t="e">
        <f>#REF!</f>
        <v>#REF!</v>
      </c>
      <c r="B326" t="e">
        <f>#REF!</f>
        <v>#REF!</v>
      </c>
      <c r="C326" t="e">
        <f>#REF!</f>
        <v>#REF!</v>
      </c>
      <c r="D326" t="e">
        <f>#REF!</f>
        <v>#REF!</v>
      </c>
      <c r="E326" t="e">
        <f>#REF!</f>
        <v>#REF!</v>
      </c>
      <c r="F326" t="e">
        <f>#REF!</f>
        <v>#REF!</v>
      </c>
      <c r="G326" t="str">
        <f>IFERROR(INDEX('BASE COMENTÁRIOS'!C:C,MATCH(A326,'BASE COMENTÁRIOS'!A:A,0)),"")</f>
        <v/>
      </c>
      <c r="H326" s="14" t="e">
        <f>#REF!</f>
        <v>#REF!</v>
      </c>
      <c r="I326" t="e">
        <f>#REF!</f>
        <v>#REF!</v>
      </c>
      <c r="J326" t="e">
        <f>#REF!</f>
        <v>#REF!</v>
      </c>
      <c r="K326" t="e">
        <f>#REF!</f>
        <v>#REF!</v>
      </c>
      <c r="L326" t="e">
        <f>#REF!</f>
        <v>#REF!</v>
      </c>
    </row>
    <row r="327" spans="1:12">
      <c r="A327" t="e">
        <f>#REF!</f>
        <v>#REF!</v>
      </c>
      <c r="B327" t="e">
        <f>#REF!</f>
        <v>#REF!</v>
      </c>
      <c r="C327" t="e">
        <f>#REF!</f>
        <v>#REF!</v>
      </c>
      <c r="D327" t="e">
        <f>#REF!</f>
        <v>#REF!</v>
      </c>
      <c r="E327" t="e">
        <f>#REF!</f>
        <v>#REF!</v>
      </c>
      <c r="F327" t="e">
        <f>#REF!</f>
        <v>#REF!</v>
      </c>
      <c r="G327" t="str">
        <f>IFERROR(INDEX('BASE COMENTÁRIOS'!C:C,MATCH(A327,'BASE COMENTÁRIOS'!A:A,0)),"")</f>
        <v/>
      </c>
      <c r="H327" s="14" t="e">
        <f>#REF!</f>
        <v>#REF!</v>
      </c>
      <c r="I327" t="e">
        <f>#REF!</f>
        <v>#REF!</v>
      </c>
      <c r="J327" t="e">
        <f>#REF!</f>
        <v>#REF!</v>
      </c>
      <c r="K327" t="e">
        <f>#REF!</f>
        <v>#REF!</v>
      </c>
      <c r="L327" t="e">
        <f>#REF!</f>
        <v>#REF!</v>
      </c>
    </row>
    <row r="328" spans="1:12">
      <c r="A328" t="e">
        <f>#REF!</f>
        <v>#REF!</v>
      </c>
      <c r="B328" t="e">
        <f>#REF!</f>
        <v>#REF!</v>
      </c>
      <c r="C328" t="e">
        <f>#REF!</f>
        <v>#REF!</v>
      </c>
      <c r="D328" t="e">
        <f>#REF!</f>
        <v>#REF!</v>
      </c>
      <c r="E328" t="e">
        <f>#REF!</f>
        <v>#REF!</v>
      </c>
      <c r="F328" t="e">
        <f>#REF!</f>
        <v>#REF!</v>
      </c>
      <c r="G328" t="str">
        <f>IFERROR(INDEX('BASE COMENTÁRIOS'!C:C,MATCH(A328,'BASE COMENTÁRIOS'!A:A,0)),"")</f>
        <v/>
      </c>
      <c r="H328" s="14" t="e">
        <f>#REF!</f>
        <v>#REF!</v>
      </c>
      <c r="I328" t="e">
        <f>#REF!</f>
        <v>#REF!</v>
      </c>
      <c r="J328" t="e">
        <f>#REF!</f>
        <v>#REF!</v>
      </c>
      <c r="K328" t="e">
        <f>#REF!</f>
        <v>#REF!</v>
      </c>
      <c r="L328" t="e">
        <f>#REF!</f>
        <v>#REF!</v>
      </c>
    </row>
    <row r="329" spans="1:12">
      <c r="A329" t="e">
        <f>#REF!</f>
        <v>#REF!</v>
      </c>
      <c r="B329" t="e">
        <f>#REF!</f>
        <v>#REF!</v>
      </c>
      <c r="C329" t="e">
        <f>#REF!</f>
        <v>#REF!</v>
      </c>
      <c r="D329" t="e">
        <f>#REF!</f>
        <v>#REF!</v>
      </c>
      <c r="E329" t="e">
        <f>#REF!</f>
        <v>#REF!</v>
      </c>
      <c r="F329" t="e">
        <f>#REF!</f>
        <v>#REF!</v>
      </c>
      <c r="G329" t="str">
        <f>IFERROR(INDEX('BASE COMENTÁRIOS'!C:C,MATCH(A329,'BASE COMENTÁRIOS'!A:A,0)),"")</f>
        <v/>
      </c>
      <c r="H329" s="14" t="e">
        <f>#REF!</f>
        <v>#REF!</v>
      </c>
      <c r="I329" t="e">
        <f>#REF!</f>
        <v>#REF!</v>
      </c>
      <c r="J329" t="e">
        <f>#REF!</f>
        <v>#REF!</v>
      </c>
      <c r="K329" t="e">
        <f>#REF!</f>
        <v>#REF!</v>
      </c>
      <c r="L329" t="e">
        <f>#REF!</f>
        <v>#REF!</v>
      </c>
    </row>
    <row r="330" spans="1:12">
      <c r="A330" t="e">
        <f>#REF!</f>
        <v>#REF!</v>
      </c>
      <c r="B330" t="e">
        <f>#REF!</f>
        <v>#REF!</v>
      </c>
      <c r="C330" t="e">
        <f>#REF!</f>
        <v>#REF!</v>
      </c>
      <c r="D330" t="e">
        <f>#REF!</f>
        <v>#REF!</v>
      </c>
      <c r="E330" t="e">
        <f>#REF!</f>
        <v>#REF!</v>
      </c>
      <c r="F330" t="e">
        <f>#REF!</f>
        <v>#REF!</v>
      </c>
      <c r="G330" t="str">
        <f>IFERROR(INDEX('BASE COMENTÁRIOS'!C:C,MATCH(A330,'BASE COMENTÁRIOS'!A:A,0)),"")</f>
        <v/>
      </c>
      <c r="H330" s="14" t="e">
        <f>#REF!</f>
        <v>#REF!</v>
      </c>
      <c r="I330" t="e">
        <f>#REF!</f>
        <v>#REF!</v>
      </c>
      <c r="J330" t="e">
        <f>#REF!</f>
        <v>#REF!</v>
      </c>
      <c r="K330" t="e">
        <f>#REF!</f>
        <v>#REF!</v>
      </c>
      <c r="L330" t="e">
        <f>#REF!</f>
        <v>#REF!</v>
      </c>
    </row>
    <row r="331" spans="1:12">
      <c r="A331" t="e">
        <f>#REF!</f>
        <v>#REF!</v>
      </c>
      <c r="B331" t="e">
        <f>#REF!</f>
        <v>#REF!</v>
      </c>
      <c r="C331" t="e">
        <f>#REF!</f>
        <v>#REF!</v>
      </c>
      <c r="D331" t="e">
        <f>#REF!</f>
        <v>#REF!</v>
      </c>
      <c r="E331" t="e">
        <f>#REF!</f>
        <v>#REF!</v>
      </c>
      <c r="F331" t="e">
        <f>#REF!</f>
        <v>#REF!</v>
      </c>
      <c r="G331" t="str">
        <f>IFERROR(INDEX('BASE COMENTÁRIOS'!C:C,MATCH(A331,'BASE COMENTÁRIOS'!A:A,0)),"")</f>
        <v/>
      </c>
      <c r="H331" s="14" t="e">
        <f>#REF!</f>
        <v>#REF!</v>
      </c>
      <c r="I331" t="e">
        <f>#REF!</f>
        <v>#REF!</v>
      </c>
      <c r="J331" t="e">
        <f>#REF!</f>
        <v>#REF!</v>
      </c>
      <c r="K331" t="e">
        <f>#REF!</f>
        <v>#REF!</v>
      </c>
      <c r="L331" t="e">
        <f>#REF!</f>
        <v>#REF!</v>
      </c>
    </row>
    <row r="332" spans="1:12">
      <c r="A332" t="e">
        <f>#REF!</f>
        <v>#REF!</v>
      </c>
      <c r="B332" t="e">
        <f>#REF!</f>
        <v>#REF!</v>
      </c>
      <c r="C332" t="e">
        <f>#REF!</f>
        <v>#REF!</v>
      </c>
      <c r="D332" t="e">
        <f>#REF!</f>
        <v>#REF!</v>
      </c>
      <c r="E332" t="e">
        <f>#REF!</f>
        <v>#REF!</v>
      </c>
      <c r="F332" t="e">
        <f>#REF!</f>
        <v>#REF!</v>
      </c>
      <c r="G332" t="str">
        <f>IFERROR(INDEX('BASE COMENTÁRIOS'!C:C,MATCH(A332,'BASE COMENTÁRIOS'!A:A,0)),"")</f>
        <v/>
      </c>
      <c r="H332" s="14" t="e">
        <f>#REF!</f>
        <v>#REF!</v>
      </c>
      <c r="I332" t="e">
        <f>#REF!</f>
        <v>#REF!</v>
      </c>
      <c r="J332" t="e">
        <f>#REF!</f>
        <v>#REF!</v>
      </c>
      <c r="K332" t="e">
        <f>#REF!</f>
        <v>#REF!</v>
      </c>
      <c r="L332" t="e">
        <f>#REF!</f>
        <v>#REF!</v>
      </c>
    </row>
    <row r="333" spans="1:12">
      <c r="A333" t="e">
        <f>#REF!</f>
        <v>#REF!</v>
      </c>
      <c r="B333" t="e">
        <f>#REF!</f>
        <v>#REF!</v>
      </c>
      <c r="C333" t="e">
        <f>#REF!</f>
        <v>#REF!</v>
      </c>
      <c r="D333" t="e">
        <f>#REF!</f>
        <v>#REF!</v>
      </c>
      <c r="E333" t="e">
        <f>#REF!</f>
        <v>#REF!</v>
      </c>
      <c r="F333" t="e">
        <f>#REF!</f>
        <v>#REF!</v>
      </c>
      <c r="G333" t="str">
        <f>IFERROR(INDEX('BASE COMENTÁRIOS'!C:C,MATCH(A333,'BASE COMENTÁRIOS'!A:A,0)),"")</f>
        <v/>
      </c>
      <c r="H333" s="14" t="e">
        <f>#REF!</f>
        <v>#REF!</v>
      </c>
      <c r="I333" t="e">
        <f>#REF!</f>
        <v>#REF!</v>
      </c>
      <c r="J333" t="e">
        <f>#REF!</f>
        <v>#REF!</v>
      </c>
      <c r="K333" t="e">
        <f>#REF!</f>
        <v>#REF!</v>
      </c>
      <c r="L333" t="e">
        <f>#REF!</f>
        <v>#REF!</v>
      </c>
    </row>
    <row r="334" spans="1:12">
      <c r="A334" t="e">
        <f>#REF!</f>
        <v>#REF!</v>
      </c>
      <c r="B334" t="e">
        <f>#REF!</f>
        <v>#REF!</v>
      </c>
      <c r="C334" t="e">
        <f>#REF!</f>
        <v>#REF!</v>
      </c>
      <c r="D334" t="e">
        <f>#REF!</f>
        <v>#REF!</v>
      </c>
      <c r="E334" t="e">
        <f>#REF!</f>
        <v>#REF!</v>
      </c>
      <c r="F334" t="e">
        <f>#REF!</f>
        <v>#REF!</v>
      </c>
      <c r="G334" t="str">
        <f>IFERROR(INDEX('BASE COMENTÁRIOS'!C:C,MATCH(A334,'BASE COMENTÁRIOS'!A:A,0)),"")</f>
        <v/>
      </c>
      <c r="H334" s="14" t="e">
        <f>#REF!</f>
        <v>#REF!</v>
      </c>
      <c r="I334" t="e">
        <f>#REF!</f>
        <v>#REF!</v>
      </c>
      <c r="J334" t="e">
        <f>#REF!</f>
        <v>#REF!</v>
      </c>
      <c r="K334" t="e">
        <f>#REF!</f>
        <v>#REF!</v>
      </c>
      <c r="L334" t="e">
        <f>#REF!</f>
        <v>#REF!</v>
      </c>
    </row>
    <row r="335" spans="1:12">
      <c r="A335" t="e">
        <f>#REF!</f>
        <v>#REF!</v>
      </c>
      <c r="B335" t="e">
        <f>#REF!</f>
        <v>#REF!</v>
      </c>
      <c r="C335" t="e">
        <f>#REF!</f>
        <v>#REF!</v>
      </c>
      <c r="D335" t="e">
        <f>#REF!</f>
        <v>#REF!</v>
      </c>
      <c r="E335" t="e">
        <f>#REF!</f>
        <v>#REF!</v>
      </c>
      <c r="F335" t="e">
        <f>#REF!</f>
        <v>#REF!</v>
      </c>
      <c r="G335" t="str">
        <f>IFERROR(INDEX('BASE COMENTÁRIOS'!C:C,MATCH(A335,'BASE COMENTÁRIOS'!A:A,0)),"")</f>
        <v/>
      </c>
      <c r="H335" s="14" t="e">
        <f>#REF!</f>
        <v>#REF!</v>
      </c>
      <c r="I335" t="e">
        <f>#REF!</f>
        <v>#REF!</v>
      </c>
      <c r="J335" t="e">
        <f>#REF!</f>
        <v>#REF!</v>
      </c>
      <c r="K335" t="e">
        <f>#REF!</f>
        <v>#REF!</v>
      </c>
      <c r="L335" t="e">
        <f>#REF!</f>
        <v>#REF!</v>
      </c>
    </row>
    <row r="336" spans="1:12">
      <c r="A336" t="e">
        <f>#REF!</f>
        <v>#REF!</v>
      </c>
      <c r="B336" t="e">
        <f>#REF!</f>
        <v>#REF!</v>
      </c>
      <c r="C336" t="e">
        <f>#REF!</f>
        <v>#REF!</v>
      </c>
      <c r="D336" t="e">
        <f>#REF!</f>
        <v>#REF!</v>
      </c>
      <c r="E336" t="e">
        <f>#REF!</f>
        <v>#REF!</v>
      </c>
      <c r="F336" t="e">
        <f>#REF!</f>
        <v>#REF!</v>
      </c>
      <c r="G336" t="str">
        <f>IFERROR(INDEX('BASE COMENTÁRIOS'!C:C,MATCH(A336,'BASE COMENTÁRIOS'!A:A,0)),"")</f>
        <v/>
      </c>
      <c r="H336" s="14" t="e">
        <f>#REF!</f>
        <v>#REF!</v>
      </c>
      <c r="I336" t="e">
        <f>#REF!</f>
        <v>#REF!</v>
      </c>
      <c r="J336" t="e">
        <f>#REF!</f>
        <v>#REF!</v>
      </c>
      <c r="K336" t="e">
        <f>#REF!</f>
        <v>#REF!</v>
      </c>
      <c r="L336" t="e">
        <f>#REF!</f>
        <v>#REF!</v>
      </c>
    </row>
    <row r="337" spans="1:12">
      <c r="A337" t="e">
        <f>#REF!</f>
        <v>#REF!</v>
      </c>
      <c r="B337" t="e">
        <f>#REF!</f>
        <v>#REF!</v>
      </c>
      <c r="C337" t="e">
        <f>#REF!</f>
        <v>#REF!</v>
      </c>
      <c r="D337" t="e">
        <f>#REF!</f>
        <v>#REF!</v>
      </c>
      <c r="E337" t="e">
        <f>#REF!</f>
        <v>#REF!</v>
      </c>
      <c r="F337" t="e">
        <f>#REF!</f>
        <v>#REF!</v>
      </c>
      <c r="G337" t="str">
        <f>IFERROR(INDEX('BASE COMENTÁRIOS'!C:C,MATCH(A337,'BASE COMENTÁRIOS'!A:A,0)),"")</f>
        <v/>
      </c>
      <c r="H337" s="14" t="e">
        <f>#REF!</f>
        <v>#REF!</v>
      </c>
      <c r="I337" t="e">
        <f>#REF!</f>
        <v>#REF!</v>
      </c>
      <c r="J337" t="e">
        <f>#REF!</f>
        <v>#REF!</v>
      </c>
      <c r="K337" t="e">
        <f>#REF!</f>
        <v>#REF!</v>
      </c>
      <c r="L337" t="e">
        <f>#REF!</f>
        <v>#REF!</v>
      </c>
    </row>
    <row r="338" spans="1:12">
      <c r="A338" t="e">
        <f>#REF!</f>
        <v>#REF!</v>
      </c>
      <c r="B338" t="e">
        <f>#REF!</f>
        <v>#REF!</v>
      </c>
      <c r="C338" t="e">
        <f>#REF!</f>
        <v>#REF!</v>
      </c>
      <c r="D338" t="e">
        <f>#REF!</f>
        <v>#REF!</v>
      </c>
      <c r="E338" t="e">
        <f>#REF!</f>
        <v>#REF!</v>
      </c>
      <c r="F338" t="e">
        <f>#REF!</f>
        <v>#REF!</v>
      </c>
      <c r="G338" t="str">
        <f>IFERROR(INDEX('BASE COMENTÁRIOS'!C:C,MATCH(A338,'BASE COMENTÁRIOS'!A:A,0)),"")</f>
        <v/>
      </c>
      <c r="H338" s="14" t="e">
        <f>#REF!</f>
        <v>#REF!</v>
      </c>
      <c r="I338" t="e">
        <f>#REF!</f>
        <v>#REF!</v>
      </c>
      <c r="J338" t="e">
        <f>#REF!</f>
        <v>#REF!</v>
      </c>
      <c r="K338" t="e">
        <f>#REF!</f>
        <v>#REF!</v>
      </c>
      <c r="L338" t="e">
        <f>#REF!</f>
        <v>#REF!</v>
      </c>
    </row>
    <row r="339" spans="1:12">
      <c r="A339" t="e">
        <f>#REF!</f>
        <v>#REF!</v>
      </c>
      <c r="B339" t="e">
        <f>#REF!</f>
        <v>#REF!</v>
      </c>
      <c r="C339" t="e">
        <f>#REF!</f>
        <v>#REF!</v>
      </c>
      <c r="D339" t="e">
        <f>#REF!</f>
        <v>#REF!</v>
      </c>
      <c r="E339" t="e">
        <f>#REF!</f>
        <v>#REF!</v>
      </c>
      <c r="F339" t="e">
        <f>#REF!</f>
        <v>#REF!</v>
      </c>
      <c r="G339" t="str">
        <f>IFERROR(INDEX('BASE COMENTÁRIOS'!C:C,MATCH(A339,'BASE COMENTÁRIOS'!A:A,0)),"")</f>
        <v/>
      </c>
      <c r="H339" s="14" t="e">
        <f>#REF!</f>
        <v>#REF!</v>
      </c>
      <c r="I339" t="e">
        <f>#REF!</f>
        <v>#REF!</v>
      </c>
      <c r="J339" t="e">
        <f>#REF!</f>
        <v>#REF!</v>
      </c>
      <c r="K339" t="e">
        <f>#REF!</f>
        <v>#REF!</v>
      </c>
      <c r="L339" t="e">
        <f>#REF!</f>
        <v>#REF!</v>
      </c>
    </row>
    <row r="340" spans="1:12">
      <c r="A340" t="e">
        <f>#REF!</f>
        <v>#REF!</v>
      </c>
      <c r="B340" t="e">
        <f>#REF!</f>
        <v>#REF!</v>
      </c>
      <c r="C340" t="e">
        <f>#REF!</f>
        <v>#REF!</v>
      </c>
      <c r="D340" t="e">
        <f>#REF!</f>
        <v>#REF!</v>
      </c>
      <c r="E340" t="e">
        <f>#REF!</f>
        <v>#REF!</v>
      </c>
      <c r="F340" t="e">
        <f>#REF!</f>
        <v>#REF!</v>
      </c>
      <c r="G340" t="str">
        <f>IFERROR(INDEX('BASE COMENTÁRIOS'!C:C,MATCH(A340,'BASE COMENTÁRIOS'!A:A,0)),"")</f>
        <v/>
      </c>
      <c r="H340" s="14" t="e">
        <f>#REF!</f>
        <v>#REF!</v>
      </c>
      <c r="I340" t="e">
        <f>#REF!</f>
        <v>#REF!</v>
      </c>
      <c r="J340" t="e">
        <f>#REF!</f>
        <v>#REF!</v>
      </c>
      <c r="K340" t="e">
        <f>#REF!</f>
        <v>#REF!</v>
      </c>
      <c r="L340" t="e">
        <f>#REF!</f>
        <v>#REF!</v>
      </c>
    </row>
    <row r="341" spans="1:12">
      <c r="A341" t="e">
        <f>#REF!</f>
        <v>#REF!</v>
      </c>
      <c r="B341" t="e">
        <f>#REF!</f>
        <v>#REF!</v>
      </c>
      <c r="C341" t="e">
        <f>#REF!</f>
        <v>#REF!</v>
      </c>
      <c r="D341" t="e">
        <f>#REF!</f>
        <v>#REF!</v>
      </c>
      <c r="E341" t="e">
        <f>#REF!</f>
        <v>#REF!</v>
      </c>
      <c r="F341" t="e">
        <f>#REF!</f>
        <v>#REF!</v>
      </c>
      <c r="G341" t="str">
        <f>IFERROR(INDEX('BASE COMENTÁRIOS'!C:C,MATCH(A341,'BASE COMENTÁRIOS'!A:A,0)),"")</f>
        <v/>
      </c>
      <c r="H341" s="14" t="e">
        <f>#REF!</f>
        <v>#REF!</v>
      </c>
      <c r="I341" t="e">
        <f>#REF!</f>
        <v>#REF!</v>
      </c>
      <c r="J341" t="e">
        <f>#REF!</f>
        <v>#REF!</v>
      </c>
      <c r="K341" t="e">
        <f>#REF!</f>
        <v>#REF!</v>
      </c>
      <c r="L341" t="e">
        <f>#REF!</f>
        <v>#REF!</v>
      </c>
    </row>
    <row r="342" spans="1:12">
      <c r="A342" t="e">
        <f>#REF!</f>
        <v>#REF!</v>
      </c>
      <c r="B342" t="e">
        <f>#REF!</f>
        <v>#REF!</v>
      </c>
      <c r="C342" t="e">
        <f>#REF!</f>
        <v>#REF!</v>
      </c>
      <c r="D342" t="e">
        <f>#REF!</f>
        <v>#REF!</v>
      </c>
      <c r="E342" t="e">
        <f>#REF!</f>
        <v>#REF!</v>
      </c>
      <c r="F342" t="e">
        <f>#REF!</f>
        <v>#REF!</v>
      </c>
      <c r="G342" t="str">
        <f>IFERROR(INDEX('BASE COMENTÁRIOS'!C:C,MATCH(A342,'BASE COMENTÁRIOS'!A:A,0)),"")</f>
        <v/>
      </c>
      <c r="H342" s="14" t="e">
        <f>#REF!</f>
        <v>#REF!</v>
      </c>
      <c r="I342" t="e">
        <f>#REF!</f>
        <v>#REF!</v>
      </c>
      <c r="J342" t="e">
        <f>#REF!</f>
        <v>#REF!</v>
      </c>
      <c r="K342" t="e">
        <f>#REF!</f>
        <v>#REF!</v>
      </c>
      <c r="L342" t="e">
        <f>#REF!</f>
        <v>#REF!</v>
      </c>
    </row>
    <row r="343" spans="1:12">
      <c r="A343" t="e">
        <f>#REF!</f>
        <v>#REF!</v>
      </c>
      <c r="B343" t="e">
        <f>#REF!</f>
        <v>#REF!</v>
      </c>
      <c r="C343" t="e">
        <f>#REF!</f>
        <v>#REF!</v>
      </c>
      <c r="D343" t="e">
        <f>#REF!</f>
        <v>#REF!</v>
      </c>
      <c r="E343" t="e">
        <f>#REF!</f>
        <v>#REF!</v>
      </c>
      <c r="F343" t="e">
        <f>#REF!</f>
        <v>#REF!</v>
      </c>
      <c r="G343" t="str">
        <f>IFERROR(INDEX('BASE COMENTÁRIOS'!C:C,MATCH(A343,'BASE COMENTÁRIOS'!A:A,0)),"")</f>
        <v/>
      </c>
      <c r="H343" s="14" t="e">
        <f>#REF!</f>
        <v>#REF!</v>
      </c>
      <c r="I343" t="e">
        <f>#REF!</f>
        <v>#REF!</v>
      </c>
      <c r="J343" t="e">
        <f>#REF!</f>
        <v>#REF!</v>
      </c>
      <c r="K343" t="e">
        <f>#REF!</f>
        <v>#REF!</v>
      </c>
      <c r="L343" t="e">
        <f>#REF!</f>
        <v>#REF!</v>
      </c>
    </row>
    <row r="344" spans="1:12">
      <c r="A344" t="e">
        <f>#REF!</f>
        <v>#REF!</v>
      </c>
      <c r="B344" t="e">
        <f>#REF!</f>
        <v>#REF!</v>
      </c>
      <c r="C344" t="e">
        <f>#REF!</f>
        <v>#REF!</v>
      </c>
      <c r="D344" t="e">
        <f>#REF!</f>
        <v>#REF!</v>
      </c>
      <c r="E344" t="e">
        <f>#REF!</f>
        <v>#REF!</v>
      </c>
      <c r="F344" t="e">
        <f>#REF!</f>
        <v>#REF!</v>
      </c>
      <c r="G344" t="str">
        <f>IFERROR(INDEX('BASE COMENTÁRIOS'!C:C,MATCH(A344,'BASE COMENTÁRIOS'!A:A,0)),"")</f>
        <v/>
      </c>
      <c r="H344" s="14" t="e">
        <f>#REF!</f>
        <v>#REF!</v>
      </c>
      <c r="I344" t="e">
        <f>#REF!</f>
        <v>#REF!</v>
      </c>
      <c r="J344" t="e">
        <f>#REF!</f>
        <v>#REF!</v>
      </c>
      <c r="K344" t="e">
        <f>#REF!</f>
        <v>#REF!</v>
      </c>
      <c r="L344" t="e">
        <f>#REF!</f>
        <v>#REF!</v>
      </c>
    </row>
    <row r="345" spans="1:12">
      <c r="A345" t="e">
        <f>#REF!</f>
        <v>#REF!</v>
      </c>
      <c r="B345" t="e">
        <f>#REF!</f>
        <v>#REF!</v>
      </c>
      <c r="C345" t="e">
        <f>#REF!</f>
        <v>#REF!</v>
      </c>
      <c r="D345" t="e">
        <f>#REF!</f>
        <v>#REF!</v>
      </c>
      <c r="E345" t="e">
        <f>#REF!</f>
        <v>#REF!</v>
      </c>
      <c r="F345" t="e">
        <f>#REF!</f>
        <v>#REF!</v>
      </c>
      <c r="G345" t="str">
        <f>IFERROR(INDEX('BASE COMENTÁRIOS'!C:C,MATCH(A345,'BASE COMENTÁRIOS'!A:A,0)),"")</f>
        <v/>
      </c>
      <c r="H345" s="14" t="e">
        <f>#REF!</f>
        <v>#REF!</v>
      </c>
      <c r="I345" t="e">
        <f>#REF!</f>
        <v>#REF!</v>
      </c>
      <c r="J345" t="e">
        <f>#REF!</f>
        <v>#REF!</v>
      </c>
      <c r="K345" t="e">
        <f>#REF!</f>
        <v>#REF!</v>
      </c>
      <c r="L345" t="e">
        <f>#REF!</f>
        <v>#REF!</v>
      </c>
    </row>
    <row r="346" spans="1:12">
      <c r="A346" t="e">
        <f>#REF!</f>
        <v>#REF!</v>
      </c>
      <c r="B346" t="e">
        <f>#REF!</f>
        <v>#REF!</v>
      </c>
      <c r="C346" t="e">
        <f>#REF!</f>
        <v>#REF!</v>
      </c>
      <c r="D346" t="e">
        <f>#REF!</f>
        <v>#REF!</v>
      </c>
      <c r="E346" t="e">
        <f>#REF!</f>
        <v>#REF!</v>
      </c>
      <c r="F346" t="e">
        <f>#REF!</f>
        <v>#REF!</v>
      </c>
      <c r="G346" t="str">
        <f>IFERROR(INDEX('BASE COMENTÁRIOS'!C:C,MATCH(A346,'BASE COMENTÁRIOS'!A:A,0)),"")</f>
        <v/>
      </c>
      <c r="H346" s="14" t="e">
        <f>#REF!</f>
        <v>#REF!</v>
      </c>
      <c r="I346" t="e">
        <f>#REF!</f>
        <v>#REF!</v>
      </c>
      <c r="J346" t="e">
        <f>#REF!</f>
        <v>#REF!</v>
      </c>
      <c r="K346" t="e">
        <f>#REF!</f>
        <v>#REF!</v>
      </c>
      <c r="L346" t="e">
        <f>#REF!</f>
        <v>#REF!</v>
      </c>
    </row>
    <row r="347" spans="1:12">
      <c r="A347" t="e">
        <f>#REF!</f>
        <v>#REF!</v>
      </c>
      <c r="B347" t="e">
        <f>#REF!</f>
        <v>#REF!</v>
      </c>
      <c r="C347" t="e">
        <f>#REF!</f>
        <v>#REF!</v>
      </c>
      <c r="D347" t="e">
        <f>#REF!</f>
        <v>#REF!</v>
      </c>
      <c r="E347" t="e">
        <f>#REF!</f>
        <v>#REF!</v>
      </c>
      <c r="F347" t="e">
        <f>#REF!</f>
        <v>#REF!</v>
      </c>
      <c r="G347" t="str">
        <f>IFERROR(INDEX('BASE COMENTÁRIOS'!C:C,MATCH(A347,'BASE COMENTÁRIOS'!A:A,0)),"")</f>
        <v/>
      </c>
      <c r="H347" s="14" t="e">
        <f>#REF!</f>
        <v>#REF!</v>
      </c>
      <c r="I347" t="e">
        <f>#REF!</f>
        <v>#REF!</v>
      </c>
      <c r="J347" t="e">
        <f>#REF!</f>
        <v>#REF!</v>
      </c>
      <c r="K347" t="e">
        <f>#REF!</f>
        <v>#REF!</v>
      </c>
      <c r="L347" t="e">
        <f>#REF!</f>
        <v>#REF!</v>
      </c>
    </row>
    <row r="348" spans="1:12">
      <c r="A348" t="e">
        <f>#REF!</f>
        <v>#REF!</v>
      </c>
      <c r="B348" t="e">
        <f>#REF!</f>
        <v>#REF!</v>
      </c>
      <c r="C348" t="e">
        <f>#REF!</f>
        <v>#REF!</v>
      </c>
      <c r="D348" t="e">
        <f>#REF!</f>
        <v>#REF!</v>
      </c>
      <c r="E348" t="e">
        <f>#REF!</f>
        <v>#REF!</v>
      </c>
      <c r="F348" t="e">
        <f>#REF!</f>
        <v>#REF!</v>
      </c>
      <c r="G348" t="str">
        <f>IFERROR(INDEX('BASE COMENTÁRIOS'!C:C,MATCH(A348,'BASE COMENTÁRIOS'!A:A,0)),"")</f>
        <v/>
      </c>
      <c r="H348" s="14" t="e">
        <f>#REF!</f>
        <v>#REF!</v>
      </c>
      <c r="I348" t="e">
        <f>#REF!</f>
        <v>#REF!</v>
      </c>
      <c r="J348" t="e">
        <f>#REF!</f>
        <v>#REF!</v>
      </c>
      <c r="K348" t="e">
        <f>#REF!</f>
        <v>#REF!</v>
      </c>
      <c r="L348" t="e">
        <f>#REF!</f>
        <v>#REF!</v>
      </c>
    </row>
    <row r="349" spans="1:12">
      <c r="A349" t="e">
        <f>#REF!</f>
        <v>#REF!</v>
      </c>
      <c r="B349" t="e">
        <f>#REF!</f>
        <v>#REF!</v>
      </c>
      <c r="C349" t="e">
        <f>#REF!</f>
        <v>#REF!</v>
      </c>
      <c r="D349" t="e">
        <f>#REF!</f>
        <v>#REF!</v>
      </c>
      <c r="E349" t="e">
        <f>#REF!</f>
        <v>#REF!</v>
      </c>
      <c r="F349" t="e">
        <f>#REF!</f>
        <v>#REF!</v>
      </c>
      <c r="G349" t="str">
        <f>IFERROR(INDEX('BASE COMENTÁRIOS'!C:C,MATCH(A349,'BASE COMENTÁRIOS'!A:A,0)),"")</f>
        <v/>
      </c>
      <c r="H349" s="14" t="e">
        <f>#REF!</f>
        <v>#REF!</v>
      </c>
      <c r="I349" t="e">
        <f>#REF!</f>
        <v>#REF!</v>
      </c>
      <c r="J349" t="e">
        <f>#REF!</f>
        <v>#REF!</v>
      </c>
      <c r="K349" t="e">
        <f>#REF!</f>
        <v>#REF!</v>
      </c>
      <c r="L349" t="e">
        <f>#REF!</f>
        <v>#REF!</v>
      </c>
    </row>
    <row r="350" spans="1:12">
      <c r="A350" t="e">
        <f>#REF!</f>
        <v>#REF!</v>
      </c>
      <c r="B350" t="e">
        <f>#REF!</f>
        <v>#REF!</v>
      </c>
      <c r="C350" t="e">
        <f>#REF!</f>
        <v>#REF!</v>
      </c>
      <c r="D350" t="e">
        <f>#REF!</f>
        <v>#REF!</v>
      </c>
      <c r="E350" t="e">
        <f>#REF!</f>
        <v>#REF!</v>
      </c>
      <c r="F350" t="e">
        <f>#REF!</f>
        <v>#REF!</v>
      </c>
      <c r="G350" t="str">
        <f>IFERROR(INDEX('BASE COMENTÁRIOS'!C:C,MATCH(A350,'BASE COMENTÁRIOS'!A:A,0)),"")</f>
        <v/>
      </c>
      <c r="H350" s="14" t="e">
        <f>#REF!</f>
        <v>#REF!</v>
      </c>
      <c r="I350" t="e">
        <f>#REF!</f>
        <v>#REF!</v>
      </c>
      <c r="J350" t="e">
        <f>#REF!</f>
        <v>#REF!</v>
      </c>
      <c r="K350" t="e">
        <f>#REF!</f>
        <v>#REF!</v>
      </c>
      <c r="L350" t="e">
        <f>#REF!</f>
        <v>#REF!</v>
      </c>
    </row>
    <row r="351" spans="1:12">
      <c r="A351" t="e">
        <f>#REF!</f>
        <v>#REF!</v>
      </c>
      <c r="B351" t="e">
        <f>#REF!</f>
        <v>#REF!</v>
      </c>
      <c r="C351" t="e">
        <f>#REF!</f>
        <v>#REF!</v>
      </c>
      <c r="D351" t="e">
        <f>#REF!</f>
        <v>#REF!</v>
      </c>
      <c r="E351" t="e">
        <f>#REF!</f>
        <v>#REF!</v>
      </c>
      <c r="F351" t="e">
        <f>#REF!</f>
        <v>#REF!</v>
      </c>
      <c r="G351" t="str">
        <f>IFERROR(INDEX('BASE COMENTÁRIOS'!C:C,MATCH(A351,'BASE COMENTÁRIOS'!A:A,0)),"")</f>
        <v/>
      </c>
      <c r="H351" s="14" t="e">
        <f>#REF!</f>
        <v>#REF!</v>
      </c>
      <c r="I351" t="e">
        <f>#REF!</f>
        <v>#REF!</v>
      </c>
      <c r="J351" t="e">
        <f>#REF!</f>
        <v>#REF!</v>
      </c>
      <c r="K351" t="e">
        <f>#REF!</f>
        <v>#REF!</v>
      </c>
      <c r="L351" t="e">
        <f>#REF!</f>
        <v>#REF!</v>
      </c>
    </row>
    <row r="352" spans="1:12">
      <c r="A352" t="e">
        <f>#REF!</f>
        <v>#REF!</v>
      </c>
      <c r="B352" t="e">
        <f>#REF!</f>
        <v>#REF!</v>
      </c>
      <c r="C352" t="e">
        <f>#REF!</f>
        <v>#REF!</v>
      </c>
      <c r="D352" t="e">
        <f>#REF!</f>
        <v>#REF!</v>
      </c>
      <c r="E352" t="e">
        <f>#REF!</f>
        <v>#REF!</v>
      </c>
      <c r="F352" t="e">
        <f>#REF!</f>
        <v>#REF!</v>
      </c>
      <c r="G352" t="str">
        <f>IFERROR(INDEX('BASE COMENTÁRIOS'!C:C,MATCH(A352,'BASE COMENTÁRIOS'!A:A,0)),"")</f>
        <v/>
      </c>
      <c r="H352" s="14" t="e">
        <f>#REF!</f>
        <v>#REF!</v>
      </c>
      <c r="I352" t="e">
        <f>#REF!</f>
        <v>#REF!</v>
      </c>
      <c r="J352" t="e">
        <f>#REF!</f>
        <v>#REF!</v>
      </c>
      <c r="K352" t="e">
        <f>#REF!</f>
        <v>#REF!</v>
      </c>
      <c r="L352" t="e">
        <f>#REF!</f>
        <v>#REF!</v>
      </c>
    </row>
    <row r="353" spans="1:12">
      <c r="A353" t="e">
        <f>#REF!</f>
        <v>#REF!</v>
      </c>
      <c r="B353" t="e">
        <f>#REF!</f>
        <v>#REF!</v>
      </c>
      <c r="C353" t="e">
        <f>#REF!</f>
        <v>#REF!</v>
      </c>
      <c r="D353" t="e">
        <f>#REF!</f>
        <v>#REF!</v>
      </c>
      <c r="E353" t="e">
        <f>#REF!</f>
        <v>#REF!</v>
      </c>
      <c r="F353" t="e">
        <f>#REF!</f>
        <v>#REF!</v>
      </c>
      <c r="G353" t="str">
        <f>IFERROR(INDEX('BASE COMENTÁRIOS'!C:C,MATCH(A353,'BASE COMENTÁRIOS'!A:A,0)),"")</f>
        <v/>
      </c>
      <c r="H353" s="14" t="e">
        <f>#REF!</f>
        <v>#REF!</v>
      </c>
      <c r="I353" t="e">
        <f>#REF!</f>
        <v>#REF!</v>
      </c>
      <c r="J353" t="e">
        <f>#REF!</f>
        <v>#REF!</v>
      </c>
      <c r="K353" t="e">
        <f>#REF!</f>
        <v>#REF!</v>
      </c>
      <c r="L353" t="e">
        <f>#REF!</f>
        <v>#REF!</v>
      </c>
    </row>
    <row r="354" spans="1:12">
      <c r="A354" t="e">
        <f>#REF!</f>
        <v>#REF!</v>
      </c>
      <c r="B354" t="e">
        <f>#REF!</f>
        <v>#REF!</v>
      </c>
      <c r="C354" t="e">
        <f>#REF!</f>
        <v>#REF!</v>
      </c>
      <c r="D354" t="e">
        <f>#REF!</f>
        <v>#REF!</v>
      </c>
      <c r="E354" t="e">
        <f>#REF!</f>
        <v>#REF!</v>
      </c>
      <c r="F354" t="e">
        <f>#REF!</f>
        <v>#REF!</v>
      </c>
      <c r="G354" t="str">
        <f>IFERROR(INDEX('BASE COMENTÁRIOS'!C:C,MATCH(A354,'BASE COMENTÁRIOS'!A:A,0)),"")</f>
        <v/>
      </c>
      <c r="H354" s="14" t="e">
        <f>#REF!</f>
        <v>#REF!</v>
      </c>
      <c r="I354" t="e">
        <f>#REF!</f>
        <v>#REF!</v>
      </c>
      <c r="J354" t="e">
        <f>#REF!</f>
        <v>#REF!</v>
      </c>
      <c r="K354" t="e">
        <f>#REF!</f>
        <v>#REF!</v>
      </c>
      <c r="L354" t="e">
        <f>#REF!</f>
        <v>#REF!</v>
      </c>
    </row>
    <row r="355" spans="1:12">
      <c r="A355" t="e">
        <f>#REF!</f>
        <v>#REF!</v>
      </c>
      <c r="B355" t="e">
        <f>#REF!</f>
        <v>#REF!</v>
      </c>
      <c r="C355" t="e">
        <f>#REF!</f>
        <v>#REF!</v>
      </c>
      <c r="D355" t="e">
        <f>#REF!</f>
        <v>#REF!</v>
      </c>
      <c r="E355" t="e">
        <f>#REF!</f>
        <v>#REF!</v>
      </c>
      <c r="F355" t="e">
        <f>#REF!</f>
        <v>#REF!</v>
      </c>
      <c r="G355" t="str">
        <f>IFERROR(INDEX('BASE COMENTÁRIOS'!C:C,MATCH(A355,'BASE COMENTÁRIOS'!A:A,0)),"")</f>
        <v/>
      </c>
      <c r="H355" s="14" t="e">
        <f>#REF!</f>
        <v>#REF!</v>
      </c>
      <c r="I355" t="e">
        <f>#REF!</f>
        <v>#REF!</v>
      </c>
      <c r="J355" t="e">
        <f>#REF!</f>
        <v>#REF!</v>
      </c>
      <c r="K355" t="e">
        <f>#REF!</f>
        <v>#REF!</v>
      </c>
      <c r="L355" t="e">
        <f>#REF!</f>
        <v>#REF!</v>
      </c>
    </row>
    <row r="356" spans="1:12">
      <c r="A356" t="e">
        <f>#REF!</f>
        <v>#REF!</v>
      </c>
      <c r="B356" t="e">
        <f>#REF!</f>
        <v>#REF!</v>
      </c>
      <c r="C356" t="e">
        <f>#REF!</f>
        <v>#REF!</v>
      </c>
      <c r="D356" t="e">
        <f>#REF!</f>
        <v>#REF!</v>
      </c>
      <c r="E356" t="e">
        <f>#REF!</f>
        <v>#REF!</v>
      </c>
      <c r="F356" t="e">
        <f>#REF!</f>
        <v>#REF!</v>
      </c>
      <c r="G356" t="str">
        <f>IFERROR(INDEX('BASE COMENTÁRIOS'!C:C,MATCH(A356,'BASE COMENTÁRIOS'!A:A,0)),"")</f>
        <v/>
      </c>
      <c r="H356" s="14" t="e">
        <f>#REF!</f>
        <v>#REF!</v>
      </c>
      <c r="I356" t="e">
        <f>#REF!</f>
        <v>#REF!</v>
      </c>
      <c r="J356" t="e">
        <f>#REF!</f>
        <v>#REF!</v>
      </c>
      <c r="K356" t="e">
        <f>#REF!</f>
        <v>#REF!</v>
      </c>
      <c r="L356" t="e">
        <f>#REF!</f>
        <v>#REF!</v>
      </c>
    </row>
    <row r="357" spans="1:12">
      <c r="A357" t="e">
        <f>#REF!</f>
        <v>#REF!</v>
      </c>
      <c r="B357" t="e">
        <f>#REF!</f>
        <v>#REF!</v>
      </c>
      <c r="C357" t="e">
        <f>#REF!</f>
        <v>#REF!</v>
      </c>
      <c r="D357" t="e">
        <f>#REF!</f>
        <v>#REF!</v>
      </c>
      <c r="E357" t="e">
        <f>#REF!</f>
        <v>#REF!</v>
      </c>
      <c r="F357" t="e">
        <f>#REF!</f>
        <v>#REF!</v>
      </c>
      <c r="G357" t="str">
        <f>IFERROR(INDEX('BASE COMENTÁRIOS'!C:C,MATCH(A357,'BASE COMENTÁRIOS'!A:A,0)),"")</f>
        <v/>
      </c>
      <c r="H357" s="14" t="e">
        <f>#REF!</f>
        <v>#REF!</v>
      </c>
      <c r="I357" t="e">
        <f>#REF!</f>
        <v>#REF!</v>
      </c>
      <c r="J357" t="e">
        <f>#REF!</f>
        <v>#REF!</v>
      </c>
      <c r="K357" t="e">
        <f>#REF!</f>
        <v>#REF!</v>
      </c>
      <c r="L357" t="e">
        <f>#REF!</f>
        <v>#REF!</v>
      </c>
    </row>
    <row r="358" spans="1:12">
      <c r="A358" t="e">
        <f>#REF!</f>
        <v>#REF!</v>
      </c>
      <c r="B358" t="e">
        <f>#REF!</f>
        <v>#REF!</v>
      </c>
      <c r="C358" t="e">
        <f>#REF!</f>
        <v>#REF!</v>
      </c>
      <c r="D358" t="e">
        <f>#REF!</f>
        <v>#REF!</v>
      </c>
      <c r="E358" t="e">
        <f>#REF!</f>
        <v>#REF!</v>
      </c>
      <c r="F358" t="e">
        <f>#REF!</f>
        <v>#REF!</v>
      </c>
      <c r="G358" t="str">
        <f>IFERROR(INDEX('BASE COMENTÁRIOS'!C:C,MATCH(A358,'BASE COMENTÁRIOS'!A:A,0)),"")</f>
        <v/>
      </c>
      <c r="H358" s="14" t="e">
        <f>#REF!</f>
        <v>#REF!</v>
      </c>
      <c r="I358" t="e">
        <f>#REF!</f>
        <v>#REF!</v>
      </c>
      <c r="J358" t="e">
        <f>#REF!</f>
        <v>#REF!</v>
      </c>
      <c r="K358" t="e">
        <f>#REF!</f>
        <v>#REF!</v>
      </c>
      <c r="L358" t="e">
        <f>#REF!</f>
        <v>#REF!</v>
      </c>
    </row>
    <row r="359" spans="1:12">
      <c r="A359" t="e">
        <f>#REF!</f>
        <v>#REF!</v>
      </c>
      <c r="B359" t="e">
        <f>#REF!</f>
        <v>#REF!</v>
      </c>
      <c r="C359" t="e">
        <f>#REF!</f>
        <v>#REF!</v>
      </c>
      <c r="D359" t="e">
        <f>#REF!</f>
        <v>#REF!</v>
      </c>
      <c r="E359" t="e">
        <f>#REF!</f>
        <v>#REF!</v>
      </c>
      <c r="F359" t="e">
        <f>#REF!</f>
        <v>#REF!</v>
      </c>
      <c r="G359" t="str">
        <f>IFERROR(INDEX('BASE COMENTÁRIOS'!C:C,MATCH(A359,'BASE COMENTÁRIOS'!A:A,0)),"")</f>
        <v/>
      </c>
      <c r="H359" s="14" t="e">
        <f>#REF!</f>
        <v>#REF!</v>
      </c>
      <c r="I359" t="e">
        <f>#REF!</f>
        <v>#REF!</v>
      </c>
      <c r="J359" t="e">
        <f>#REF!</f>
        <v>#REF!</v>
      </c>
      <c r="K359" t="e">
        <f>#REF!</f>
        <v>#REF!</v>
      </c>
      <c r="L359" t="e">
        <f>#REF!</f>
        <v>#REF!</v>
      </c>
    </row>
    <row r="360" spans="1:12">
      <c r="A360" t="e">
        <f>#REF!</f>
        <v>#REF!</v>
      </c>
      <c r="B360" t="e">
        <f>#REF!</f>
        <v>#REF!</v>
      </c>
      <c r="C360" t="e">
        <f>#REF!</f>
        <v>#REF!</v>
      </c>
      <c r="D360" t="e">
        <f>#REF!</f>
        <v>#REF!</v>
      </c>
      <c r="E360" t="e">
        <f>#REF!</f>
        <v>#REF!</v>
      </c>
      <c r="F360" t="e">
        <f>#REF!</f>
        <v>#REF!</v>
      </c>
      <c r="G360" t="str">
        <f>IFERROR(INDEX('BASE COMENTÁRIOS'!C:C,MATCH(A360,'BASE COMENTÁRIOS'!A:A,0)),"")</f>
        <v/>
      </c>
      <c r="H360" s="14" t="e">
        <f>#REF!</f>
        <v>#REF!</v>
      </c>
      <c r="I360" t="e">
        <f>#REF!</f>
        <v>#REF!</v>
      </c>
      <c r="J360" t="e">
        <f>#REF!</f>
        <v>#REF!</v>
      </c>
      <c r="K360" t="e">
        <f>#REF!</f>
        <v>#REF!</v>
      </c>
      <c r="L360" t="e">
        <f>#REF!</f>
        <v>#REF!</v>
      </c>
    </row>
    <row r="361" spans="1:12">
      <c r="A361" t="e">
        <f>#REF!</f>
        <v>#REF!</v>
      </c>
      <c r="B361" t="e">
        <f>#REF!</f>
        <v>#REF!</v>
      </c>
      <c r="C361" t="e">
        <f>#REF!</f>
        <v>#REF!</v>
      </c>
      <c r="D361" t="e">
        <f>#REF!</f>
        <v>#REF!</v>
      </c>
      <c r="E361" t="e">
        <f>#REF!</f>
        <v>#REF!</v>
      </c>
      <c r="F361" t="e">
        <f>#REF!</f>
        <v>#REF!</v>
      </c>
      <c r="G361" t="str">
        <f>IFERROR(INDEX('BASE COMENTÁRIOS'!C:C,MATCH(A361,'BASE COMENTÁRIOS'!A:A,0)),"")</f>
        <v/>
      </c>
      <c r="H361" s="14" t="e">
        <f>#REF!</f>
        <v>#REF!</v>
      </c>
      <c r="I361" t="e">
        <f>#REF!</f>
        <v>#REF!</v>
      </c>
      <c r="J361" t="e">
        <f>#REF!</f>
        <v>#REF!</v>
      </c>
      <c r="K361" t="e">
        <f>#REF!</f>
        <v>#REF!</v>
      </c>
      <c r="L361" t="e">
        <f>#REF!</f>
        <v>#REF!</v>
      </c>
    </row>
    <row r="362" spans="1:12">
      <c r="A362" t="e">
        <f>#REF!</f>
        <v>#REF!</v>
      </c>
      <c r="B362" t="e">
        <f>#REF!</f>
        <v>#REF!</v>
      </c>
      <c r="C362" t="e">
        <f>#REF!</f>
        <v>#REF!</v>
      </c>
      <c r="D362" t="e">
        <f>#REF!</f>
        <v>#REF!</v>
      </c>
      <c r="E362" t="e">
        <f>#REF!</f>
        <v>#REF!</v>
      </c>
      <c r="F362" t="e">
        <f>#REF!</f>
        <v>#REF!</v>
      </c>
      <c r="G362" t="str">
        <f>IFERROR(INDEX('BASE COMENTÁRIOS'!C:C,MATCH(A362,'BASE COMENTÁRIOS'!A:A,0)),"")</f>
        <v/>
      </c>
      <c r="H362" s="14" t="e">
        <f>#REF!</f>
        <v>#REF!</v>
      </c>
      <c r="I362" t="e">
        <f>#REF!</f>
        <v>#REF!</v>
      </c>
      <c r="J362" t="e">
        <f>#REF!</f>
        <v>#REF!</v>
      </c>
      <c r="K362" t="e">
        <f>#REF!</f>
        <v>#REF!</v>
      </c>
      <c r="L362" t="e">
        <f>#REF!</f>
        <v>#REF!</v>
      </c>
    </row>
    <row r="363" spans="1:12">
      <c r="A363" t="e">
        <f>#REF!</f>
        <v>#REF!</v>
      </c>
      <c r="B363" t="e">
        <f>#REF!</f>
        <v>#REF!</v>
      </c>
      <c r="C363" t="e">
        <f>#REF!</f>
        <v>#REF!</v>
      </c>
      <c r="D363" t="e">
        <f>#REF!</f>
        <v>#REF!</v>
      </c>
      <c r="E363" t="e">
        <f>#REF!</f>
        <v>#REF!</v>
      </c>
      <c r="F363" t="e">
        <f>#REF!</f>
        <v>#REF!</v>
      </c>
      <c r="G363" t="str">
        <f>IFERROR(INDEX('BASE COMENTÁRIOS'!C:C,MATCH(A363,'BASE COMENTÁRIOS'!A:A,0)),"")</f>
        <v/>
      </c>
      <c r="H363" s="14" t="e">
        <f>#REF!</f>
        <v>#REF!</v>
      </c>
      <c r="I363" t="e">
        <f>#REF!</f>
        <v>#REF!</v>
      </c>
      <c r="J363" t="e">
        <f>#REF!</f>
        <v>#REF!</v>
      </c>
      <c r="K363" t="e">
        <f>#REF!</f>
        <v>#REF!</v>
      </c>
      <c r="L363" t="e">
        <f>#REF!</f>
        <v>#REF!</v>
      </c>
    </row>
    <row r="364" spans="1:12">
      <c r="A364" t="e">
        <f>#REF!</f>
        <v>#REF!</v>
      </c>
      <c r="B364" t="e">
        <f>#REF!</f>
        <v>#REF!</v>
      </c>
      <c r="C364" t="e">
        <f>#REF!</f>
        <v>#REF!</v>
      </c>
      <c r="D364" t="e">
        <f>#REF!</f>
        <v>#REF!</v>
      </c>
      <c r="E364" t="e">
        <f>#REF!</f>
        <v>#REF!</v>
      </c>
      <c r="F364" t="e">
        <f>#REF!</f>
        <v>#REF!</v>
      </c>
      <c r="G364" t="str">
        <f>IFERROR(INDEX('BASE COMENTÁRIOS'!C:C,MATCH(A364,'BASE COMENTÁRIOS'!A:A,0)),"")</f>
        <v/>
      </c>
      <c r="H364" s="14" t="e">
        <f>#REF!</f>
        <v>#REF!</v>
      </c>
      <c r="I364" t="e">
        <f>#REF!</f>
        <v>#REF!</v>
      </c>
      <c r="J364" t="e">
        <f>#REF!</f>
        <v>#REF!</v>
      </c>
      <c r="K364" t="e">
        <f>#REF!</f>
        <v>#REF!</v>
      </c>
      <c r="L364" t="e">
        <f>#REF!</f>
        <v>#REF!</v>
      </c>
    </row>
    <row r="365" spans="1:12">
      <c r="A365" t="e">
        <f>#REF!</f>
        <v>#REF!</v>
      </c>
      <c r="B365" t="e">
        <f>#REF!</f>
        <v>#REF!</v>
      </c>
      <c r="C365" t="e">
        <f>#REF!</f>
        <v>#REF!</v>
      </c>
      <c r="D365" t="e">
        <f>#REF!</f>
        <v>#REF!</v>
      </c>
      <c r="E365" t="e">
        <f>#REF!</f>
        <v>#REF!</v>
      </c>
      <c r="F365" t="e">
        <f>#REF!</f>
        <v>#REF!</v>
      </c>
      <c r="G365" t="str">
        <f>IFERROR(INDEX('BASE COMENTÁRIOS'!C:C,MATCH(A365,'BASE COMENTÁRIOS'!A:A,0)),"")</f>
        <v/>
      </c>
      <c r="H365" s="14" t="e">
        <f>#REF!</f>
        <v>#REF!</v>
      </c>
      <c r="I365" t="e">
        <f>#REF!</f>
        <v>#REF!</v>
      </c>
      <c r="J365" t="e">
        <f>#REF!</f>
        <v>#REF!</v>
      </c>
      <c r="K365" t="e">
        <f>#REF!</f>
        <v>#REF!</v>
      </c>
      <c r="L365" t="e">
        <f>#REF!</f>
        <v>#REF!</v>
      </c>
    </row>
    <row r="366" spans="1:12">
      <c r="A366" t="e">
        <f>#REF!</f>
        <v>#REF!</v>
      </c>
      <c r="B366" t="e">
        <f>#REF!</f>
        <v>#REF!</v>
      </c>
      <c r="C366" t="e">
        <f>#REF!</f>
        <v>#REF!</v>
      </c>
      <c r="D366" t="e">
        <f>#REF!</f>
        <v>#REF!</v>
      </c>
      <c r="E366" t="e">
        <f>#REF!</f>
        <v>#REF!</v>
      </c>
      <c r="F366" t="e">
        <f>#REF!</f>
        <v>#REF!</v>
      </c>
      <c r="G366" t="str">
        <f>IFERROR(INDEX('BASE COMENTÁRIOS'!C:C,MATCH(A366,'BASE COMENTÁRIOS'!A:A,0)),"")</f>
        <v/>
      </c>
      <c r="H366" s="14" t="e">
        <f>#REF!</f>
        <v>#REF!</v>
      </c>
      <c r="I366" t="e">
        <f>#REF!</f>
        <v>#REF!</v>
      </c>
      <c r="J366" t="e">
        <f>#REF!</f>
        <v>#REF!</v>
      </c>
      <c r="K366" t="e">
        <f>#REF!</f>
        <v>#REF!</v>
      </c>
      <c r="L366" t="e">
        <f>#REF!</f>
        <v>#REF!</v>
      </c>
    </row>
    <row r="367" spans="1:12">
      <c r="A367" t="e">
        <f>#REF!</f>
        <v>#REF!</v>
      </c>
      <c r="B367" t="e">
        <f>#REF!</f>
        <v>#REF!</v>
      </c>
      <c r="C367" t="e">
        <f>#REF!</f>
        <v>#REF!</v>
      </c>
      <c r="D367" t="e">
        <f>#REF!</f>
        <v>#REF!</v>
      </c>
      <c r="E367" t="e">
        <f>#REF!</f>
        <v>#REF!</v>
      </c>
      <c r="F367" t="e">
        <f>#REF!</f>
        <v>#REF!</v>
      </c>
      <c r="G367" t="str">
        <f>IFERROR(INDEX('BASE COMENTÁRIOS'!C:C,MATCH(A367,'BASE COMENTÁRIOS'!A:A,0)),"")</f>
        <v/>
      </c>
      <c r="H367" s="14" t="e">
        <f>#REF!</f>
        <v>#REF!</v>
      </c>
      <c r="I367" t="e">
        <f>#REF!</f>
        <v>#REF!</v>
      </c>
      <c r="J367" t="e">
        <f>#REF!</f>
        <v>#REF!</v>
      </c>
      <c r="K367" t="e">
        <f>#REF!</f>
        <v>#REF!</v>
      </c>
      <c r="L367" t="e">
        <f>#REF!</f>
        <v>#REF!</v>
      </c>
    </row>
    <row r="368" spans="1:12">
      <c r="A368" t="e">
        <f>#REF!</f>
        <v>#REF!</v>
      </c>
      <c r="B368" t="e">
        <f>#REF!</f>
        <v>#REF!</v>
      </c>
      <c r="C368" t="e">
        <f>#REF!</f>
        <v>#REF!</v>
      </c>
      <c r="D368" t="e">
        <f>#REF!</f>
        <v>#REF!</v>
      </c>
      <c r="E368" t="e">
        <f>#REF!</f>
        <v>#REF!</v>
      </c>
      <c r="F368" t="e">
        <f>#REF!</f>
        <v>#REF!</v>
      </c>
      <c r="G368" t="str">
        <f>IFERROR(INDEX('BASE COMENTÁRIOS'!C:C,MATCH(A368,'BASE COMENTÁRIOS'!A:A,0)),"")</f>
        <v/>
      </c>
      <c r="H368" s="14" t="e">
        <f>#REF!</f>
        <v>#REF!</v>
      </c>
      <c r="I368" t="e">
        <f>#REF!</f>
        <v>#REF!</v>
      </c>
      <c r="J368" t="e">
        <f>#REF!</f>
        <v>#REF!</v>
      </c>
      <c r="K368" t="e">
        <f>#REF!</f>
        <v>#REF!</v>
      </c>
      <c r="L368" t="e">
        <f>#REF!</f>
        <v>#REF!</v>
      </c>
    </row>
    <row r="369" spans="1:12">
      <c r="A369" t="e">
        <f>#REF!</f>
        <v>#REF!</v>
      </c>
      <c r="B369" t="e">
        <f>#REF!</f>
        <v>#REF!</v>
      </c>
      <c r="C369" t="e">
        <f>#REF!</f>
        <v>#REF!</v>
      </c>
      <c r="D369" t="e">
        <f>#REF!</f>
        <v>#REF!</v>
      </c>
      <c r="E369" t="e">
        <f>#REF!</f>
        <v>#REF!</v>
      </c>
      <c r="F369" t="e">
        <f>#REF!</f>
        <v>#REF!</v>
      </c>
      <c r="G369" t="str">
        <f>IFERROR(INDEX('BASE COMENTÁRIOS'!C:C,MATCH(A369,'BASE COMENTÁRIOS'!A:A,0)),"")</f>
        <v/>
      </c>
      <c r="H369" s="14" t="e">
        <f>#REF!</f>
        <v>#REF!</v>
      </c>
      <c r="I369" t="e">
        <f>#REF!</f>
        <v>#REF!</v>
      </c>
      <c r="J369" t="e">
        <f>#REF!</f>
        <v>#REF!</v>
      </c>
      <c r="K369" t="e">
        <f>#REF!</f>
        <v>#REF!</v>
      </c>
      <c r="L369" t="e">
        <f>#REF!</f>
        <v>#REF!</v>
      </c>
    </row>
    <row r="370" spans="1:12">
      <c r="A370" t="e">
        <f>#REF!</f>
        <v>#REF!</v>
      </c>
      <c r="B370" t="e">
        <f>#REF!</f>
        <v>#REF!</v>
      </c>
      <c r="C370" t="e">
        <f>#REF!</f>
        <v>#REF!</v>
      </c>
      <c r="D370" t="e">
        <f>#REF!</f>
        <v>#REF!</v>
      </c>
      <c r="E370" t="e">
        <f>#REF!</f>
        <v>#REF!</v>
      </c>
      <c r="F370" t="e">
        <f>#REF!</f>
        <v>#REF!</v>
      </c>
      <c r="G370" t="str">
        <f>IFERROR(INDEX('BASE COMENTÁRIOS'!C:C,MATCH(A370,'BASE COMENTÁRIOS'!A:A,0)),"")</f>
        <v/>
      </c>
      <c r="H370" s="14" t="e">
        <f>#REF!</f>
        <v>#REF!</v>
      </c>
      <c r="I370" t="e">
        <f>#REF!</f>
        <v>#REF!</v>
      </c>
      <c r="J370" t="e">
        <f>#REF!</f>
        <v>#REF!</v>
      </c>
      <c r="K370" t="e">
        <f>#REF!</f>
        <v>#REF!</v>
      </c>
      <c r="L370" t="e">
        <f>#REF!</f>
        <v>#REF!</v>
      </c>
    </row>
    <row r="371" spans="1:12">
      <c r="A371" t="e">
        <f>#REF!</f>
        <v>#REF!</v>
      </c>
      <c r="B371" t="e">
        <f>#REF!</f>
        <v>#REF!</v>
      </c>
      <c r="C371" t="e">
        <f>#REF!</f>
        <v>#REF!</v>
      </c>
      <c r="D371" t="e">
        <f>#REF!</f>
        <v>#REF!</v>
      </c>
      <c r="E371" t="e">
        <f>#REF!</f>
        <v>#REF!</v>
      </c>
      <c r="F371" t="e">
        <f>#REF!</f>
        <v>#REF!</v>
      </c>
      <c r="G371" t="str">
        <f>IFERROR(INDEX('BASE COMENTÁRIOS'!C:C,MATCH(A371,'BASE COMENTÁRIOS'!A:A,0)),"")</f>
        <v/>
      </c>
      <c r="H371" s="14" t="e">
        <f>#REF!</f>
        <v>#REF!</v>
      </c>
      <c r="I371" t="e">
        <f>#REF!</f>
        <v>#REF!</v>
      </c>
      <c r="J371" t="e">
        <f>#REF!</f>
        <v>#REF!</v>
      </c>
      <c r="K371" t="e">
        <f>#REF!</f>
        <v>#REF!</v>
      </c>
      <c r="L371" t="e">
        <f>#REF!</f>
        <v>#REF!</v>
      </c>
    </row>
    <row r="372" spans="1:12">
      <c r="A372" t="e">
        <f>#REF!</f>
        <v>#REF!</v>
      </c>
      <c r="B372" t="e">
        <f>#REF!</f>
        <v>#REF!</v>
      </c>
      <c r="C372" t="e">
        <f>#REF!</f>
        <v>#REF!</v>
      </c>
      <c r="D372" t="e">
        <f>#REF!</f>
        <v>#REF!</v>
      </c>
      <c r="E372" t="e">
        <f>#REF!</f>
        <v>#REF!</v>
      </c>
      <c r="F372" t="e">
        <f>#REF!</f>
        <v>#REF!</v>
      </c>
      <c r="G372" t="str">
        <f>IFERROR(INDEX('BASE COMENTÁRIOS'!C:C,MATCH(A372,'BASE COMENTÁRIOS'!A:A,0)),"")</f>
        <v/>
      </c>
      <c r="H372" s="14" t="e">
        <f>#REF!</f>
        <v>#REF!</v>
      </c>
      <c r="I372" t="e">
        <f>#REF!</f>
        <v>#REF!</v>
      </c>
      <c r="J372" t="e">
        <f>#REF!</f>
        <v>#REF!</v>
      </c>
      <c r="K372" t="e">
        <f>#REF!</f>
        <v>#REF!</v>
      </c>
      <c r="L372" t="e">
        <f>#REF!</f>
        <v>#REF!</v>
      </c>
    </row>
    <row r="373" spans="1:12">
      <c r="A373" t="e">
        <f>#REF!</f>
        <v>#REF!</v>
      </c>
      <c r="B373" t="e">
        <f>#REF!</f>
        <v>#REF!</v>
      </c>
      <c r="C373" t="e">
        <f>#REF!</f>
        <v>#REF!</v>
      </c>
      <c r="D373" t="e">
        <f>#REF!</f>
        <v>#REF!</v>
      </c>
      <c r="E373" t="e">
        <f>#REF!</f>
        <v>#REF!</v>
      </c>
      <c r="F373" t="e">
        <f>#REF!</f>
        <v>#REF!</v>
      </c>
      <c r="G373" t="str">
        <f>IFERROR(INDEX('BASE COMENTÁRIOS'!C:C,MATCH(A373,'BASE COMENTÁRIOS'!A:A,0)),"")</f>
        <v/>
      </c>
      <c r="H373" s="14" t="e">
        <f>#REF!</f>
        <v>#REF!</v>
      </c>
      <c r="I373" t="e">
        <f>#REF!</f>
        <v>#REF!</v>
      </c>
      <c r="J373" t="e">
        <f>#REF!</f>
        <v>#REF!</v>
      </c>
      <c r="K373" t="e">
        <f>#REF!</f>
        <v>#REF!</v>
      </c>
      <c r="L373" t="e">
        <f>#REF!</f>
        <v>#REF!</v>
      </c>
    </row>
    <row r="374" spans="1:12">
      <c r="A374" t="e">
        <f>#REF!</f>
        <v>#REF!</v>
      </c>
      <c r="B374" t="e">
        <f>#REF!</f>
        <v>#REF!</v>
      </c>
      <c r="C374" t="e">
        <f>#REF!</f>
        <v>#REF!</v>
      </c>
      <c r="D374" t="e">
        <f>#REF!</f>
        <v>#REF!</v>
      </c>
      <c r="E374" t="e">
        <f>#REF!</f>
        <v>#REF!</v>
      </c>
      <c r="F374" t="e">
        <f>#REF!</f>
        <v>#REF!</v>
      </c>
      <c r="G374" t="str">
        <f>IFERROR(INDEX('BASE COMENTÁRIOS'!C:C,MATCH(A374,'BASE COMENTÁRIOS'!A:A,0)),"")</f>
        <v/>
      </c>
      <c r="H374" s="14" t="e">
        <f>#REF!</f>
        <v>#REF!</v>
      </c>
      <c r="I374" t="e">
        <f>#REF!</f>
        <v>#REF!</v>
      </c>
      <c r="J374" t="e">
        <f>#REF!</f>
        <v>#REF!</v>
      </c>
      <c r="K374" t="e">
        <f>#REF!</f>
        <v>#REF!</v>
      </c>
      <c r="L374" t="e">
        <f>#REF!</f>
        <v>#REF!</v>
      </c>
    </row>
    <row r="375" spans="1:12">
      <c r="A375" t="e">
        <f>#REF!</f>
        <v>#REF!</v>
      </c>
      <c r="B375" t="e">
        <f>#REF!</f>
        <v>#REF!</v>
      </c>
      <c r="C375" t="e">
        <f>#REF!</f>
        <v>#REF!</v>
      </c>
      <c r="D375" t="e">
        <f>#REF!</f>
        <v>#REF!</v>
      </c>
      <c r="E375" t="e">
        <f>#REF!</f>
        <v>#REF!</v>
      </c>
      <c r="F375" t="e">
        <f>#REF!</f>
        <v>#REF!</v>
      </c>
      <c r="G375" t="str">
        <f>IFERROR(INDEX('BASE COMENTÁRIOS'!C:C,MATCH(A375,'BASE COMENTÁRIOS'!A:A,0)),"")</f>
        <v/>
      </c>
      <c r="H375" s="14" t="e">
        <f>#REF!</f>
        <v>#REF!</v>
      </c>
      <c r="I375" t="e">
        <f>#REF!</f>
        <v>#REF!</v>
      </c>
      <c r="J375" t="e">
        <f>#REF!</f>
        <v>#REF!</v>
      </c>
      <c r="K375" t="e">
        <f>#REF!</f>
        <v>#REF!</v>
      </c>
      <c r="L375" t="e">
        <f>#REF!</f>
        <v>#REF!</v>
      </c>
    </row>
    <row r="376" spans="1:12">
      <c r="A376" t="e">
        <f>#REF!</f>
        <v>#REF!</v>
      </c>
      <c r="B376" t="e">
        <f>#REF!</f>
        <v>#REF!</v>
      </c>
      <c r="C376" t="e">
        <f>#REF!</f>
        <v>#REF!</v>
      </c>
      <c r="D376" t="e">
        <f>#REF!</f>
        <v>#REF!</v>
      </c>
      <c r="E376" t="e">
        <f>#REF!</f>
        <v>#REF!</v>
      </c>
      <c r="F376" t="e">
        <f>#REF!</f>
        <v>#REF!</v>
      </c>
      <c r="G376" t="str">
        <f>IFERROR(INDEX('BASE COMENTÁRIOS'!C:C,MATCH(A376,'BASE COMENTÁRIOS'!A:A,0)),"")</f>
        <v/>
      </c>
      <c r="H376" s="14" t="e">
        <f>#REF!</f>
        <v>#REF!</v>
      </c>
      <c r="I376" t="e">
        <f>#REF!</f>
        <v>#REF!</v>
      </c>
      <c r="J376" t="e">
        <f>#REF!</f>
        <v>#REF!</v>
      </c>
      <c r="K376" t="e">
        <f>#REF!</f>
        <v>#REF!</v>
      </c>
      <c r="L376" t="e">
        <f>#REF!</f>
        <v>#REF!</v>
      </c>
    </row>
    <row r="377" spans="1:12">
      <c r="A377" t="e">
        <f>#REF!</f>
        <v>#REF!</v>
      </c>
      <c r="B377" t="e">
        <f>#REF!</f>
        <v>#REF!</v>
      </c>
      <c r="C377" t="e">
        <f>#REF!</f>
        <v>#REF!</v>
      </c>
      <c r="D377" t="e">
        <f>#REF!</f>
        <v>#REF!</v>
      </c>
      <c r="E377" t="e">
        <f>#REF!</f>
        <v>#REF!</v>
      </c>
      <c r="F377" t="e">
        <f>#REF!</f>
        <v>#REF!</v>
      </c>
      <c r="G377" t="str">
        <f>IFERROR(INDEX('BASE COMENTÁRIOS'!C:C,MATCH(A377,'BASE COMENTÁRIOS'!A:A,0)),"")</f>
        <v/>
      </c>
      <c r="H377" s="14" t="e">
        <f>#REF!</f>
        <v>#REF!</v>
      </c>
      <c r="I377" t="e">
        <f>#REF!</f>
        <v>#REF!</v>
      </c>
      <c r="J377" t="e">
        <f>#REF!</f>
        <v>#REF!</v>
      </c>
      <c r="K377" t="e">
        <f>#REF!</f>
        <v>#REF!</v>
      </c>
      <c r="L377" t="e">
        <f>#REF!</f>
        <v>#REF!</v>
      </c>
    </row>
    <row r="378" spans="1:12">
      <c r="A378" t="e">
        <f>#REF!</f>
        <v>#REF!</v>
      </c>
      <c r="B378" t="e">
        <f>#REF!</f>
        <v>#REF!</v>
      </c>
      <c r="C378" t="e">
        <f>#REF!</f>
        <v>#REF!</v>
      </c>
      <c r="D378" t="e">
        <f>#REF!</f>
        <v>#REF!</v>
      </c>
      <c r="E378" t="e">
        <f>#REF!</f>
        <v>#REF!</v>
      </c>
      <c r="F378" t="e">
        <f>#REF!</f>
        <v>#REF!</v>
      </c>
      <c r="G378" t="str">
        <f>IFERROR(INDEX('BASE COMENTÁRIOS'!C:C,MATCH(A378,'BASE COMENTÁRIOS'!A:A,0)),"")</f>
        <v/>
      </c>
      <c r="H378" s="14" t="e">
        <f>#REF!</f>
        <v>#REF!</v>
      </c>
      <c r="I378" t="e">
        <f>#REF!</f>
        <v>#REF!</v>
      </c>
      <c r="J378" t="e">
        <f>#REF!</f>
        <v>#REF!</v>
      </c>
      <c r="K378" t="e">
        <f>#REF!</f>
        <v>#REF!</v>
      </c>
      <c r="L378" t="e">
        <f>#REF!</f>
        <v>#REF!</v>
      </c>
    </row>
    <row r="379" spans="1:12">
      <c r="A379" t="e">
        <f>#REF!</f>
        <v>#REF!</v>
      </c>
      <c r="B379" t="e">
        <f>#REF!</f>
        <v>#REF!</v>
      </c>
      <c r="C379" t="e">
        <f>#REF!</f>
        <v>#REF!</v>
      </c>
      <c r="D379" t="e">
        <f>#REF!</f>
        <v>#REF!</v>
      </c>
      <c r="E379" t="e">
        <f>#REF!</f>
        <v>#REF!</v>
      </c>
      <c r="F379" t="e">
        <f>#REF!</f>
        <v>#REF!</v>
      </c>
      <c r="G379" t="str">
        <f>IFERROR(INDEX('BASE COMENTÁRIOS'!C:C,MATCH(A379,'BASE COMENTÁRIOS'!A:A,0)),"")</f>
        <v/>
      </c>
      <c r="H379" s="14" t="e">
        <f>#REF!</f>
        <v>#REF!</v>
      </c>
      <c r="I379" t="e">
        <f>#REF!</f>
        <v>#REF!</v>
      </c>
      <c r="J379" t="e">
        <f>#REF!</f>
        <v>#REF!</v>
      </c>
      <c r="K379" t="e">
        <f>#REF!</f>
        <v>#REF!</v>
      </c>
      <c r="L379" t="e">
        <f>#REF!</f>
        <v>#REF!</v>
      </c>
    </row>
    <row r="380" spans="1:12">
      <c r="A380" t="e">
        <f>#REF!</f>
        <v>#REF!</v>
      </c>
      <c r="B380" t="e">
        <f>#REF!</f>
        <v>#REF!</v>
      </c>
      <c r="C380" t="e">
        <f>#REF!</f>
        <v>#REF!</v>
      </c>
      <c r="D380" t="e">
        <f>#REF!</f>
        <v>#REF!</v>
      </c>
      <c r="E380" t="e">
        <f>#REF!</f>
        <v>#REF!</v>
      </c>
      <c r="F380" t="e">
        <f>#REF!</f>
        <v>#REF!</v>
      </c>
      <c r="G380" t="str">
        <f>IFERROR(INDEX('BASE COMENTÁRIOS'!C:C,MATCH(A380,'BASE COMENTÁRIOS'!A:A,0)),"")</f>
        <v/>
      </c>
      <c r="H380" s="14" t="e">
        <f>#REF!</f>
        <v>#REF!</v>
      </c>
      <c r="I380" t="e">
        <f>#REF!</f>
        <v>#REF!</v>
      </c>
      <c r="J380" t="e">
        <f>#REF!</f>
        <v>#REF!</v>
      </c>
      <c r="K380" t="e">
        <f>#REF!</f>
        <v>#REF!</v>
      </c>
      <c r="L380" t="e">
        <f>#REF!</f>
        <v>#REF!</v>
      </c>
    </row>
    <row r="381" spans="1:12">
      <c r="A381" t="e">
        <f>#REF!</f>
        <v>#REF!</v>
      </c>
      <c r="B381" t="e">
        <f>#REF!</f>
        <v>#REF!</v>
      </c>
      <c r="C381" t="e">
        <f>#REF!</f>
        <v>#REF!</v>
      </c>
      <c r="D381" t="e">
        <f>#REF!</f>
        <v>#REF!</v>
      </c>
      <c r="E381" t="e">
        <f>#REF!</f>
        <v>#REF!</v>
      </c>
      <c r="F381" t="e">
        <f>#REF!</f>
        <v>#REF!</v>
      </c>
      <c r="G381" t="str">
        <f>IFERROR(INDEX('BASE COMENTÁRIOS'!C:C,MATCH(A381,'BASE COMENTÁRIOS'!A:A,0)),"")</f>
        <v/>
      </c>
      <c r="H381" s="14" t="e">
        <f>#REF!</f>
        <v>#REF!</v>
      </c>
      <c r="I381" t="e">
        <f>#REF!</f>
        <v>#REF!</v>
      </c>
      <c r="J381" t="e">
        <f>#REF!</f>
        <v>#REF!</v>
      </c>
      <c r="K381" t="e">
        <f>#REF!</f>
        <v>#REF!</v>
      </c>
      <c r="L381" t="e">
        <f>#REF!</f>
        <v>#REF!</v>
      </c>
    </row>
    <row r="382" spans="1:12">
      <c r="A382" t="e">
        <f>#REF!</f>
        <v>#REF!</v>
      </c>
      <c r="B382" t="e">
        <f>#REF!</f>
        <v>#REF!</v>
      </c>
      <c r="C382" t="e">
        <f>#REF!</f>
        <v>#REF!</v>
      </c>
      <c r="D382" t="e">
        <f>#REF!</f>
        <v>#REF!</v>
      </c>
      <c r="E382" t="e">
        <f>#REF!</f>
        <v>#REF!</v>
      </c>
      <c r="F382" t="e">
        <f>#REF!</f>
        <v>#REF!</v>
      </c>
      <c r="G382" t="str">
        <f>IFERROR(INDEX('BASE COMENTÁRIOS'!C:C,MATCH(A382,'BASE COMENTÁRIOS'!A:A,0)),"")</f>
        <v/>
      </c>
      <c r="H382" s="14" t="e">
        <f>#REF!</f>
        <v>#REF!</v>
      </c>
      <c r="I382" t="e">
        <f>#REF!</f>
        <v>#REF!</v>
      </c>
      <c r="J382" t="e">
        <f>#REF!</f>
        <v>#REF!</v>
      </c>
      <c r="K382" t="e">
        <f>#REF!</f>
        <v>#REF!</v>
      </c>
      <c r="L382" t="e">
        <f>#REF!</f>
        <v>#REF!</v>
      </c>
    </row>
    <row r="383" spans="1:12">
      <c r="A383" t="e">
        <f>#REF!</f>
        <v>#REF!</v>
      </c>
      <c r="B383" t="e">
        <f>#REF!</f>
        <v>#REF!</v>
      </c>
      <c r="C383" t="e">
        <f>#REF!</f>
        <v>#REF!</v>
      </c>
      <c r="D383" t="e">
        <f>#REF!</f>
        <v>#REF!</v>
      </c>
      <c r="E383" t="e">
        <f>#REF!</f>
        <v>#REF!</v>
      </c>
      <c r="F383" t="e">
        <f>#REF!</f>
        <v>#REF!</v>
      </c>
      <c r="G383" t="str">
        <f>IFERROR(INDEX('BASE COMENTÁRIOS'!C:C,MATCH(A383,'BASE COMENTÁRIOS'!A:A,0)),"")</f>
        <v/>
      </c>
      <c r="H383" s="14" t="e">
        <f>#REF!</f>
        <v>#REF!</v>
      </c>
      <c r="I383" t="e">
        <f>#REF!</f>
        <v>#REF!</v>
      </c>
      <c r="J383" t="e">
        <f>#REF!</f>
        <v>#REF!</v>
      </c>
      <c r="K383" t="e">
        <f>#REF!</f>
        <v>#REF!</v>
      </c>
      <c r="L383" t="e">
        <f>#REF!</f>
        <v>#REF!</v>
      </c>
    </row>
    <row r="384" spans="1:12">
      <c r="A384" t="e">
        <f>#REF!</f>
        <v>#REF!</v>
      </c>
      <c r="B384" t="e">
        <f>#REF!</f>
        <v>#REF!</v>
      </c>
      <c r="C384" t="e">
        <f>#REF!</f>
        <v>#REF!</v>
      </c>
      <c r="D384" t="e">
        <f>#REF!</f>
        <v>#REF!</v>
      </c>
      <c r="E384" t="e">
        <f>#REF!</f>
        <v>#REF!</v>
      </c>
      <c r="F384" t="e">
        <f>#REF!</f>
        <v>#REF!</v>
      </c>
      <c r="G384" t="str">
        <f>IFERROR(INDEX('BASE COMENTÁRIOS'!C:C,MATCH(A384,'BASE COMENTÁRIOS'!A:A,0)),"")</f>
        <v/>
      </c>
      <c r="H384" s="14" t="e">
        <f>#REF!</f>
        <v>#REF!</v>
      </c>
      <c r="I384" t="e">
        <f>#REF!</f>
        <v>#REF!</v>
      </c>
      <c r="J384" t="e">
        <f>#REF!</f>
        <v>#REF!</v>
      </c>
      <c r="K384" t="e">
        <f>#REF!</f>
        <v>#REF!</v>
      </c>
      <c r="L384" t="e">
        <f>#REF!</f>
        <v>#REF!</v>
      </c>
    </row>
    <row r="385" spans="1:12">
      <c r="A385" t="e">
        <f>#REF!</f>
        <v>#REF!</v>
      </c>
      <c r="B385" t="e">
        <f>#REF!</f>
        <v>#REF!</v>
      </c>
      <c r="C385" t="e">
        <f>#REF!</f>
        <v>#REF!</v>
      </c>
      <c r="D385" t="e">
        <f>#REF!</f>
        <v>#REF!</v>
      </c>
      <c r="E385" t="e">
        <f>#REF!</f>
        <v>#REF!</v>
      </c>
      <c r="F385" t="e">
        <f>#REF!</f>
        <v>#REF!</v>
      </c>
      <c r="G385" t="str">
        <f>IFERROR(INDEX('BASE COMENTÁRIOS'!C:C,MATCH(A385,'BASE COMENTÁRIOS'!A:A,0)),"")</f>
        <v/>
      </c>
      <c r="H385" s="14" t="e">
        <f>#REF!</f>
        <v>#REF!</v>
      </c>
      <c r="I385" t="e">
        <f>#REF!</f>
        <v>#REF!</v>
      </c>
      <c r="J385" t="e">
        <f>#REF!</f>
        <v>#REF!</v>
      </c>
      <c r="K385" t="e">
        <f>#REF!</f>
        <v>#REF!</v>
      </c>
      <c r="L385" t="e">
        <f>#REF!</f>
        <v>#REF!</v>
      </c>
    </row>
    <row r="386" spans="1:12">
      <c r="A386" t="e">
        <f>#REF!</f>
        <v>#REF!</v>
      </c>
      <c r="B386" t="e">
        <f>#REF!</f>
        <v>#REF!</v>
      </c>
      <c r="C386" t="e">
        <f>#REF!</f>
        <v>#REF!</v>
      </c>
      <c r="D386" t="e">
        <f>#REF!</f>
        <v>#REF!</v>
      </c>
      <c r="E386" t="e">
        <f>#REF!</f>
        <v>#REF!</v>
      </c>
      <c r="F386" t="e">
        <f>#REF!</f>
        <v>#REF!</v>
      </c>
      <c r="G386" t="str">
        <f>IFERROR(INDEX('BASE COMENTÁRIOS'!C:C,MATCH(A386,'BASE COMENTÁRIOS'!A:A,0)),"")</f>
        <v/>
      </c>
      <c r="H386" s="14" t="e">
        <f>#REF!</f>
        <v>#REF!</v>
      </c>
      <c r="I386" t="e">
        <f>#REF!</f>
        <v>#REF!</v>
      </c>
      <c r="J386" t="e">
        <f>#REF!</f>
        <v>#REF!</v>
      </c>
      <c r="K386" t="e">
        <f>#REF!</f>
        <v>#REF!</v>
      </c>
      <c r="L386" t="e">
        <f>#REF!</f>
        <v>#REF!</v>
      </c>
    </row>
    <row r="387" spans="1:12">
      <c r="A387" t="e">
        <f>#REF!</f>
        <v>#REF!</v>
      </c>
      <c r="B387" t="e">
        <f>#REF!</f>
        <v>#REF!</v>
      </c>
      <c r="C387" t="e">
        <f>#REF!</f>
        <v>#REF!</v>
      </c>
      <c r="D387" t="e">
        <f>#REF!</f>
        <v>#REF!</v>
      </c>
      <c r="E387" t="e">
        <f>#REF!</f>
        <v>#REF!</v>
      </c>
      <c r="F387" t="e">
        <f>#REF!</f>
        <v>#REF!</v>
      </c>
      <c r="G387" t="str">
        <f>IFERROR(INDEX('BASE COMENTÁRIOS'!C:C,MATCH(A387,'BASE COMENTÁRIOS'!A:A,0)),"")</f>
        <v/>
      </c>
      <c r="H387" s="14" t="e">
        <f>#REF!</f>
        <v>#REF!</v>
      </c>
      <c r="I387" t="e">
        <f>#REF!</f>
        <v>#REF!</v>
      </c>
      <c r="J387" t="e">
        <f>#REF!</f>
        <v>#REF!</v>
      </c>
      <c r="K387" t="e">
        <f>#REF!</f>
        <v>#REF!</v>
      </c>
      <c r="L387" t="e">
        <f>#REF!</f>
        <v>#REF!</v>
      </c>
    </row>
    <row r="388" spans="1:12">
      <c r="A388" t="e">
        <f>#REF!</f>
        <v>#REF!</v>
      </c>
      <c r="B388" t="e">
        <f>#REF!</f>
        <v>#REF!</v>
      </c>
      <c r="C388" t="e">
        <f>#REF!</f>
        <v>#REF!</v>
      </c>
      <c r="D388" t="e">
        <f>#REF!</f>
        <v>#REF!</v>
      </c>
      <c r="E388" t="e">
        <f>#REF!</f>
        <v>#REF!</v>
      </c>
      <c r="F388" t="e">
        <f>#REF!</f>
        <v>#REF!</v>
      </c>
      <c r="G388" t="str">
        <f>IFERROR(INDEX('BASE COMENTÁRIOS'!C:C,MATCH(A388,'BASE COMENTÁRIOS'!A:A,0)),"")</f>
        <v/>
      </c>
      <c r="H388" s="14" t="e">
        <f>#REF!</f>
        <v>#REF!</v>
      </c>
      <c r="I388" t="e">
        <f>#REF!</f>
        <v>#REF!</v>
      </c>
      <c r="J388" t="e">
        <f>#REF!</f>
        <v>#REF!</v>
      </c>
      <c r="K388" t="e">
        <f>#REF!</f>
        <v>#REF!</v>
      </c>
      <c r="L388" t="e">
        <f>#REF!</f>
        <v>#REF!</v>
      </c>
    </row>
    <row r="389" spans="1:12">
      <c r="A389" t="e">
        <f>#REF!</f>
        <v>#REF!</v>
      </c>
      <c r="B389" t="e">
        <f>#REF!</f>
        <v>#REF!</v>
      </c>
      <c r="C389" t="e">
        <f>#REF!</f>
        <v>#REF!</v>
      </c>
      <c r="D389" t="e">
        <f>#REF!</f>
        <v>#REF!</v>
      </c>
      <c r="E389" t="e">
        <f>#REF!</f>
        <v>#REF!</v>
      </c>
      <c r="F389" t="e">
        <f>#REF!</f>
        <v>#REF!</v>
      </c>
      <c r="G389" t="str">
        <f>IFERROR(INDEX('BASE COMENTÁRIOS'!C:C,MATCH(A389,'BASE COMENTÁRIOS'!A:A,0)),"")</f>
        <v/>
      </c>
      <c r="H389" s="14" t="e">
        <f>#REF!</f>
        <v>#REF!</v>
      </c>
      <c r="I389" t="e">
        <f>#REF!</f>
        <v>#REF!</v>
      </c>
      <c r="J389" t="e">
        <f>#REF!</f>
        <v>#REF!</v>
      </c>
      <c r="K389" t="e">
        <f>#REF!</f>
        <v>#REF!</v>
      </c>
      <c r="L389" t="e">
        <f>#REF!</f>
        <v>#REF!</v>
      </c>
    </row>
    <row r="390" spans="1:12">
      <c r="A390" t="e">
        <f>#REF!</f>
        <v>#REF!</v>
      </c>
      <c r="B390" t="e">
        <f>#REF!</f>
        <v>#REF!</v>
      </c>
      <c r="C390" t="e">
        <f>#REF!</f>
        <v>#REF!</v>
      </c>
      <c r="D390" t="e">
        <f>#REF!</f>
        <v>#REF!</v>
      </c>
      <c r="E390" t="e">
        <f>#REF!</f>
        <v>#REF!</v>
      </c>
      <c r="F390" t="e">
        <f>#REF!</f>
        <v>#REF!</v>
      </c>
      <c r="G390" t="str">
        <f>IFERROR(INDEX('BASE COMENTÁRIOS'!C:C,MATCH(A390,'BASE COMENTÁRIOS'!A:A,0)),"")</f>
        <v/>
      </c>
      <c r="H390" s="14" t="e">
        <f>#REF!</f>
        <v>#REF!</v>
      </c>
      <c r="I390" t="e">
        <f>#REF!</f>
        <v>#REF!</v>
      </c>
      <c r="J390" t="e">
        <f>#REF!</f>
        <v>#REF!</v>
      </c>
      <c r="K390" t="e">
        <f>#REF!</f>
        <v>#REF!</v>
      </c>
      <c r="L390" t="e">
        <f>#REF!</f>
        <v>#REF!</v>
      </c>
    </row>
    <row r="391" spans="1:12">
      <c r="A391" t="e">
        <f>#REF!</f>
        <v>#REF!</v>
      </c>
      <c r="B391" t="e">
        <f>#REF!</f>
        <v>#REF!</v>
      </c>
      <c r="C391" t="e">
        <f>#REF!</f>
        <v>#REF!</v>
      </c>
      <c r="D391" t="e">
        <f>#REF!</f>
        <v>#REF!</v>
      </c>
      <c r="E391" t="e">
        <f>#REF!</f>
        <v>#REF!</v>
      </c>
      <c r="F391" t="e">
        <f>#REF!</f>
        <v>#REF!</v>
      </c>
      <c r="G391" t="str">
        <f>IFERROR(INDEX('BASE COMENTÁRIOS'!C:C,MATCH(A391,'BASE COMENTÁRIOS'!A:A,0)),"")</f>
        <v/>
      </c>
      <c r="H391" s="14" t="e">
        <f>#REF!</f>
        <v>#REF!</v>
      </c>
      <c r="I391" t="e">
        <f>#REF!</f>
        <v>#REF!</v>
      </c>
      <c r="J391" t="e">
        <f>#REF!</f>
        <v>#REF!</v>
      </c>
      <c r="K391" t="e">
        <f>#REF!</f>
        <v>#REF!</v>
      </c>
      <c r="L391" t="e">
        <f>#REF!</f>
        <v>#REF!</v>
      </c>
    </row>
    <row r="392" spans="1:12">
      <c r="A392" t="e">
        <f>#REF!</f>
        <v>#REF!</v>
      </c>
      <c r="B392" t="e">
        <f>#REF!</f>
        <v>#REF!</v>
      </c>
      <c r="C392" t="e">
        <f>#REF!</f>
        <v>#REF!</v>
      </c>
      <c r="D392" t="e">
        <f>#REF!</f>
        <v>#REF!</v>
      </c>
      <c r="E392" t="e">
        <f>#REF!</f>
        <v>#REF!</v>
      </c>
      <c r="F392" t="e">
        <f>#REF!</f>
        <v>#REF!</v>
      </c>
      <c r="G392" t="str">
        <f>IFERROR(INDEX('BASE COMENTÁRIOS'!C:C,MATCH(A392,'BASE COMENTÁRIOS'!A:A,0)),"")</f>
        <v/>
      </c>
      <c r="H392" s="14" t="e">
        <f>#REF!</f>
        <v>#REF!</v>
      </c>
      <c r="I392" t="e">
        <f>#REF!</f>
        <v>#REF!</v>
      </c>
      <c r="J392" t="e">
        <f>#REF!</f>
        <v>#REF!</v>
      </c>
      <c r="K392" t="e">
        <f>#REF!</f>
        <v>#REF!</v>
      </c>
      <c r="L392" t="e">
        <f>#REF!</f>
        <v>#REF!</v>
      </c>
    </row>
    <row r="393" spans="1:12">
      <c r="A393" t="e">
        <f>#REF!</f>
        <v>#REF!</v>
      </c>
      <c r="B393" t="e">
        <f>#REF!</f>
        <v>#REF!</v>
      </c>
      <c r="C393" t="e">
        <f>#REF!</f>
        <v>#REF!</v>
      </c>
      <c r="D393" t="e">
        <f>#REF!</f>
        <v>#REF!</v>
      </c>
      <c r="E393" t="e">
        <f>#REF!</f>
        <v>#REF!</v>
      </c>
      <c r="F393" t="e">
        <f>#REF!</f>
        <v>#REF!</v>
      </c>
      <c r="G393" t="str">
        <f>IFERROR(INDEX('BASE COMENTÁRIOS'!C:C,MATCH(A393,'BASE COMENTÁRIOS'!A:A,0)),"")</f>
        <v/>
      </c>
      <c r="H393" s="14" t="e">
        <f>#REF!</f>
        <v>#REF!</v>
      </c>
      <c r="I393" t="e">
        <f>#REF!</f>
        <v>#REF!</v>
      </c>
      <c r="J393" t="e">
        <f>#REF!</f>
        <v>#REF!</v>
      </c>
      <c r="K393" t="e">
        <f>#REF!</f>
        <v>#REF!</v>
      </c>
      <c r="L393" t="e">
        <f>#REF!</f>
        <v>#REF!</v>
      </c>
    </row>
    <row r="394" spans="1:12">
      <c r="A394" t="e">
        <f>#REF!</f>
        <v>#REF!</v>
      </c>
      <c r="B394" t="e">
        <f>#REF!</f>
        <v>#REF!</v>
      </c>
      <c r="C394" t="e">
        <f>#REF!</f>
        <v>#REF!</v>
      </c>
      <c r="D394" t="e">
        <f>#REF!</f>
        <v>#REF!</v>
      </c>
      <c r="E394" t="e">
        <f>#REF!</f>
        <v>#REF!</v>
      </c>
      <c r="F394" t="e">
        <f>#REF!</f>
        <v>#REF!</v>
      </c>
      <c r="G394" t="str">
        <f>IFERROR(INDEX('BASE COMENTÁRIOS'!C:C,MATCH(A394,'BASE COMENTÁRIOS'!A:A,0)),"")</f>
        <v/>
      </c>
      <c r="H394" s="14" t="e">
        <f>#REF!</f>
        <v>#REF!</v>
      </c>
      <c r="I394" t="e">
        <f>#REF!</f>
        <v>#REF!</v>
      </c>
      <c r="J394" t="e">
        <f>#REF!</f>
        <v>#REF!</v>
      </c>
      <c r="K394" t="e">
        <f>#REF!</f>
        <v>#REF!</v>
      </c>
      <c r="L394" t="e">
        <f>#REF!</f>
        <v>#REF!</v>
      </c>
    </row>
    <row r="395" spans="1:12">
      <c r="A395" t="e">
        <f>#REF!</f>
        <v>#REF!</v>
      </c>
      <c r="B395" t="e">
        <f>#REF!</f>
        <v>#REF!</v>
      </c>
      <c r="C395" t="e">
        <f>#REF!</f>
        <v>#REF!</v>
      </c>
      <c r="D395" t="e">
        <f>#REF!</f>
        <v>#REF!</v>
      </c>
      <c r="E395" t="e">
        <f>#REF!</f>
        <v>#REF!</v>
      </c>
      <c r="F395" t="e">
        <f>#REF!</f>
        <v>#REF!</v>
      </c>
      <c r="G395" t="str">
        <f>IFERROR(INDEX('BASE COMENTÁRIOS'!C:C,MATCH(A395,'BASE COMENTÁRIOS'!A:A,0)),"")</f>
        <v/>
      </c>
      <c r="H395" s="14" t="e">
        <f>#REF!</f>
        <v>#REF!</v>
      </c>
      <c r="I395" t="e">
        <f>#REF!</f>
        <v>#REF!</v>
      </c>
      <c r="J395" t="e">
        <f>#REF!</f>
        <v>#REF!</v>
      </c>
      <c r="K395" t="e">
        <f>#REF!</f>
        <v>#REF!</v>
      </c>
      <c r="L395" t="e">
        <f>#REF!</f>
        <v>#REF!</v>
      </c>
    </row>
    <row r="396" spans="1:12">
      <c r="A396" t="e">
        <f>#REF!</f>
        <v>#REF!</v>
      </c>
      <c r="B396" t="e">
        <f>#REF!</f>
        <v>#REF!</v>
      </c>
      <c r="C396" t="e">
        <f>#REF!</f>
        <v>#REF!</v>
      </c>
      <c r="D396" t="e">
        <f>#REF!</f>
        <v>#REF!</v>
      </c>
      <c r="E396" t="e">
        <f>#REF!</f>
        <v>#REF!</v>
      </c>
      <c r="F396" t="e">
        <f>#REF!</f>
        <v>#REF!</v>
      </c>
      <c r="G396" t="str">
        <f>IFERROR(INDEX('BASE COMENTÁRIOS'!C:C,MATCH(A396,'BASE COMENTÁRIOS'!A:A,0)),"")</f>
        <v/>
      </c>
      <c r="H396" s="14" t="e">
        <f>#REF!</f>
        <v>#REF!</v>
      </c>
      <c r="I396" t="e">
        <f>#REF!</f>
        <v>#REF!</v>
      </c>
      <c r="J396" t="e">
        <f>#REF!</f>
        <v>#REF!</v>
      </c>
      <c r="K396" t="e">
        <f>#REF!</f>
        <v>#REF!</v>
      </c>
      <c r="L396" t="e">
        <f>#REF!</f>
        <v>#REF!</v>
      </c>
    </row>
    <row r="397" spans="1:12">
      <c r="A397" t="e">
        <f>#REF!</f>
        <v>#REF!</v>
      </c>
      <c r="B397" t="e">
        <f>#REF!</f>
        <v>#REF!</v>
      </c>
      <c r="C397" t="e">
        <f>#REF!</f>
        <v>#REF!</v>
      </c>
      <c r="D397" t="e">
        <f>#REF!</f>
        <v>#REF!</v>
      </c>
      <c r="E397" t="e">
        <f>#REF!</f>
        <v>#REF!</v>
      </c>
      <c r="F397" t="e">
        <f>#REF!</f>
        <v>#REF!</v>
      </c>
      <c r="G397" t="str">
        <f>IFERROR(INDEX('BASE COMENTÁRIOS'!C:C,MATCH(A397,'BASE COMENTÁRIOS'!A:A,0)),"")</f>
        <v/>
      </c>
      <c r="H397" s="14" t="e">
        <f>#REF!</f>
        <v>#REF!</v>
      </c>
      <c r="I397" t="e">
        <f>#REF!</f>
        <v>#REF!</v>
      </c>
      <c r="J397" t="e">
        <f>#REF!</f>
        <v>#REF!</v>
      </c>
      <c r="K397" t="e">
        <f>#REF!</f>
        <v>#REF!</v>
      </c>
      <c r="L397" t="e">
        <f>#REF!</f>
        <v>#REF!</v>
      </c>
    </row>
    <row r="398" spans="1:12">
      <c r="A398" t="e">
        <f>#REF!</f>
        <v>#REF!</v>
      </c>
      <c r="B398" t="e">
        <f>#REF!</f>
        <v>#REF!</v>
      </c>
      <c r="C398" t="e">
        <f>#REF!</f>
        <v>#REF!</v>
      </c>
      <c r="D398" t="e">
        <f>#REF!</f>
        <v>#REF!</v>
      </c>
      <c r="E398" t="e">
        <f>#REF!</f>
        <v>#REF!</v>
      </c>
      <c r="F398" t="e">
        <f>#REF!</f>
        <v>#REF!</v>
      </c>
      <c r="G398" t="str">
        <f>IFERROR(INDEX('BASE COMENTÁRIOS'!C:C,MATCH(A398,'BASE COMENTÁRIOS'!A:A,0)),"")</f>
        <v/>
      </c>
      <c r="H398" s="14" t="e">
        <f>#REF!</f>
        <v>#REF!</v>
      </c>
      <c r="I398" t="e">
        <f>#REF!</f>
        <v>#REF!</v>
      </c>
      <c r="J398" t="e">
        <f>#REF!</f>
        <v>#REF!</v>
      </c>
      <c r="K398" t="e">
        <f>#REF!</f>
        <v>#REF!</v>
      </c>
      <c r="L398" t="e">
        <f>#REF!</f>
        <v>#REF!</v>
      </c>
    </row>
    <row r="399" spans="1:12">
      <c r="A399" t="e">
        <f>#REF!</f>
        <v>#REF!</v>
      </c>
      <c r="B399" t="e">
        <f>#REF!</f>
        <v>#REF!</v>
      </c>
      <c r="C399" t="e">
        <f>#REF!</f>
        <v>#REF!</v>
      </c>
      <c r="D399" t="e">
        <f>#REF!</f>
        <v>#REF!</v>
      </c>
      <c r="E399" t="e">
        <f>#REF!</f>
        <v>#REF!</v>
      </c>
      <c r="F399" t="e">
        <f>#REF!</f>
        <v>#REF!</v>
      </c>
      <c r="G399" t="str">
        <f>IFERROR(INDEX('BASE COMENTÁRIOS'!C:C,MATCH(A399,'BASE COMENTÁRIOS'!A:A,0)),"")</f>
        <v/>
      </c>
      <c r="H399" s="14" t="e">
        <f>#REF!</f>
        <v>#REF!</v>
      </c>
      <c r="I399" t="e">
        <f>#REF!</f>
        <v>#REF!</v>
      </c>
      <c r="J399" t="e">
        <f>#REF!</f>
        <v>#REF!</v>
      </c>
      <c r="K399" t="e">
        <f>#REF!</f>
        <v>#REF!</v>
      </c>
      <c r="L399" t="e">
        <f>#REF!</f>
        <v>#REF!</v>
      </c>
    </row>
    <row r="400" spans="1:12">
      <c r="A400" t="e">
        <f>#REF!</f>
        <v>#REF!</v>
      </c>
      <c r="B400" t="e">
        <f>#REF!</f>
        <v>#REF!</v>
      </c>
      <c r="C400" t="e">
        <f>#REF!</f>
        <v>#REF!</v>
      </c>
      <c r="D400" t="e">
        <f>#REF!</f>
        <v>#REF!</v>
      </c>
      <c r="E400" t="e">
        <f>#REF!</f>
        <v>#REF!</v>
      </c>
      <c r="F400" t="e">
        <f>#REF!</f>
        <v>#REF!</v>
      </c>
      <c r="G400" t="str">
        <f>IFERROR(INDEX('BASE COMENTÁRIOS'!C:C,MATCH(A400,'BASE COMENTÁRIOS'!A:A,0)),"")</f>
        <v/>
      </c>
      <c r="H400" s="14" t="e">
        <f>#REF!</f>
        <v>#REF!</v>
      </c>
      <c r="I400" t="e">
        <f>#REF!</f>
        <v>#REF!</v>
      </c>
      <c r="J400" t="e">
        <f>#REF!</f>
        <v>#REF!</v>
      </c>
      <c r="K400" t="e">
        <f>#REF!</f>
        <v>#REF!</v>
      </c>
      <c r="L400" t="e">
        <f>#REF!</f>
        <v>#REF!</v>
      </c>
    </row>
    <row r="401" spans="1:12">
      <c r="A401" t="e">
        <f>#REF!</f>
        <v>#REF!</v>
      </c>
      <c r="B401" t="e">
        <f>#REF!</f>
        <v>#REF!</v>
      </c>
      <c r="C401" t="e">
        <f>#REF!</f>
        <v>#REF!</v>
      </c>
      <c r="D401" t="e">
        <f>#REF!</f>
        <v>#REF!</v>
      </c>
      <c r="E401" t="e">
        <f>#REF!</f>
        <v>#REF!</v>
      </c>
      <c r="F401" t="e">
        <f>#REF!</f>
        <v>#REF!</v>
      </c>
      <c r="G401" t="str">
        <f>IFERROR(INDEX('BASE COMENTÁRIOS'!C:C,MATCH(A401,'BASE COMENTÁRIOS'!A:A,0)),"")</f>
        <v/>
      </c>
      <c r="H401" s="14" t="e">
        <f>#REF!</f>
        <v>#REF!</v>
      </c>
      <c r="I401" t="e">
        <f>#REF!</f>
        <v>#REF!</v>
      </c>
      <c r="J401" t="e">
        <f>#REF!</f>
        <v>#REF!</v>
      </c>
      <c r="K401" t="e">
        <f>#REF!</f>
        <v>#REF!</v>
      </c>
      <c r="L401" t="e">
        <f>#REF!</f>
        <v>#REF!</v>
      </c>
    </row>
    <row r="402" spans="1:12">
      <c r="A402" t="e">
        <f>#REF!</f>
        <v>#REF!</v>
      </c>
      <c r="B402" t="e">
        <f>#REF!</f>
        <v>#REF!</v>
      </c>
      <c r="C402" t="e">
        <f>#REF!</f>
        <v>#REF!</v>
      </c>
      <c r="D402" t="e">
        <f>#REF!</f>
        <v>#REF!</v>
      </c>
      <c r="E402" t="e">
        <f>#REF!</f>
        <v>#REF!</v>
      </c>
      <c r="F402" t="e">
        <f>#REF!</f>
        <v>#REF!</v>
      </c>
      <c r="G402" t="str">
        <f>IFERROR(INDEX('BASE COMENTÁRIOS'!C:C,MATCH(A402,'BASE COMENTÁRIOS'!A:A,0)),"")</f>
        <v/>
      </c>
      <c r="H402" s="14" t="e">
        <f>#REF!</f>
        <v>#REF!</v>
      </c>
      <c r="I402" t="e">
        <f>#REF!</f>
        <v>#REF!</v>
      </c>
      <c r="J402" t="e">
        <f>#REF!</f>
        <v>#REF!</v>
      </c>
      <c r="K402" t="e">
        <f>#REF!</f>
        <v>#REF!</v>
      </c>
      <c r="L402" t="e">
        <f>#REF!</f>
        <v>#REF!</v>
      </c>
    </row>
    <row r="403" spans="1:12">
      <c r="A403" t="e">
        <f>#REF!</f>
        <v>#REF!</v>
      </c>
      <c r="B403" t="e">
        <f>#REF!</f>
        <v>#REF!</v>
      </c>
      <c r="C403" t="e">
        <f>#REF!</f>
        <v>#REF!</v>
      </c>
      <c r="D403" t="e">
        <f>#REF!</f>
        <v>#REF!</v>
      </c>
      <c r="E403" t="e">
        <f>#REF!</f>
        <v>#REF!</v>
      </c>
      <c r="F403" t="e">
        <f>#REF!</f>
        <v>#REF!</v>
      </c>
      <c r="G403" t="str">
        <f>IFERROR(INDEX('BASE COMENTÁRIOS'!C:C,MATCH(A403,'BASE COMENTÁRIOS'!A:A,0)),"")</f>
        <v/>
      </c>
      <c r="H403" s="14" t="e">
        <f>#REF!</f>
        <v>#REF!</v>
      </c>
      <c r="I403" t="e">
        <f>#REF!</f>
        <v>#REF!</v>
      </c>
      <c r="J403" t="e">
        <f>#REF!</f>
        <v>#REF!</v>
      </c>
      <c r="K403" t="e">
        <f>#REF!</f>
        <v>#REF!</v>
      </c>
      <c r="L403" t="e">
        <f>#REF!</f>
        <v>#REF!</v>
      </c>
    </row>
    <row r="404" spans="1:12">
      <c r="A404" t="e">
        <f>#REF!</f>
        <v>#REF!</v>
      </c>
      <c r="B404" t="e">
        <f>#REF!</f>
        <v>#REF!</v>
      </c>
      <c r="C404" t="e">
        <f>#REF!</f>
        <v>#REF!</v>
      </c>
      <c r="D404" t="e">
        <f>#REF!</f>
        <v>#REF!</v>
      </c>
      <c r="E404" t="e">
        <f>#REF!</f>
        <v>#REF!</v>
      </c>
      <c r="F404" t="e">
        <f>#REF!</f>
        <v>#REF!</v>
      </c>
      <c r="G404" t="str">
        <f>IFERROR(INDEX('BASE COMENTÁRIOS'!C:C,MATCH(A404,'BASE COMENTÁRIOS'!A:A,0)),"")</f>
        <v/>
      </c>
      <c r="H404" s="14" t="e">
        <f>#REF!</f>
        <v>#REF!</v>
      </c>
      <c r="I404" t="e">
        <f>#REF!</f>
        <v>#REF!</v>
      </c>
      <c r="J404" t="e">
        <f>#REF!</f>
        <v>#REF!</v>
      </c>
      <c r="K404" t="e">
        <f>#REF!</f>
        <v>#REF!</v>
      </c>
      <c r="L404" t="e">
        <f>#REF!</f>
        <v>#REF!</v>
      </c>
    </row>
    <row r="405" spans="1:12">
      <c r="A405" t="e">
        <f>#REF!</f>
        <v>#REF!</v>
      </c>
      <c r="B405" t="e">
        <f>#REF!</f>
        <v>#REF!</v>
      </c>
      <c r="C405" t="e">
        <f>#REF!</f>
        <v>#REF!</v>
      </c>
      <c r="D405" t="e">
        <f>#REF!</f>
        <v>#REF!</v>
      </c>
      <c r="E405" t="e">
        <f>#REF!</f>
        <v>#REF!</v>
      </c>
      <c r="F405" t="e">
        <f>#REF!</f>
        <v>#REF!</v>
      </c>
      <c r="G405" t="str">
        <f>IFERROR(INDEX('BASE COMENTÁRIOS'!C:C,MATCH(A405,'BASE COMENTÁRIOS'!A:A,0)),"")</f>
        <v/>
      </c>
      <c r="H405" s="14" t="e">
        <f>#REF!</f>
        <v>#REF!</v>
      </c>
      <c r="I405" t="e">
        <f>#REF!</f>
        <v>#REF!</v>
      </c>
      <c r="J405" t="e">
        <f>#REF!</f>
        <v>#REF!</v>
      </c>
      <c r="K405" t="e">
        <f>#REF!</f>
        <v>#REF!</v>
      </c>
      <c r="L405" t="e">
        <f>#REF!</f>
        <v>#REF!</v>
      </c>
    </row>
    <row r="406" spans="1:12">
      <c r="A406" t="e">
        <f>#REF!</f>
        <v>#REF!</v>
      </c>
      <c r="B406" t="e">
        <f>#REF!</f>
        <v>#REF!</v>
      </c>
      <c r="C406" t="e">
        <f>#REF!</f>
        <v>#REF!</v>
      </c>
      <c r="D406" t="e">
        <f>#REF!</f>
        <v>#REF!</v>
      </c>
      <c r="E406" t="e">
        <f>#REF!</f>
        <v>#REF!</v>
      </c>
      <c r="F406" t="e">
        <f>#REF!</f>
        <v>#REF!</v>
      </c>
      <c r="G406" t="str">
        <f>IFERROR(INDEX('BASE COMENTÁRIOS'!C:C,MATCH(A406,'BASE COMENTÁRIOS'!A:A,0)),"")</f>
        <v/>
      </c>
      <c r="H406" s="14" t="e">
        <f>#REF!</f>
        <v>#REF!</v>
      </c>
      <c r="I406" t="e">
        <f>#REF!</f>
        <v>#REF!</v>
      </c>
      <c r="J406" t="e">
        <f>#REF!</f>
        <v>#REF!</v>
      </c>
      <c r="K406" t="e">
        <f>#REF!</f>
        <v>#REF!</v>
      </c>
      <c r="L406" t="e">
        <f>#REF!</f>
        <v>#REF!</v>
      </c>
    </row>
    <row r="407" spans="1:12">
      <c r="A407" t="e">
        <f>#REF!</f>
        <v>#REF!</v>
      </c>
      <c r="B407" t="e">
        <f>#REF!</f>
        <v>#REF!</v>
      </c>
      <c r="C407" t="e">
        <f>#REF!</f>
        <v>#REF!</v>
      </c>
      <c r="D407" t="e">
        <f>#REF!</f>
        <v>#REF!</v>
      </c>
      <c r="E407" t="e">
        <f>#REF!</f>
        <v>#REF!</v>
      </c>
      <c r="F407" t="e">
        <f>#REF!</f>
        <v>#REF!</v>
      </c>
      <c r="G407" t="str">
        <f>IFERROR(INDEX('BASE COMENTÁRIOS'!C:C,MATCH(A407,'BASE COMENTÁRIOS'!A:A,0)),"")</f>
        <v/>
      </c>
      <c r="H407" s="14" t="e">
        <f>#REF!</f>
        <v>#REF!</v>
      </c>
      <c r="I407" t="e">
        <f>#REF!</f>
        <v>#REF!</v>
      </c>
      <c r="J407" t="e">
        <f>#REF!</f>
        <v>#REF!</v>
      </c>
      <c r="K407" t="e">
        <f>#REF!</f>
        <v>#REF!</v>
      </c>
      <c r="L407" t="e">
        <f>#REF!</f>
        <v>#REF!</v>
      </c>
    </row>
    <row r="408" spans="1:12">
      <c r="A408" t="e">
        <f>#REF!</f>
        <v>#REF!</v>
      </c>
      <c r="B408" t="e">
        <f>#REF!</f>
        <v>#REF!</v>
      </c>
      <c r="C408" t="e">
        <f>#REF!</f>
        <v>#REF!</v>
      </c>
      <c r="D408" t="e">
        <f>#REF!</f>
        <v>#REF!</v>
      </c>
      <c r="E408" t="e">
        <f>#REF!</f>
        <v>#REF!</v>
      </c>
      <c r="F408" t="e">
        <f>#REF!</f>
        <v>#REF!</v>
      </c>
      <c r="G408" t="str">
        <f>IFERROR(INDEX('BASE COMENTÁRIOS'!C:C,MATCH(A408,'BASE COMENTÁRIOS'!A:A,0)),"")</f>
        <v/>
      </c>
      <c r="H408" s="14" t="e">
        <f>#REF!</f>
        <v>#REF!</v>
      </c>
      <c r="I408" t="e">
        <f>#REF!</f>
        <v>#REF!</v>
      </c>
      <c r="J408" t="e">
        <f>#REF!</f>
        <v>#REF!</v>
      </c>
      <c r="K408" t="e">
        <f>#REF!</f>
        <v>#REF!</v>
      </c>
      <c r="L408" t="e">
        <f>#REF!</f>
        <v>#REF!</v>
      </c>
    </row>
    <row r="409" spans="1:12">
      <c r="A409" t="e">
        <f>#REF!</f>
        <v>#REF!</v>
      </c>
      <c r="B409" t="e">
        <f>#REF!</f>
        <v>#REF!</v>
      </c>
      <c r="C409" t="e">
        <f>#REF!</f>
        <v>#REF!</v>
      </c>
      <c r="D409" t="e">
        <f>#REF!</f>
        <v>#REF!</v>
      </c>
      <c r="E409" t="e">
        <f>#REF!</f>
        <v>#REF!</v>
      </c>
      <c r="F409" t="e">
        <f>#REF!</f>
        <v>#REF!</v>
      </c>
      <c r="G409" t="str">
        <f>IFERROR(INDEX('BASE COMENTÁRIOS'!C:C,MATCH(A409,'BASE COMENTÁRIOS'!A:A,0)),"")</f>
        <v/>
      </c>
      <c r="H409" s="14" t="e">
        <f>#REF!</f>
        <v>#REF!</v>
      </c>
      <c r="I409" t="e">
        <f>#REF!</f>
        <v>#REF!</v>
      </c>
      <c r="J409" t="e">
        <f>#REF!</f>
        <v>#REF!</v>
      </c>
      <c r="K409" t="e">
        <f>#REF!</f>
        <v>#REF!</v>
      </c>
      <c r="L409" t="e">
        <f>#REF!</f>
        <v>#REF!</v>
      </c>
    </row>
    <row r="410" spans="1:12">
      <c r="A410" t="e">
        <f>#REF!</f>
        <v>#REF!</v>
      </c>
      <c r="B410" t="e">
        <f>#REF!</f>
        <v>#REF!</v>
      </c>
      <c r="C410" t="e">
        <f>#REF!</f>
        <v>#REF!</v>
      </c>
      <c r="D410" t="e">
        <f>#REF!</f>
        <v>#REF!</v>
      </c>
      <c r="E410" t="e">
        <f>#REF!</f>
        <v>#REF!</v>
      </c>
      <c r="F410" t="e">
        <f>#REF!</f>
        <v>#REF!</v>
      </c>
      <c r="G410" t="str">
        <f>IFERROR(INDEX('BASE COMENTÁRIOS'!C:C,MATCH(A410,'BASE COMENTÁRIOS'!A:A,0)),"")</f>
        <v/>
      </c>
      <c r="H410" s="14" t="e">
        <f>#REF!</f>
        <v>#REF!</v>
      </c>
      <c r="I410" t="e">
        <f>#REF!</f>
        <v>#REF!</v>
      </c>
      <c r="J410" t="e">
        <f>#REF!</f>
        <v>#REF!</v>
      </c>
      <c r="K410" t="e">
        <f>#REF!</f>
        <v>#REF!</v>
      </c>
      <c r="L410" t="e">
        <f>#REF!</f>
        <v>#REF!</v>
      </c>
    </row>
    <row r="411" spans="1:12">
      <c r="A411" t="e">
        <f>#REF!</f>
        <v>#REF!</v>
      </c>
      <c r="B411" t="e">
        <f>#REF!</f>
        <v>#REF!</v>
      </c>
      <c r="C411" t="e">
        <f>#REF!</f>
        <v>#REF!</v>
      </c>
      <c r="D411" t="e">
        <f>#REF!</f>
        <v>#REF!</v>
      </c>
      <c r="E411" t="e">
        <f>#REF!</f>
        <v>#REF!</v>
      </c>
      <c r="F411" t="e">
        <f>#REF!</f>
        <v>#REF!</v>
      </c>
      <c r="G411" t="str">
        <f>IFERROR(INDEX('BASE COMENTÁRIOS'!C:C,MATCH(A411,'BASE COMENTÁRIOS'!A:A,0)),"")</f>
        <v/>
      </c>
      <c r="H411" s="14" t="e">
        <f>#REF!</f>
        <v>#REF!</v>
      </c>
      <c r="I411" t="e">
        <f>#REF!</f>
        <v>#REF!</v>
      </c>
      <c r="J411" t="e">
        <f>#REF!</f>
        <v>#REF!</v>
      </c>
      <c r="K411" t="e">
        <f>#REF!</f>
        <v>#REF!</v>
      </c>
      <c r="L411" t="e">
        <f>#REF!</f>
        <v>#REF!</v>
      </c>
    </row>
    <row r="412" spans="1:12">
      <c r="A412" t="e">
        <f>#REF!</f>
        <v>#REF!</v>
      </c>
      <c r="B412" t="e">
        <f>#REF!</f>
        <v>#REF!</v>
      </c>
      <c r="C412" t="e">
        <f>#REF!</f>
        <v>#REF!</v>
      </c>
      <c r="D412" t="e">
        <f>#REF!</f>
        <v>#REF!</v>
      </c>
      <c r="E412" t="e">
        <f>#REF!</f>
        <v>#REF!</v>
      </c>
      <c r="F412" t="e">
        <f>#REF!</f>
        <v>#REF!</v>
      </c>
      <c r="G412" t="str">
        <f>IFERROR(INDEX('BASE COMENTÁRIOS'!C:C,MATCH(A412,'BASE COMENTÁRIOS'!A:A,0)),"")</f>
        <v/>
      </c>
      <c r="H412" s="14" t="e">
        <f>#REF!</f>
        <v>#REF!</v>
      </c>
      <c r="I412" t="e">
        <f>#REF!</f>
        <v>#REF!</v>
      </c>
      <c r="J412" t="e">
        <f>#REF!</f>
        <v>#REF!</v>
      </c>
      <c r="K412" t="e">
        <f>#REF!</f>
        <v>#REF!</v>
      </c>
      <c r="L412" t="e">
        <f>#REF!</f>
        <v>#REF!</v>
      </c>
    </row>
    <row r="413" spans="1:12">
      <c r="A413" t="e">
        <f>#REF!</f>
        <v>#REF!</v>
      </c>
      <c r="B413" t="e">
        <f>#REF!</f>
        <v>#REF!</v>
      </c>
      <c r="C413" t="e">
        <f>#REF!</f>
        <v>#REF!</v>
      </c>
      <c r="D413" t="e">
        <f>#REF!</f>
        <v>#REF!</v>
      </c>
      <c r="E413" t="e">
        <f>#REF!</f>
        <v>#REF!</v>
      </c>
      <c r="F413" t="e">
        <f>#REF!</f>
        <v>#REF!</v>
      </c>
      <c r="G413" t="str">
        <f>IFERROR(INDEX('BASE COMENTÁRIOS'!C:C,MATCH(A413,'BASE COMENTÁRIOS'!A:A,0)),"")</f>
        <v/>
      </c>
      <c r="H413" s="14" t="e">
        <f>#REF!</f>
        <v>#REF!</v>
      </c>
      <c r="I413" t="e">
        <f>#REF!</f>
        <v>#REF!</v>
      </c>
      <c r="J413" t="e">
        <f>#REF!</f>
        <v>#REF!</v>
      </c>
      <c r="K413" t="e">
        <f>#REF!</f>
        <v>#REF!</v>
      </c>
      <c r="L413" t="e">
        <f>#REF!</f>
        <v>#REF!</v>
      </c>
    </row>
    <row r="414" spans="1:12">
      <c r="A414" t="e">
        <f>#REF!</f>
        <v>#REF!</v>
      </c>
      <c r="B414" t="e">
        <f>#REF!</f>
        <v>#REF!</v>
      </c>
      <c r="C414" t="e">
        <f>#REF!</f>
        <v>#REF!</v>
      </c>
      <c r="D414" t="e">
        <f>#REF!</f>
        <v>#REF!</v>
      </c>
      <c r="E414" t="e">
        <f>#REF!</f>
        <v>#REF!</v>
      </c>
      <c r="F414" t="e">
        <f>#REF!</f>
        <v>#REF!</v>
      </c>
      <c r="G414" t="str">
        <f>IFERROR(INDEX('BASE COMENTÁRIOS'!C:C,MATCH(A414,'BASE COMENTÁRIOS'!A:A,0)),"")</f>
        <v/>
      </c>
      <c r="H414" s="14" t="e">
        <f>#REF!</f>
        <v>#REF!</v>
      </c>
      <c r="I414" t="e">
        <f>#REF!</f>
        <v>#REF!</v>
      </c>
      <c r="J414" t="e">
        <f>#REF!</f>
        <v>#REF!</v>
      </c>
      <c r="K414" t="e">
        <f>#REF!</f>
        <v>#REF!</v>
      </c>
      <c r="L414" t="e">
        <f>#REF!</f>
        <v>#REF!</v>
      </c>
    </row>
    <row r="415" spans="1:12">
      <c r="A415" t="e">
        <f>#REF!</f>
        <v>#REF!</v>
      </c>
      <c r="B415" t="e">
        <f>#REF!</f>
        <v>#REF!</v>
      </c>
      <c r="C415" t="e">
        <f>#REF!</f>
        <v>#REF!</v>
      </c>
      <c r="D415" t="e">
        <f>#REF!</f>
        <v>#REF!</v>
      </c>
      <c r="E415" t="e">
        <f>#REF!</f>
        <v>#REF!</v>
      </c>
      <c r="F415" t="e">
        <f>#REF!</f>
        <v>#REF!</v>
      </c>
      <c r="G415" t="str">
        <f>IFERROR(INDEX('BASE COMENTÁRIOS'!C:C,MATCH(A415,'BASE COMENTÁRIOS'!A:A,0)),"")</f>
        <v/>
      </c>
      <c r="H415" s="14" t="e">
        <f>#REF!</f>
        <v>#REF!</v>
      </c>
      <c r="I415" t="e">
        <f>#REF!</f>
        <v>#REF!</v>
      </c>
      <c r="J415" t="e">
        <f>#REF!</f>
        <v>#REF!</v>
      </c>
      <c r="K415" t="e">
        <f>#REF!</f>
        <v>#REF!</v>
      </c>
      <c r="L415" t="e">
        <f>#REF!</f>
        <v>#REF!</v>
      </c>
    </row>
    <row r="416" spans="1:12">
      <c r="A416" t="e">
        <f>#REF!</f>
        <v>#REF!</v>
      </c>
      <c r="B416" t="e">
        <f>#REF!</f>
        <v>#REF!</v>
      </c>
      <c r="C416" t="e">
        <f>#REF!</f>
        <v>#REF!</v>
      </c>
      <c r="D416" t="e">
        <f>#REF!</f>
        <v>#REF!</v>
      </c>
      <c r="E416" t="e">
        <f>#REF!</f>
        <v>#REF!</v>
      </c>
      <c r="F416" t="e">
        <f>#REF!</f>
        <v>#REF!</v>
      </c>
      <c r="G416" t="str">
        <f>IFERROR(INDEX('BASE COMENTÁRIOS'!C:C,MATCH(A416,'BASE COMENTÁRIOS'!A:A,0)),"")</f>
        <v/>
      </c>
      <c r="H416" s="14" t="e">
        <f>#REF!</f>
        <v>#REF!</v>
      </c>
      <c r="I416" t="e">
        <f>#REF!</f>
        <v>#REF!</v>
      </c>
      <c r="J416" t="e">
        <f>#REF!</f>
        <v>#REF!</v>
      </c>
      <c r="K416" t="e">
        <f>#REF!</f>
        <v>#REF!</v>
      </c>
      <c r="L416" t="e">
        <f>#REF!</f>
        <v>#REF!</v>
      </c>
    </row>
    <row r="417" spans="1:12">
      <c r="A417" t="e">
        <f>#REF!</f>
        <v>#REF!</v>
      </c>
      <c r="B417" t="e">
        <f>#REF!</f>
        <v>#REF!</v>
      </c>
      <c r="C417" t="e">
        <f>#REF!</f>
        <v>#REF!</v>
      </c>
      <c r="D417" t="e">
        <f>#REF!</f>
        <v>#REF!</v>
      </c>
      <c r="E417" t="e">
        <f>#REF!</f>
        <v>#REF!</v>
      </c>
      <c r="F417" t="e">
        <f>#REF!</f>
        <v>#REF!</v>
      </c>
      <c r="G417" t="str">
        <f>IFERROR(INDEX('BASE COMENTÁRIOS'!C:C,MATCH(A417,'BASE COMENTÁRIOS'!A:A,0)),"")</f>
        <v/>
      </c>
      <c r="H417" s="14" t="e">
        <f>#REF!</f>
        <v>#REF!</v>
      </c>
      <c r="I417" t="e">
        <f>#REF!</f>
        <v>#REF!</v>
      </c>
      <c r="J417" t="e">
        <f>#REF!</f>
        <v>#REF!</v>
      </c>
      <c r="K417" t="e">
        <f>#REF!</f>
        <v>#REF!</v>
      </c>
      <c r="L417" t="e">
        <f>#REF!</f>
        <v>#REF!</v>
      </c>
    </row>
    <row r="418" spans="1:12">
      <c r="A418" t="e">
        <f>#REF!</f>
        <v>#REF!</v>
      </c>
      <c r="B418" t="e">
        <f>#REF!</f>
        <v>#REF!</v>
      </c>
      <c r="C418" t="e">
        <f>#REF!</f>
        <v>#REF!</v>
      </c>
      <c r="D418" t="e">
        <f>#REF!</f>
        <v>#REF!</v>
      </c>
      <c r="E418" t="e">
        <f>#REF!</f>
        <v>#REF!</v>
      </c>
      <c r="F418" t="e">
        <f>#REF!</f>
        <v>#REF!</v>
      </c>
      <c r="G418" t="str">
        <f>IFERROR(INDEX('BASE COMENTÁRIOS'!C:C,MATCH(A418,'BASE COMENTÁRIOS'!A:A,0)),"")</f>
        <v/>
      </c>
      <c r="H418" s="14" t="e">
        <f>#REF!</f>
        <v>#REF!</v>
      </c>
      <c r="I418" t="e">
        <f>#REF!</f>
        <v>#REF!</v>
      </c>
      <c r="J418" t="e">
        <f>#REF!</f>
        <v>#REF!</v>
      </c>
      <c r="K418" t="e">
        <f>#REF!</f>
        <v>#REF!</v>
      </c>
      <c r="L418" t="e">
        <f>#REF!</f>
        <v>#REF!</v>
      </c>
    </row>
    <row r="419" spans="1:12">
      <c r="A419" t="e">
        <f>#REF!</f>
        <v>#REF!</v>
      </c>
      <c r="B419" t="e">
        <f>#REF!</f>
        <v>#REF!</v>
      </c>
      <c r="C419" t="e">
        <f>#REF!</f>
        <v>#REF!</v>
      </c>
      <c r="D419" t="e">
        <f>#REF!</f>
        <v>#REF!</v>
      </c>
      <c r="E419" t="e">
        <f>#REF!</f>
        <v>#REF!</v>
      </c>
      <c r="F419" t="e">
        <f>#REF!</f>
        <v>#REF!</v>
      </c>
      <c r="G419" t="str">
        <f>IFERROR(INDEX('BASE COMENTÁRIOS'!C:C,MATCH(A419,'BASE COMENTÁRIOS'!A:A,0)),"")</f>
        <v/>
      </c>
      <c r="H419" s="14" t="e">
        <f>#REF!</f>
        <v>#REF!</v>
      </c>
      <c r="I419" t="e">
        <f>#REF!</f>
        <v>#REF!</v>
      </c>
      <c r="J419" t="e">
        <f>#REF!</f>
        <v>#REF!</v>
      </c>
      <c r="K419" t="e">
        <f>#REF!</f>
        <v>#REF!</v>
      </c>
      <c r="L419" t="e">
        <f>#REF!</f>
        <v>#REF!</v>
      </c>
    </row>
    <row r="420" spans="1:12">
      <c r="A420" t="e">
        <f>#REF!</f>
        <v>#REF!</v>
      </c>
      <c r="B420" t="e">
        <f>#REF!</f>
        <v>#REF!</v>
      </c>
      <c r="C420" t="e">
        <f>#REF!</f>
        <v>#REF!</v>
      </c>
      <c r="D420" t="e">
        <f>#REF!</f>
        <v>#REF!</v>
      </c>
      <c r="E420" t="e">
        <f>#REF!</f>
        <v>#REF!</v>
      </c>
      <c r="F420" t="e">
        <f>#REF!</f>
        <v>#REF!</v>
      </c>
      <c r="G420" t="str">
        <f>IFERROR(INDEX('BASE COMENTÁRIOS'!C:C,MATCH(A420,'BASE COMENTÁRIOS'!A:A,0)),"")</f>
        <v/>
      </c>
      <c r="H420" s="14" t="e">
        <f>#REF!</f>
        <v>#REF!</v>
      </c>
      <c r="I420" t="e">
        <f>#REF!</f>
        <v>#REF!</v>
      </c>
      <c r="J420" t="e">
        <f>#REF!</f>
        <v>#REF!</v>
      </c>
      <c r="K420" t="e">
        <f>#REF!</f>
        <v>#REF!</v>
      </c>
      <c r="L420" t="e">
        <f>#REF!</f>
        <v>#REF!</v>
      </c>
    </row>
    <row r="421" spans="1:12">
      <c r="A421" t="e">
        <f>#REF!</f>
        <v>#REF!</v>
      </c>
      <c r="B421" t="e">
        <f>#REF!</f>
        <v>#REF!</v>
      </c>
      <c r="C421" t="e">
        <f>#REF!</f>
        <v>#REF!</v>
      </c>
      <c r="D421" t="e">
        <f>#REF!</f>
        <v>#REF!</v>
      </c>
      <c r="E421" t="e">
        <f>#REF!</f>
        <v>#REF!</v>
      </c>
      <c r="F421" t="e">
        <f>#REF!</f>
        <v>#REF!</v>
      </c>
      <c r="G421" t="str">
        <f>IFERROR(INDEX('BASE COMENTÁRIOS'!C:C,MATCH(A421,'BASE COMENTÁRIOS'!A:A,0)),"")</f>
        <v/>
      </c>
      <c r="H421" s="14" t="e">
        <f>#REF!</f>
        <v>#REF!</v>
      </c>
      <c r="I421" t="e">
        <f>#REF!</f>
        <v>#REF!</v>
      </c>
      <c r="J421" t="e">
        <f>#REF!</f>
        <v>#REF!</v>
      </c>
      <c r="K421" t="e">
        <f>#REF!</f>
        <v>#REF!</v>
      </c>
      <c r="L421" t="e">
        <f>#REF!</f>
        <v>#REF!</v>
      </c>
    </row>
    <row r="422" spans="1:12">
      <c r="A422" t="e">
        <f>#REF!</f>
        <v>#REF!</v>
      </c>
      <c r="B422" t="e">
        <f>#REF!</f>
        <v>#REF!</v>
      </c>
      <c r="C422" t="e">
        <f>#REF!</f>
        <v>#REF!</v>
      </c>
      <c r="D422" t="e">
        <f>#REF!</f>
        <v>#REF!</v>
      </c>
      <c r="E422" t="e">
        <f>#REF!</f>
        <v>#REF!</v>
      </c>
      <c r="F422" t="e">
        <f>#REF!</f>
        <v>#REF!</v>
      </c>
      <c r="G422" t="str">
        <f>IFERROR(INDEX('BASE COMENTÁRIOS'!C:C,MATCH(A422,'BASE COMENTÁRIOS'!A:A,0)),"")</f>
        <v/>
      </c>
      <c r="H422" s="14" t="e">
        <f>#REF!</f>
        <v>#REF!</v>
      </c>
      <c r="I422" t="e">
        <f>#REF!</f>
        <v>#REF!</v>
      </c>
      <c r="J422" t="e">
        <f>#REF!</f>
        <v>#REF!</v>
      </c>
      <c r="K422" t="e">
        <f>#REF!</f>
        <v>#REF!</v>
      </c>
      <c r="L422" t="e">
        <f>#REF!</f>
        <v>#REF!</v>
      </c>
    </row>
    <row r="423" spans="1:12">
      <c r="A423" t="e">
        <f>#REF!</f>
        <v>#REF!</v>
      </c>
      <c r="B423" t="e">
        <f>#REF!</f>
        <v>#REF!</v>
      </c>
      <c r="C423" t="e">
        <f>#REF!</f>
        <v>#REF!</v>
      </c>
      <c r="D423" t="e">
        <f>#REF!</f>
        <v>#REF!</v>
      </c>
      <c r="E423" t="e">
        <f>#REF!</f>
        <v>#REF!</v>
      </c>
      <c r="F423" t="e">
        <f>#REF!</f>
        <v>#REF!</v>
      </c>
      <c r="G423" t="str">
        <f>IFERROR(INDEX('BASE COMENTÁRIOS'!C:C,MATCH(A423,'BASE COMENTÁRIOS'!A:A,0)),"")</f>
        <v/>
      </c>
      <c r="H423" s="14" t="e">
        <f>#REF!</f>
        <v>#REF!</v>
      </c>
      <c r="I423" t="e">
        <f>#REF!</f>
        <v>#REF!</v>
      </c>
      <c r="J423" t="e">
        <f>#REF!</f>
        <v>#REF!</v>
      </c>
      <c r="K423" t="e">
        <f>#REF!</f>
        <v>#REF!</v>
      </c>
      <c r="L423" t="e">
        <f>#REF!</f>
        <v>#REF!</v>
      </c>
    </row>
    <row r="424" spans="1:12">
      <c r="A424" t="e">
        <f>#REF!</f>
        <v>#REF!</v>
      </c>
      <c r="B424" t="e">
        <f>#REF!</f>
        <v>#REF!</v>
      </c>
      <c r="C424" t="e">
        <f>#REF!</f>
        <v>#REF!</v>
      </c>
      <c r="D424" t="e">
        <f>#REF!</f>
        <v>#REF!</v>
      </c>
      <c r="E424" t="e">
        <f>#REF!</f>
        <v>#REF!</v>
      </c>
      <c r="F424" t="e">
        <f>#REF!</f>
        <v>#REF!</v>
      </c>
      <c r="G424" t="str">
        <f>IFERROR(INDEX('BASE COMENTÁRIOS'!C:C,MATCH(A424,'BASE COMENTÁRIOS'!A:A,0)),"")</f>
        <v/>
      </c>
      <c r="H424" s="14" t="e">
        <f>#REF!</f>
        <v>#REF!</v>
      </c>
      <c r="I424" t="e">
        <f>#REF!</f>
        <v>#REF!</v>
      </c>
      <c r="J424" t="e">
        <f>#REF!</f>
        <v>#REF!</v>
      </c>
      <c r="K424" t="e">
        <f>#REF!</f>
        <v>#REF!</v>
      </c>
      <c r="L424" t="e">
        <f>#REF!</f>
        <v>#REF!</v>
      </c>
    </row>
    <row r="425" spans="1:12">
      <c r="A425" t="e">
        <f>#REF!</f>
        <v>#REF!</v>
      </c>
      <c r="B425" t="e">
        <f>#REF!</f>
        <v>#REF!</v>
      </c>
      <c r="C425" t="e">
        <f>#REF!</f>
        <v>#REF!</v>
      </c>
      <c r="D425" t="e">
        <f>#REF!</f>
        <v>#REF!</v>
      </c>
      <c r="E425" t="e">
        <f>#REF!</f>
        <v>#REF!</v>
      </c>
      <c r="F425" t="e">
        <f>#REF!</f>
        <v>#REF!</v>
      </c>
      <c r="G425" t="str">
        <f>IFERROR(INDEX('BASE COMENTÁRIOS'!C:C,MATCH(A425,'BASE COMENTÁRIOS'!A:A,0)),"")</f>
        <v/>
      </c>
      <c r="H425" s="14" t="e">
        <f>#REF!</f>
        <v>#REF!</v>
      </c>
      <c r="I425" t="e">
        <f>#REF!</f>
        <v>#REF!</v>
      </c>
      <c r="J425" t="e">
        <f>#REF!</f>
        <v>#REF!</v>
      </c>
      <c r="K425" t="e">
        <f>#REF!</f>
        <v>#REF!</v>
      </c>
      <c r="L425" t="e">
        <f>#REF!</f>
        <v>#REF!</v>
      </c>
    </row>
    <row r="426" spans="1:12">
      <c r="A426" t="e">
        <f>#REF!</f>
        <v>#REF!</v>
      </c>
      <c r="B426" t="e">
        <f>#REF!</f>
        <v>#REF!</v>
      </c>
      <c r="C426" t="e">
        <f>#REF!</f>
        <v>#REF!</v>
      </c>
      <c r="D426" t="e">
        <f>#REF!</f>
        <v>#REF!</v>
      </c>
      <c r="E426" t="e">
        <f>#REF!</f>
        <v>#REF!</v>
      </c>
      <c r="F426" t="e">
        <f>#REF!</f>
        <v>#REF!</v>
      </c>
      <c r="G426" t="str">
        <f>IFERROR(INDEX('BASE COMENTÁRIOS'!C:C,MATCH(A426,'BASE COMENTÁRIOS'!A:A,0)),"")</f>
        <v/>
      </c>
      <c r="H426" s="14" t="e">
        <f>#REF!</f>
        <v>#REF!</v>
      </c>
      <c r="I426" t="e">
        <f>#REF!</f>
        <v>#REF!</v>
      </c>
      <c r="J426" t="e">
        <f>#REF!</f>
        <v>#REF!</v>
      </c>
      <c r="K426" t="e">
        <f>#REF!</f>
        <v>#REF!</v>
      </c>
      <c r="L426" t="e">
        <f>#REF!</f>
        <v>#REF!</v>
      </c>
    </row>
    <row r="427" spans="1:12">
      <c r="A427" t="e">
        <f>#REF!</f>
        <v>#REF!</v>
      </c>
      <c r="B427" t="e">
        <f>#REF!</f>
        <v>#REF!</v>
      </c>
      <c r="C427" t="e">
        <f>#REF!</f>
        <v>#REF!</v>
      </c>
      <c r="D427" t="e">
        <f>#REF!</f>
        <v>#REF!</v>
      </c>
      <c r="E427" t="e">
        <f>#REF!</f>
        <v>#REF!</v>
      </c>
      <c r="F427" t="e">
        <f>#REF!</f>
        <v>#REF!</v>
      </c>
      <c r="G427" t="str">
        <f>IFERROR(INDEX('BASE COMENTÁRIOS'!C:C,MATCH(A427,'BASE COMENTÁRIOS'!A:A,0)),"")</f>
        <v/>
      </c>
      <c r="H427" s="14" t="e">
        <f>#REF!</f>
        <v>#REF!</v>
      </c>
      <c r="I427" t="e">
        <f>#REF!</f>
        <v>#REF!</v>
      </c>
      <c r="J427" t="e">
        <f>#REF!</f>
        <v>#REF!</v>
      </c>
      <c r="K427" t="e">
        <f>#REF!</f>
        <v>#REF!</v>
      </c>
      <c r="L427" t="e">
        <f>#REF!</f>
        <v>#REF!</v>
      </c>
    </row>
    <row r="428" spans="1:12">
      <c r="A428" t="e">
        <f>#REF!</f>
        <v>#REF!</v>
      </c>
      <c r="B428" t="e">
        <f>#REF!</f>
        <v>#REF!</v>
      </c>
      <c r="C428" t="e">
        <f>#REF!</f>
        <v>#REF!</v>
      </c>
      <c r="D428" t="e">
        <f>#REF!</f>
        <v>#REF!</v>
      </c>
      <c r="E428" t="e">
        <f>#REF!</f>
        <v>#REF!</v>
      </c>
      <c r="F428" t="e">
        <f>#REF!</f>
        <v>#REF!</v>
      </c>
      <c r="G428" t="str">
        <f>IFERROR(INDEX('BASE COMENTÁRIOS'!C:C,MATCH(A428,'BASE COMENTÁRIOS'!A:A,0)),"")</f>
        <v/>
      </c>
      <c r="H428" s="14" t="e">
        <f>#REF!</f>
        <v>#REF!</v>
      </c>
      <c r="I428" t="e">
        <f>#REF!</f>
        <v>#REF!</v>
      </c>
      <c r="J428" t="e">
        <f>#REF!</f>
        <v>#REF!</v>
      </c>
      <c r="K428" t="e">
        <f>#REF!</f>
        <v>#REF!</v>
      </c>
      <c r="L428" t="e">
        <f>#REF!</f>
        <v>#REF!</v>
      </c>
    </row>
    <row r="429" spans="1:12">
      <c r="A429" t="e">
        <f>#REF!</f>
        <v>#REF!</v>
      </c>
      <c r="B429" t="e">
        <f>#REF!</f>
        <v>#REF!</v>
      </c>
      <c r="C429" t="e">
        <f>#REF!</f>
        <v>#REF!</v>
      </c>
      <c r="D429" t="e">
        <f>#REF!</f>
        <v>#REF!</v>
      </c>
      <c r="E429" t="e">
        <f>#REF!</f>
        <v>#REF!</v>
      </c>
      <c r="F429" t="e">
        <f>#REF!</f>
        <v>#REF!</v>
      </c>
      <c r="G429" t="str">
        <f>IFERROR(INDEX('BASE COMENTÁRIOS'!C:C,MATCH(A429,'BASE COMENTÁRIOS'!A:A,0)),"")</f>
        <v/>
      </c>
      <c r="H429" s="14" t="e">
        <f>#REF!</f>
        <v>#REF!</v>
      </c>
      <c r="I429" t="e">
        <f>#REF!</f>
        <v>#REF!</v>
      </c>
      <c r="J429" t="e">
        <f>#REF!</f>
        <v>#REF!</v>
      </c>
      <c r="K429" t="e">
        <f>#REF!</f>
        <v>#REF!</v>
      </c>
      <c r="L429" t="e">
        <f>#REF!</f>
        <v>#REF!</v>
      </c>
    </row>
    <row r="430" spans="1:12">
      <c r="A430" t="e">
        <f>#REF!</f>
        <v>#REF!</v>
      </c>
      <c r="B430" t="e">
        <f>#REF!</f>
        <v>#REF!</v>
      </c>
      <c r="C430" t="e">
        <f>#REF!</f>
        <v>#REF!</v>
      </c>
      <c r="D430" t="e">
        <f>#REF!</f>
        <v>#REF!</v>
      </c>
      <c r="E430" t="e">
        <f>#REF!</f>
        <v>#REF!</v>
      </c>
      <c r="F430" t="e">
        <f>#REF!</f>
        <v>#REF!</v>
      </c>
      <c r="G430" t="str">
        <f>IFERROR(INDEX('BASE COMENTÁRIOS'!C:C,MATCH(A430,'BASE COMENTÁRIOS'!A:A,0)),"")</f>
        <v/>
      </c>
      <c r="H430" s="14" t="e">
        <f>#REF!</f>
        <v>#REF!</v>
      </c>
      <c r="I430" t="e">
        <f>#REF!</f>
        <v>#REF!</v>
      </c>
      <c r="J430" t="e">
        <f>#REF!</f>
        <v>#REF!</v>
      </c>
      <c r="K430" t="e">
        <f>#REF!</f>
        <v>#REF!</v>
      </c>
      <c r="L430" t="e">
        <f>#REF!</f>
        <v>#REF!</v>
      </c>
    </row>
    <row r="431" spans="1:12">
      <c r="A431" t="e">
        <f>#REF!</f>
        <v>#REF!</v>
      </c>
      <c r="B431" t="e">
        <f>#REF!</f>
        <v>#REF!</v>
      </c>
      <c r="C431" t="e">
        <f>#REF!</f>
        <v>#REF!</v>
      </c>
      <c r="D431" t="e">
        <f>#REF!</f>
        <v>#REF!</v>
      </c>
      <c r="E431" t="e">
        <f>#REF!</f>
        <v>#REF!</v>
      </c>
      <c r="F431" t="e">
        <f>#REF!</f>
        <v>#REF!</v>
      </c>
      <c r="G431" t="str">
        <f>IFERROR(INDEX('BASE COMENTÁRIOS'!C:C,MATCH(A431,'BASE COMENTÁRIOS'!A:A,0)),"")</f>
        <v/>
      </c>
      <c r="H431" s="14" t="e">
        <f>#REF!</f>
        <v>#REF!</v>
      </c>
      <c r="I431" t="e">
        <f>#REF!</f>
        <v>#REF!</v>
      </c>
      <c r="J431" t="e">
        <f>#REF!</f>
        <v>#REF!</v>
      </c>
      <c r="K431" t="e">
        <f>#REF!</f>
        <v>#REF!</v>
      </c>
      <c r="L431" t="e">
        <f>#REF!</f>
        <v>#REF!</v>
      </c>
    </row>
    <row r="432" spans="1:12">
      <c r="A432" t="e">
        <f>#REF!</f>
        <v>#REF!</v>
      </c>
      <c r="B432" t="e">
        <f>#REF!</f>
        <v>#REF!</v>
      </c>
      <c r="C432" t="e">
        <f>#REF!</f>
        <v>#REF!</v>
      </c>
      <c r="D432" t="e">
        <f>#REF!</f>
        <v>#REF!</v>
      </c>
      <c r="E432" t="e">
        <f>#REF!</f>
        <v>#REF!</v>
      </c>
      <c r="F432" t="e">
        <f>#REF!</f>
        <v>#REF!</v>
      </c>
      <c r="G432" t="str">
        <f>IFERROR(INDEX('BASE COMENTÁRIOS'!C:C,MATCH(A432,'BASE COMENTÁRIOS'!A:A,0)),"")</f>
        <v/>
      </c>
      <c r="H432" s="14" t="e">
        <f>#REF!</f>
        <v>#REF!</v>
      </c>
      <c r="I432" t="e">
        <f>#REF!</f>
        <v>#REF!</v>
      </c>
      <c r="J432" t="e">
        <f>#REF!</f>
        <v>#REF!</v>
      </c>
      <c r="K432" t="e">
        <f>#REF!</f>
        <v>#REF!</v>
      </c>
      <c r="L432" t="e">
        <f>#REF!</f>
        <v>#REF!</v>
      </c>
    </row>
    <row r="433" spans="1:12">
      <c r="A433" t="e">
        <f>#REF!</f>
        <v>#REF!</v>
      </c>
      <c r="B433" t="e">
        <f>#REF!</f>
        <v>#REF!</v>
      </c>
      <c r="C433" t="e">
        <f>#REF!</f>
        <v>#REF!</v>
      </c>
      <c r="D433" t="e">
        <f>#REF!</f>
        <v>#REF!</v>
      </c>
      <c r="E433" t="e">
        <f>#REF!</f>
        <v>#REF!</v>
      </c>
      <c r="F433" t="e">
        <f>#REF!</f>
        <v>#REF!</v>
      </c>
      <c r="G433" t="str">
        <f>IFERROR(INDEX('BASE COMENTÁRIOS'!C:C,MATCH(A433,'BASE COMENTÁRIOS'!A:A,0)),"")</f>
        <v/>
      </c>
      <c r="H433" s="14" t="e">
        <f>#REF!</f>
        <v>#REF!</v>
      </c>
      <c r="I433" t="e">
        <f>#REF!</f>
        <v>#REF!</v>
      </c>
      <c r="J433" t="e">
        <f>#REF!</f>
        <v>#REF!</v>
      </c>
      <c r="K433" t="e">
        <f>#REF!</f>
        <v>#REF!</v>
      </c>
      <c r="L433" t="e">
        <f>#REF!</f>
        <v>#REF!</v>
      </c>
    </row>
    <row r="434" spans="1:12">
      <c r="A434" t="e">
        <f>#REF!</f>
        <v>#REF!</v>
      </c>
      <c r="B434" t="e">
        <f>#REF!</f>
        <v>#REF!</v>
      </c>
      <c r="C434" t="e">
        <f>#REF!</f>
        <v>#REF!</v>
      </c>
      <c r="D434" t="e">
        <f>#REF!</f>
        <v>#REF!</v>
      </c>
      <c r="E434" t="e">
        <f>#REF!</f>
        <v>#REF!</v>
      </c>
      <c r="F434" t="e">
        <f>#REF!</f>
        <v>#REF!</v>
      </c>
      <c r="G434" t="str">
        <f>IFERROR(INDEX('BASE COMENTÁRIOS'!C:C,MATCH(A434,'BASE COMENTÁRIOS'!A:A,0)),"")</f>
        <v/>
      </c>
      <c r="H434" s="14" t="e">
        <f>#REF!</f>
        <v>#REF!</v>
      </c>
      <c r="I434" t="e">
        <f>#REF!</f>
        <v>#REF!</v>
      </c>
      <c r="J434" t="e">
        <f>#REF!</f>
        <v>#REF!</v>
      </c>
      <c r="K434" t="e">
        <f>#REF!</f>
        <v>#REF!</v>
      </c>
      <c r="L434" t="e">
        <f>#REF!</f>
        <v>#REF!</v>
      </c>
    </row>
    <row r="435" spans="1:12">
      <c r="A435" t="e">
        <f>#REF!</f>
        <v>#REF!</v>
      </c>
      <c r="B435" t="e">
        <f>#REF!</f>
        <v>#REF!</v>
      </c>
      <c r="C435" t="e">
        <f>#REF!</f>
        <v>#REF!</v>
      </c>
      <c r="D435" t="e">
        <f>#REF!</f>
        <v>#REF!</v>
      </c>
      <c r="E435" t="e">
        <f>#REF!</f>
        <v>#REF!</v>
      </c>
      <c r="F435" t="e">
        <f>#REF!</f>
        <v>#REF!</v>
      </c>
      <c r="G435" t="str">
        <f>IFERROR(INDEX('BASE COMENTÁRIOS'!C:C,MATCH(A435,'BASE COMENTÁRIOS'!A:A,0)),"")</f>
        <v/>
      </c>
      <c r="H435" s="14" t="e">
        <f>#REF!</f>
        <v>#REF!</v>
      </c>
      <c r="I435" t="e">
        <f>#REF!</f>
        <v>#REF!</v>
      </c>
      <c r="J435" t="e">
        <f>#REF!</f>
        <v>#REF!</v>
      </c>
      <c r="K435" t="e">
        <f>#REF!</f>
        <v>#REF!</v>
      </c>
      <c r="L435" t="e">
        <f>#REF!</f>
        <v>#REF!</v>
      </c>
    </row>
    <row r="436" spans="1:12">
      <c r="A436" t="e">
        <f>#REF!</f>
        <v>#REF!</v>
      </c>
      <c r="B436" t="e">
        <f>#REF!</f>
        <v>#REF!</v>
      </c>
      <c r="C436" t="e">
        <f>#REF!</f>
        <v>#REF!</v>
      </c>
      <c r="D436" t="e">
        <f>#REF!</f>
        <v>#REF!</v>
      </c>
      <c r="E436" t="e">
        <f>#REF!</f>
        <v>#REF!</v>
      </c>
      <c r="F436" t="e">
        <f>#REF!</f>
        <v>#REF!</v>
      </c>
      <c r="G436" t="str">
        <f>IFERROR(INDEX('BASE COMENTÁRIOS'!C:C,MATCH(A436,'BASE COMENTÁRIOS'!A:A,0)),"")</f>
        <v/>
      </c>
      <c r="H436" s="14" t="e">
        <f>#REF!</f>
        <v>#REF!</v>
      </c>
      <c r="I436" t="e">
        <f>#REF!</f>
        <v>#REF!</v>
      </c>
      <c r="J436" t="e">
        <f>#REF!</f>
        <v>#REF!</v>
      </c>
      <c r="K436" t="e">
        <f>#REF!</f>
        <v>#REF!</v>
      </c>
      <c r="L436" t="e">
        <f>#REF!</f>
        <v>#REF!</v>
      </c>
    </row>
    <row r="437" spans="1:12">
      <c r="A437" t="e">
        <f>#REF!</f>
        <v>#REF!</v>
      </c>
      <c r="B437" t="e">
        <f>#REF!</f>
        <v>#REF!</v>
      </c>
      <c r="C437" t="e">
        <f>#REF!</f>
        <v>#REF!</v>
      </c>
      <c r="D437" t="e">
        <f>#REF!</f>
        <v>#REF!</v>
      </c>
      <c r="E437" t="e">
        <f>#REF!</f>
        <v>#REF!</v>
      </c>
      <c r="F437" t="e">
        <f>#REF!</f>
        <v>#REF!</v>
      </c>
      <c r="G437" t="str">
        <f>IFERROR(INDEX('BASE COMENTÁRIOS'!C:C,MATCH(A437,'BASE COMENTÁRIOS'!A:A,0)),"")</f>
        <v/>
      </c>
      <c r="H437" s="14" t="e">
        <f>#REF!</f>
        <v>#REF!</v>
      </c>
      <c r="I437" t="e">
        <f>#REF!</f>
        <v>#REF!</v>
      </c>
      <c r="J437" t="e">
        <f>#REF!</f>
        <v>#REF!</v>
      </c>
      <c r="K437" t="e">
        <f>#REF!</f>
        <v>#REF!</v>
      </c>
      <c r="L437" t="e">
        <f>#REF!</f>
        <v>#REF!</v>
      </c>
    </row>
    <row r="438" spans="1:12">
      <c r="A438" t="e">
        <f>#REF!</f>
        <v>#REF!</v>
      </c>
      <c r="B438" t="e">
        <f>#REF!</f>
        <v>#REF!</v>
      </c>
      <c r="C438" t="e">
        <f>#REF!</f>
        <v>#REF!</v>
      </c>
      <c r="D438" t="e">
        <f>#REF!</f>
        <v>#REF!</v>
      </c>
      <c r="E438" t="e">
        <f>#REF!</f>
        <v>#REF!</v>
      </c>
      <c r="F438" t="e">
        <f>#REF!</f>
        <v>#REF!</v>
      </c>
      <c r="G438" t="str">
        <f>IFERROR(INDEX('BASE COMENTÁRIOS'!C:C,MATCH(A438,'BASE COMENTÁRIOS'!A:A,0)),"")</f>
        <v/>
      </c>
      <c r="H438" s="14" t="e">
        <f>#REF!</f>
        <v>#REF!</v>
      </c>
      <c r="I438" t="e">
        <f>#REF!</f>
        <v>#REF!</v>
      </c>
      <c r="J438" t="e">
        <f>#REF!</f>
        <v>#REF!</v>
      </c>
      <c r="K438" t="e">
        <f>#REF!</f>
        <v>#REF!</v>
      </c>
      <c r="L438" t="e">
        <f>#REF!</f>
        <v>#REF!</v>
      </c>
    </row>
    <row r="439" spans="1:12">
      <c r="A439" t="e">
        <f>#REF!</f>
        <v>#REF!</v>
      </c>
      <c r="B439" t="e">
        <f>#REF!</f>
        <v>#REF!</v>
      </c>
      <c r="C439" t="e">
        <f>#REF!</f>
        <v>#REF!</v>
      </c>
      <c r="D439" t="e">
        <f>#REF!</f>
        <v>#REF!</v>
      </c>
      <c r="E439" t="e">
        <f>#REF!</f>
        <v>#REF!</v>
      </c>
      <c r="F439" t="e">
        <f>#REF!</f>
        <v>#REF!</v>
      </c>
      <c r="G439" t="str">
        <f>IFERROR(INDEX('BASE COMENTÁRIOS'!C:C,MATCH(A439,'BASE COMENTÁRIOS'!A:A,0)),"")</f>
        <v/>
      </c>
      <c r="H439" s="14" t="e">
        <f>#REF!</f>
        <v>#REF!</v>
      </c>
      <c r="I439" t="e">
        <f>#REF!</f>
        <v>#REF!</v>
      </c>
      <c r="J439" t="e">
        <f>#REF!</f>
        <v>#REF!</v>
      </c>
      <c r="K439" t="e">
        <f>#REF!</f>
        <v>#REF!</v>
      </c>
      <c r="L439" t="e">
        <f>#REF!</f>
        <v>#REF!</v>
      </c>
    </row>
    <row r="440" spans="1:12">
      <c r="A440" t="e">
        <f>#REF!</f>
        <v>#REF!</v>
      </c>
      <c r="B440" t="e">
        <f>#REF!</f>
        <v>#REF!</v>
      </c>
      <c r="C440" t="e">
        <f>#REF!</f>
        <v>#REF!</v>
      </c>
      <c r="D440" t="e">
        <f>#REF!</f>
        <v>#REF!</v>
      </c>
      <c r="E440" t="e">
        <f>#REF!</f>
        <v>#REF!</v>
      </c>
      <c r="F440" t="e">
        <f>#REF!</f>
        <v>#REF!</v>
      </c>
      <c r="G440" t="str">
        <f>IFERROR(INDEX('BASE COMENTÁRIOS'!C:C,MATCH(A440,'BASE COMENTÁRIOS'!A:A,0)),"")</f>
        <v/>
      </c>
      <c r="H440" s="14" t="e">
        <f>#REF!</f>
        <v>#REF!</v>
      </c>
      <c r="I440" t="e">
        <f>#REF!</f>
        <v>#REF!</v>
      </c>
      <c r="J440" t="e">
        <f>#REF!</f>
        <v>#REF!</v>
      </c>
      <c r="K440" t="e">
        <f>#REF!</f>
        <v>#REF!</v>
      </c>
      <c r="L440" t="e">
        <f>#REF!</f>
        <v>#REF!</v>
      </c>
    </row>
    <row r="441" spans="1:12">
      <c r="A441" t="e">
        <f>#REF!</f>
        <v>#REF!</v>
      </c>
      <c r="B441" t="e">
        <f>#REF!</f>
        <v>#REF!</v>
      </c>
      <c r="C441" t="e">
        <f>#REF!</f>
        <v>#REF!</v>
      </c>
      <c r="D441" t="e">
        <f>#REF!</f>
        <v>#REF!</v>
      </c>
      <c r="E441" t="e">
        <f>#REF!</f>
        <v>#REF!</v>
      </c>
      <c r="F441" t="e">
        <f>#REF!</f>
        <v>#REF!</v>
      </c>
      <c r="G441" t="str">
        <f>IFERROR(INDEX('BASE COMENTÁRIOS'!C:C,MATCH(A441,'BASE COMENTÁRIOS'!A:A,0)),"")</f>
        <v/>
      </c>
      <c r="H441" s="14" t="e">
        <f>#REF!</f>
        <v>#REF!</v>
      </c>
      <c r="I441" t="e">
        <f>#REF!</f>
        <v>#REF!</v>
      </c>
      <c r="J441" t="e">
        <f>#REF!</f>
        <v>#REF!</v>
      </c>
      <c r="K441" t="e">
        <f>#REF!</f>
        <v>#REF!</v>
      </c>
      <c r="L441" t="e">
        <f>#REF!</f>
        <v>#REF!</v>
      </c>
    </row>
    <row r="442" spans="1:12">
      <c r="A442" t="e">
        <f>#REF!</f>
        <v>#REF!</v>
      </c>
      <c r="B442" t="e">
        <f>#REF!</f>
        <v>#REF!</v>
      </c>
      <c r="C442" t="e">
        <f>#REF!</f>
        <v>#REF!</v>
      </c>
      <c r="D442" t="e">
        <f>#REF!</f>
        <v>#REF!</v>
      </c>
      <c r="E442" t="e">
        <f>#REF!</f>
        <v>#REF!</v>
      </c>
      <c r="F442" t="e">
        <f>#REF!</f>
        <v>#REF!</v>
      </c>
      <c r="G442" t="str">
        <f>IFERROR(INDEX('BASE COMENTÁRIOS'!C:C,MATCH(A442,'BASE COMENTÁRIOS'!A:A,0)),"")</f>
        <v/>
      </c>
      <c r="H442" s="14" t="e">
        <f>#REF!</f>
        <v>#REF!</v>
      </c>
      <c r="I442" t="e">
        <f>#REF!</f>
        <v>#REF!</v>
      </c>
      <c r="J442" t="e">
        <f>#REF!</f>
        <v>#REF!</v>
      </c>
      <c r="K442" t="e">
        <f>#REF!</f>
        <v>#REF!</v>
      </c>
      <c r="L442" t="e">
        <f>#REF!</f>
        <v>#REF!</v>
      </c>
    </row>
    <row r="443" spans="1:12">
      <c r="A443" t="e">
        <f>#REF!</f>
        <v>#REF!</v>
      </c>
      <c r="B443" t="e">
        <f>#REF!</f>
        <v>#REF!</v>
      </c>
      <c r="C443" t="e">
        <f>#REF!</f>
        <v>#REF!</v>
      </c>
      <c r="D443" t="e">
        <f>#REF!</f>
        <v>#REF!</v>
      </c>
      <c r="E443" t="e">
        <f>#REF!</f>
        <v>#REF!</v>
      </c>
      <c r="F443" t="e">
        <f>#REF!</f>
        <v>#REF!</v>
      </c>
      <c r="G443" t="str">
        <f>IFERROR(INDEX('BASE COMENTÁRIOS'!C:C,MATCH(A443,'BASE COMENTÁRIOS'!A:A,0)),"")</f>
        <v/>
      </c>
      <c r="H443" s="14" t="e">
        <f>#REF!</f>
        <v>#REF!</v>
      </c>
      <c r="I443" t="e">
        <f>#REF!</f>
        <v>#REF!</v>
      </c>
      <c r="J443" t="e">
        <f>#REF!</f>
        <v>#REF!</v>
      </c>
      <c r="K443" t="e">
        <f>#REF!</f>
        <v>#REF!</v>
      </c>
      <c r="L443" t="e">
        <f>#REF!</f>
        <v>#REF!</v>
      </c>
    </row>
    <row r="444" spans="1:12">
      <c r="A444" t="e">
        <f>#REF!</f>
        <v>#REF!</v>
      </c>
      <c r="B444" t="e">
        <f>#REF!</f>
        <v>#REF!</v>
      </c>
      <c r="C444" t="e">
        <f>#REF!</f>
        <v>#REF!</v>
      </c>
      <c r="D444" t="e">
        <f>#REF!</f>
        <v>#REF!</v>
      </c>
      <c r="E444" t="e">
        <f>#REF!</f>
        <v>#REF!</v>
      </c>
      <c r="F444" t="e">
        <f>#REF!</f>
        <v>#REF!</v>
      </c>
      <c r="G444" t="str">
        <f>IFERROR(INDEX('BASE COMENTÁRIOS'!C:C,MATCH(A444,'BASE COMENTÁRIOS'!A:A,0)),"")</f>
        <v/>
      </c>
      <c r="H444" s="14" t="e">
        <f>#REF!</f>
        <v>#REF!</v>
      </c>
      <c r="I444" t="e">
        <f>#REF!</f>
        <v>#REF!</v>
      </c>
      <c r="J444" t="e">
        <f>#REF!</f>
        <v>#REF!</v>
      </c>
      <c r="K444" t="e">
        <f>#REF!</f>
        <v>#REF!</v>
      </c>
      <c r="L444" t="e">
        <f>#REF!</f>
        <v>#REF!</v>
      </c>
    </row>
    <row r="445" spans="1:12">
      <c r="A445" t="e">
        <f>#REF!</f>
        <v>#REF!</v>
      </c>
      <c r="B445" t="e">
        <f>#REF!</f>
        <v>#REF!</v>
      </c>
      <c r="C445" t="e">
        <f>#REF!</f>
        <v>#REF!</v>
      </c>
      <c r="D445" t="e">
        <f>#REF!</f>
        <v>#REF!</v>
      </c>
      <c r="E445" t="e">
        <f>#REF!</f>
        <v>#REF!</v>
      </c>
      <c r="F445" t="e">
        <f>#REF!</f>
        <v>#REF!</v>
      </c>
      <c r="G445" t="str">
        <f>IFERROR(INDEX('BASE COMENTÁRIOS'!C:C,MATCH(A445,'BASE COMENTÁRIOS'!A:A,0)),"")</f>
        <v/>
      </c>
      <c r="H445" s="14" t="e">
        <f>#REF!</f>
        <v>#REF!</v>
      </c>
      <c r="I445" t="e">
        <f>#REF!</f>
        <v>#REF!</v>
      </c>
      <c r="J445" t="e">
        <f>#REF!</f>
        <v>#REF!</v>
      </c>
      <c r="K445" t="e">
        <f>#REF!</f>
        <v>#REF!</v>
      </c>
      <c r="L445" t="e">
        <f>#REF!</f>
        <v>#REF!</v>
      </c>
    </row>
    <row r="446" spans="1:12">
      <c r="A446" t="e">
        <f>#REF!</f>
        <v>#REF!</v>
      </c>
      <c r="B446" t="e">
        <f>#REF!</f>
        <v>#REF!</v>
      </c>
      <c r="C446" t="e">
        <f>#REF!</f>
        <v>#REF!</v>
      </c>
      <c r="D446" t="e">
        <f>#REF!</f>
        <v>#REF!</v>
      </c>
      <c r="E446" t="e">
        <f>#REF!</f>
        <v>#REF!</v>
      </c>
      <c r="F446" t="e">
        <f>#REF!</f>
        <v>#REF!</v>
      </c>
      <c r="G446" t="str">
        <f>IFERROR(INDEX('BASE COMENTÁRIOS'!C:C,MATCH(A446,'BASE COMENTÁRIOS'!A:A,0)),"")</f>
        <v/>
      </c>
      <c r="H446" s="14" t="e">
        <f>#REF!</f>
        <v>#REF!</v>
      </c>
      <c r="I446" t="e">
        <f>#REF!</f>
        <v>#REF!</v>
      </c>
      <c r="J446" t="e">
        <f>#REF!</f>
        <v>#REF!</v>
      </c>
      <c r="K446" t="e">
        <f>#REF!</f>
        <v>#REF!</v>
      </c>
      <c r="L446" t="e">
        <f>#REF!</f>
        <v>#REF!</v>
      </c>
    </row>
    <row r="447" spans="1:12">
      <c r="A447" t="e">
        <f>#REF!</f>
        <v>#REF!</v>
      </c>
      <c r="B447" t="e">
        <f>#REF!</f>
        <v>#REF!</v>
      </c>
      <c r="C447" t="e">
        <f>#REF!</f>
        <v>#REF!</v>
      </c>
      <c r="D447" t="e">
        <f>#REF!</f>
        <v>#REF!</v>
      </c>
      <c r="E447" t="e">
        <f>#REF!</f>
        <v>#REF!</v>
      </c>
      <c r="F447" t="e">
        <f>#REF!</f>
        <v>#REF!</v>
      </c>
      <c r="G447" t="str">
        <f>IFERROR(INDEX('BASE COMENTÁRIOS'!C:C,MATCH(A447,'BASE COMENTÁRIOS'!A:A,0)),"")</f>
        <v/>
      </c>
      <c r="H447" s="14" t="e">
        <f>#REF!</f>
        <v>#REF!</v>
      </c>
      <c r="I447" t="e">
        <f>#REF!</f>
        <v>#REF!</v>
      </c>
      <c r="J447" t="e">
        <f>#REF!</f>
        <v>#REF!</v>
      </c>
      <c r="K447" t="e">
        <f>#REF!</f>
        <v>#REF!</v>
      </c>
      <c r="L447" t="e">
        <f>#REF!</f>
        <v>#REF!</v>
      </c>
    </row>
    <row r="448" spans="1:12">
      <c r="A448" t="e">
        <f>#REF!</f>
        <v>#REF!</v>
      </c>
      <c r="B448" t="e">
        <f>#REF!</f>
        <v>#REF!</v>
      </c>
      <c r="C448" t="e">
        <f>#REF!</f>
        <v>#REF!</v>
      </c>
      <c r="D448" t="e">
        <f>#REF!</f>
        <v>#REF!</v>
      </c>
      <c r="E448" t="e">
        <f>#REF!</f>
        <v>#REF!</v>
      </c>
      <c r="F448" t="e">
        <f>#REF!</f>
        <v>#REF!</v>
      </c>
      <c r="G448" t="str">
        <f>IFERROR(INDEX('BASE COMENTÁRIOS'!C:C,MATCH(A448,'BASE COMENTÁRIOS'!A:A,0)),"")</f>
        <v/>
      </c>
      <c r="H448" s="14" t="e">
        <f>#REF!</f>
        <v>#REF!</v>
      </c>
      <c r="I448" t="e">
        <f>#REF!</f>
        <v>#REF!</v>
      </c>
      <c r="J448" t="e">
        <f>#REF!</f>
        <v>#REF!</v>
      </c>
      <c r="K448" t="e">
        <f>#REF!</f>
        <v>#REF!</v>
      </c>
      <c r="L448" t="e">
        <f>#REF!</f>
        <v>#REF!</v>
      </c>
    </row>
    <row r="449" spans="1:12">
      <c r="A449" t="e">
        <f>#REF!</f>
        <v>#REF!</v>
      </c>
      <c r="B449" t="e">
        <f>#REF!</f>
        <v>#REF!</v>
      </c>
      <c r="C449" t="e">
        <f>#REF!</f>
        <v>#REF!</v>
      </c>
      <c r="D449" t="e">
        <f>#REF!</f>
        <v>#REF!</v>
      </c>
      <c r="E449" t="e">
        <f>#REF!</f>
        <v>#REF!</v>
      </c>
      <c r="F449" t="e">
        <f>#REF!</f>
        <v>#REF!</v>
      </c>
      <c r="G449" t="str">
        <f>IFERROR(INDEX('BASE COMENTÁRIOS'!C:C,MATCH(A449,'BASE COMENTÁRIOS'!A:A,0)),"")</f>
        <v/>
      </c>
      <c r="H449" s="14" t="e">
        <f>#REF!</f>
        <v>#REF!</v>
      </c>
      <c r="I449" t="e">
        <f>#REF!</f>
        <v>#REF!</v>
      </c>
      <c r="J449" t="e">
        <f>#REF!</f>
        <v>#REF!</v>
      </c>
      <c r="K449" t="e">
        <f>#REF!</f>
        <v>#REF!</v>
      </c>
      <c r="L449" t="e">
        <f>#REF!</f>
        <v>#REF!</v>
      </c>
    </row>
    <row r="450" spans="1:12">
      <c r="A450" t="e">
        <f>#REF!</f>
        <v>#REF!</v>
      </c>
      <c r="B450" t="e">
        <f>#REF!</f>
        <v>#REF!</v>
      </c>
      <c r="C450" t="e">
        <f>#REF!</f>
        <v>#REF!</v>
      </c>
      <c r="D450" t="e">
        <f>#REF!</f>
        <v>#REF!</v>
      </c>
      <c r="E450" t="e">
        <f>#REF!</f>
        <v>#REF!</v>
      </c>
      <c r="F450" t="e">
        <f>#REF!</f>
        <v>#REF!</v>
      </c>
      <c r="G450" t="str">
        <f>IFERROR(INDEX('BASE COMENTÁRIOS'!C:C,MATCH(A450,'BASE COMENTÁRIOS'!A:A,0)),"")</f>
        <v/>
      </c>
      <c r="H450" s="14" t="e">
        <f>#REF!</f>
        <v>#REF!</v>
      </c>
      <c r="I450" t="e">
        <f>#REF!</f>
        <v>#REF!</v>
      </c>
      <c r="J450" t="e">
        <f>#REF!</f>
        <v>#REF!</v>
      </c>
      <c r="K450" t="e">
        <f>#REF!</f>
        <v>#REF!</v>
      </c>
      <c r="L450" t="e">
        <f>#REF!</f>
        <v>#REF!</v>
      </c>
    </row>
    <row r="451" spans="1:12">
      <c r="A451" t="e">
        <f>#REF!</f>
        <v>#REF!</v>
      </c>
      <c r="B451" t="e">
        <f>#REF!</f>
        <v>#REF!</v>
      </c>
      <c r="C451" t="e">
        <f>#REF!</f>
        <v>#REF!</v>
      </c>
      <c r="D451" t="e">
        <f>#REF!</f>
        <v>#REF!</v>
      </c>
      <c r="E451" t="e">
        <f>#REF!</f>
        <v>#REF!</v>
      </c>
      <c r="F451" t="e">
        <f>#REF!</f>
        <v>#REF!</v>
      </c>
      <c r="G451" t="str">
        <f>IFERROR(INDEX('BASE COMENTÁRIOS'!C:C,MATCH(A451,'BASE COMENTÁRIOS'!A:A,0)),"")</f>
        <v/>
      </c>
      <c r="H451" s="14" t="e">
        <f>#REF!</f>
        <v>#REF!</v>
      </c>
      <c r="I451" t="e">
        <f>#REF!</f>
        <v>#REF!</v>
      </c>
      <c r="J451" t="e">
        <f>#REF!</f>
        <v>#REF!</v>
      </c>
      <c r="K451" t="e">
        <f>#REF!</f>
        <v>#REF!</v>
      </c>
      <c r="L451" t="e">
        <f>#REF!</f>
        <v>#REF!</v>
      </c>
    </row>
    <row r="452" spans="1:12">
      <c r="A452" t="e">
        <f>#REF!</f>
        <v>#REF!</v>
      </c>
      <c r="B452" t="e">
        <f>#REF!</f>
        <v>#REF!</v>
      </c>
      <c r="C452" t="e">
        <f>#REF!</f>
        <v>#REF!</v>
      </c>
      <c r="D452" t="e">
        <f>#REF!</f>
        <v>#REF!</v>
      </c>
      <c r="E452" t="e">
        <f>#REF!</f>
        <v>#REF!</v>
      </c>
      <c r="F452" t="e">
        <f>#REF!</f>
        <v>#REF!</v>
      </c>
      <c r="G452" t="str">
        <f>IFERROR(INDEX('BASE COMENTÁRIOS'!C:C,MATCH(A452,'BASE COMENTÁRIOS'!A:A,0)),"")</f>
        <v/>
      </c>
      <c r="H452" s="14" t="e">
        <f>#REF!</f>
        <v>#REF!</v>
      </c>
      <c r="I452" t="e">
        <f>#REF!</f>
        <v>#REF!</v>
      </c>
      <c r="J452" t="e">
        <f>#REF!</f>
        <v>#REF!</v>
      </c>
      <c r="K452" t="e">
        <f>#REF!</f>
        <v>#REF!</v>
      </c>
      <c r="L452" t="e">
        <f>#REF!</f>
        <v>#REF!</v>
      </c>
    </row>
    <row r="453" spans="1:12">
      <c r="A453" t="e">
        <f>#REF!</f>
        <v>#REF!</v>
      </c>
      <c r="B453" t="e">
        <f>#REF!</f>
        <v>#REF!</v>
      </c>
      <c r="C453" t="e">
        <f>#REF!</f>
        <v>#REF!</v>
      </c>
      <c r="D453" t="e">
        <f>#REF!</f>
        <v>#REF!</v>
      </c>
      <c r="E453" t="e">
        <f>#REF!</f>
        <v>#REF!</v>
      </c>
      <c r="F453" t="e">
        <f>#REF!</f>
        <v>#REF!</v>
      </c>
      <c r="G453" t="str">
        <f>IFERROR(INDEX('BASE COMENTÁRIOS'!C:C,MATCH(A453,'BASE COMENTÁRIOS'!A:A,0)),"")</f>
        <v/>
      </c>
      <c r="H453" s="14" t="e">
        <f>#REF!</f>
        <v>#REF!</v>
      </c>
      <c r="I453" t="e">
        <f>#REF!</f>
        <v>#REF!</v>
      </c>
      <c r="J453" t="e">
        <f>#REF!</f>
        <v>#REF!</v>
      </c>
      <c r="K453" t="e">
        <f>#REF!</f>
        <v>#REF!</v>
      </c>
      <c r="L453" t="e">
        <f>#REF!</f>
        <v>#REF!</v>
      </c>
    </row>
    <row r="454" spans="1:12">
      <c r="A454" t="e">
        <f>#REF!</f>
        <v>#REF!</v>
      </c>
      <c r="B454" t="e">
        <f>#REF!</f>
        <v>#REF!</v>
      </c>
      <c r="C454" t="e">
        <f>#REF!</f>
        <v>#REF!</v>
      </c>
      <c r="D454" t="e">
        <f>#REF!</f>
        <v>#REF!</v>
      </c>
      <c r="E454" t="e">
        <f>#REF!</f>
        <v>#REF!</v>
      </c>
      <c r="F454" t="e">
        <f>#REF!</f>
        <v>#REF!</v>
      </c>
      <c r="G454" t="str">
        <f>IFERROR(INDEX('BASE COMENTÁRIOS'!C:C,MATCH(A454,'BASE COMENTÁRIOS'!A:A,0)),"")</f>
        <v/>
      </c>
      <c r="H454" s="14" t="e">
        <f>#REF!</f>
        <v>#REF!</v>
      </c>
      <c r="I454" t="e">
        <f>#REF!</f>
        <v>#REF!</v>
      </c>
      <c r="J454" t="e">
        <f>#REF!</f>
        <v>#REF!</v>
      </c>
      <c r="K454" t="e">
        <f>#REF!</f>
        <v>#REF!</v>
      </c>
      <c r="L454" t="e">
        <f>#REF!</f>
        <v>#REF!</v>
      </c>
    </row>
    <row r="455" spans="1:12">
      <c r="A455" t="e">
        <f>#REF!</f>
        <v>#REF!</v>
      </c>
      <c r="B455" t="e">
        <f>#REF!</f>
        <v>#REF!</v>
      </c>
      <c r="C455" t="e">
        <f>#REF!</f>
        <v>#REF!</v>
      </c>
      <c r="D455" t="e">
        <f>#REF!</f>
        <v>#REF!</v>
      </c>
      <c r="E455" t="e">
        <f>#REF!</f>
        <v>#REF!</v>
      </c>
      <c r="F455" t="e">
        <f>#REF!</f>
        <v>#REF!</v>
      </c>
      <c r="G455" t="str">
        <f>IFERROR(INDEX('BASE COMENTÁRIOS'!C:C,MATCH(A455,'BASE COMENTÁRIOS'!A:A,0)),"")</f>
        <v/>
      </c>
      <c r="H455" s="14" t="e">
        <f>#REF!</f>
        <v>#REF!</v>
      </c>
      <c r="I455" t="e">
        <f>#REF!</f>
        <v>#REF!</v>
      </c>
      <c r="J455" t="e">
        <f>#REF!</f>
        <v>#REF!</v>
      </c>
      <c r="K455" t="e">
        <f>#REF!</f>
        <v>#REF!</v>
      </c>
      <c r="L455" t="e">
        <f>#REF!</f>
        <v>#REF!</v>
      </c>
    </row>
    <row r="456" spans="1:12">
      <c r="A456" t="e">
        <f>#REF!</f>
        <v>#REF!</v>
      </c>
      <c r="B456" t="e">
        <f>#REF!</f>
        <v>#REF!</v>
      </c>
      <c r="C456" t="e">
        <f>#REF!</f>
        <v>#REF!</v>
      </c>
      <c r="D456" t="e">
        <f>#REF!</f>
        <v>#REF!</v>
      </c>
      <c r="E456" t="e">
        <f>#REF!</f>
        <v>#REF!</v>
      </c>
      <c r="F456" t="e">
        <f>#REF!</f>
        <v>#REF!</v>
      </c>
      <c r="G456" t="str">
        <f>IFERROR(INDEX('BASE COMENTÁRIOS'!C:C,MATCH(A456,'BASE COMENTÁRIOS'!A:A,0)),"")</f>
        <v/>
      </c>
      <c r="H456" s="14" t="e">
        <f>#REF!</f>
        <v>#REF!</v>
      </c>
      <c r="I456" t="e">
        <f>#REF!</f>
        <v>#REF!</v>
      </c>
      <c r="J456" t="e">
        <f>#REF!</f>
        <v>#REF!</v>
      </c>
      <c r="K456" t="e">
        <f>#REF!</f>
        <v>#REF!</v>
      </c>
      <c r="L456" t="e">
        <f>#REF!</f>
        <v>#REF!</v>
      </c>
    </row>
    <row r="457" spans="1:12">
      <c r="A457" t="e">
        <f>#REF!</f>
        <v>#REF!</v>
      </c>
      <c r="B457" t="e">
        <f>#REF!</f>
        <v>#REF!</v>
      </c>
      <c r="C457" t="e">
        <f>#REF!</f>
        <v>#REF!</v>
      </c>
      <c r="D457" t="e">
        <f>#REF!</f>
        <v>#REF!</v>
      </c>
      <c r="E457" t="e">
        <f>#REF!</f>
        <v>#REF!</v>
      </c>
      <c r="F457" t="e">
        <f>#REF!</f>
        <v>#REF!</v>
      </c>
      <c r="G457" t="str">
        <f>IFERROR(INDEX('BASE COMENTÁRIOS'!C:C,MATCH(A457,'BASE COMENTÁRIOS'!A:A,0)),"")</f>
        <v/>
      </c>
      <c r="H457" s="14" t="e">
        <f>#REF!</f>
        <v>#REF!</v>
      </c>
      <c r="I457" t="e">
        <f>#REF!</f>
        <v>#REF!</v>
      </c>
      <c r="J457" t="e">
        <f>#REF!</f>
        <v>#REF!</v>
      </c>
      <c r="K457" t="e">
        <f>#REF!</f>
        <v>#REF!</v>
      </c>
      <c r="L457" t="e">
        <f>#REF!</f>
        <v>#REF!</v>
      </c>
    </row>
    <row r="458" spans="1:12">
      <c r="A458" t="e">
        <f>#REF!</f>
        <v>#REF!</v>
      </c>
      <c r="B458" t="e">
        <f>#REF!</f>
        <v>#REF!</v>
      </c>
      <c r="C458" t="e">
        <f>#REF!</f>
        <v>#REF!</v>
      </c>
      <c r="D458" t="e">
        <f>#REF!</f>
        <v>#REF!</v>
      </c>
      <c r="E458" t="e">
        <f>#REF!</f>
        <v>#REF!</v>
      </c>
      <c r="F458" t="e">
        <f>#REF!</f>
        <v>#REF!</v>
      </c>
      <c r="G458" t="str">
        <f>IFERROR(INDEX('BASE COMENTÁRIOS'!C:C,MATCH(A458,'BASE COMENTÁRIOS'!A:A,0)),"")</f>
        <v/>
      </c>
      <c r="H458" s="14" t="e">
        <f>#REF!</f>
        <v>#REF!</v>
      </c>
      <c r="I458" t="e">
        <f>#REF!</f>
        <v>#REF!</v>
      </c>
      <c r="J458" t="e">
        <f>#REF!</f>
        <v>#REF!</v>
      </c>
      <c r="K458" t="e">
        <f>#REF!</f>
        <v>#REF!</v>
      </c>
      <c r="L458" t="e">
        <f>#REF!</f>
        <v>#REF!</v>
      </c>
    </row>
    <row r="459" spans="1:12">
      <c r="A459" t="e">
        <f>#REF!</f>
        <v>#REF!</v>
      </c>
      <c r="B459" t="e">
        <f>#REF!</f>
        <v>#REF!</v>
      </c>
      <c r="C459" t="e">
        <f>#REF!</f>
        <v>#REF!</v>
      </c>
      <c r="D459" t="e">
        <f>#REF!</f>
        <v>#REF!</v>
      </c>
      <c r="E459" t="e">
        <f>#REF!</f>
        <v>#REF!</v>
      </c>
      <c r="F459" t="e">
        <f>#REF!</f>
        <v>#REF!</v>
      </c>
      <c r="G459" t="str">
        <f>IFERROR(INDEX('BASE COMENTÁRIOS'!C:C,MATCH(A459,'BASE COMENTÁRIOS'!A:A,0)),"")</f>
        <v/>
      </c>
      <c r="H459" s="14" t="e">
        <f>#REF!</f>
        <v>#REF!</v>
      </c>
      <c r="I459" t="e">
        <f>#REF!</f>
        <v>#REF!</v>
      </c>
      <c r="J459" t="e">
        <f>#REF!</f>
        <v>#REF!</v>
      </c>
      <c r="K459" t="e">
        <f>#REF!</f>
        <v>#REF!</v>
      </c>
      <c r="L459" t="e">
        <f>#REF!</f>
        <v>#REF!</v>
      </c>
    </row>
    <row r="460" spans="1:12">
      <c r="A460" t="e">
        <f>#REF!</f>
        <v>#REF!</v>
      </c>
      <c r="B460" t="e">
        <f>#REF!</f>
        <v>#REF!</v>
      </c>
      <c r="C460" t="e">
        <f>#REF!</f>
        <v>#REF!</v>
      </c>
      <c r="D460" t="e">
        <f>#REF!</f>
        <v>#REF!</v>
      </c>
      <c r="E460" t="e">
        <f>#REF!</f>
        <v>#REF!</v>
      </c>
      <c r="F460" t="e">
        <f>#REF!</f>
        <v>#REF!</v>
      </c>
      <c r="G460" t="str">
        <f>IFERROR(INDEX('BASE COMENTÁRIOS'!C:C,MATCH(A460,'BASE COMENTÁRIOS'!A:A,0)),"")</f>
        <v/>
      </c>
      <c r="H460" s="14" t="e">
        <f>#REF!</f>
        <v>#REF!</v>
      </c>
      <c r="I460" t="e">
        <f>#REF!</f>
        <v>#REF!</v>
      </c>
      <c r="J460" t="e">
        <f>#REF!</f>
        <v>#REF!</v>
      </c>
      <c r="K460" t="e">
        <f>#REF!</f>
        <v>#REF!</v>
      </c>
      <c r="L460" t="e">
        <f>#REF!</f>
        <v>#REF!</v>
      </c>
    </row>
    <row r="461" spans="1:12">
      <c r="A461" t="e">
        <f>#REF!</f>
        <v>#REF!</v>
      </c>
      <c r="B461" t="e">
        <f>#REF!</f>
        <v>#REF!</v>
      </c>
      <c r="C461" t="e">
        <f>#REF!</f>
        <v>#REF!</v>
      </c>
      <c r="D461" t="e">
        <f>#REF!</f>
        <v>#REF!</v>
      </c>
      <c r="E461" t="e">
        <f>#REF!</f>
        <v>#REF!</v>
      </c>
      <c r="F461" t="e">
        <f>#REF!</f>
        <v>#REF!</v>
      </c>
      <c r="G461" t="str">
        <f>IFERROR(INDEX('BASE COMENTÁRIOS'!C:C,MATCH(A461,'BASE COMENTÁRIOS'!A:A,0)),"")</f>
        <v/>
      </c>
      <c r="H461" s="14" t="e">
        <f>#REF!</f>
        <v>#REF!</v>
      </c>
      <c r="I461" t="e">
        <f>#REF!</f>
        <v>#REF!</v>
      </c>
      <c r="J461" t="e">
        <f>#REF!</f>
        <v>#REF!</v>
      </c>
      <c r="K461" t="e">
        <f>#REF!</f>
        <v>#REF!</v>
      </c>
      <c r="L461" t="e">
        <f>#REF!</f>
        <v>#REF!</v>
      </c>
    </row>
    <row r="462" spans="1:12">
      <c r="A462" t="e">
        <f>#REF!</f>
        <v>#REF!</v>
      </c>
      <c r="B462" t="e">
        <f>#REF!</f>
        <v>#REF!</v>
      </c>
      <c r="C462" t="e">
        <f>#REF!</f>
        <v>#REF!</v>
      </c>
      <c r="D462" t="e">
        <f>#REF!</f>
        <v>#REF!</v>
      </c>
      <c r="E462" t="e">
        <f>#REF!</f>
        <v>#REF!</v>
      </c>
      <c r="F462" t="e">
        <f>#REF!</f>
        <v>#REF!</v>
      </c>
      <c r="G462" t="str">
        <f>IFERROR(INDEX('BASE COMENTÁRIOS'!C:C,MATCH(A462,'BASE COMENTÁRIOS'!A:A,0)),"")</f>
        <v/>
      </c>
      <c r="H462" s="14" t="e">
        <f>#REF!</f>
        <v>#REF!</v>
      </c>
      <c r="I462" t="e">
        <f>#REF!</f>
        <v>#REF!</v>
      </c>
      <c r="J462" t="e">
        <f>#REF!</f>
        <v>#REF!</v>
      </c>
      <c r="K462" t="e">
        <f>#REF!</f>
        <v>#REF!</v>
      </c>
      <c r="L462" t="e">
        <f>#REF!</f>
        <v>#REF!</v>
      </c>
    </row>
    <row r="463" spans="1:12">
      <c r="A463" t="e">
        <f>#REF!</f>
        <v>#REF!</v>
      </c>
      <c r="B463" t="e">
        <f>#REF!</f>
        <v>#REF!</v>
      </c>
      <c r="C463" t="e">
        <f>#REF!</f>
        <v>#REF!</v>
      </c>
      <c r="D463" t="e">
        <f>#REF!</f>
        <v>#REF!</v>
      </c>
      <c r="E463" t="e">
        <f>#REF!</f>
        <v>#REF!</v>
      </c>
      <c r="F463" t="e">
        <f>#REF!</f>
        <v>#REF!</v>
      </c>
      <c r="G463" t="str">
        <f>IFERROR(INDEX('BASE COMENTÁRIOS'!C:C,MATCH(A463,'BASE COMENTÁRIOS'!A:A,0)),"")</f>
        <v/>
      </c>
      <c r="H463" s="14" t="e">
        <f>#REF!</f>
        <v>#REF!</v>
      </c>
      <c r="I463" t="e">
        <f>#REF!</f>
        <v>#REF!</v>
      </c>
      <c r="J463" t="e">
        <f>#REF!</f>
        <v>#REF!</v>
      </c>
      <c r="K463" t="e">
        <f>#REF!</f>
        <v>#REF!</v>
      </c>
      <c r="L463" t="e">
        <f>#REF!</f>
        <v>#REF!</v>
      </c>
    </row>
    <row r="464" spans="1:12">
      <c r="A464" t="e">
        <f>#REF!</f>
        <v>#REF!</v>
      </c>
      <c r="B464" t="e">
        <f>#REF!</f>
        <v>#REF!</v>
      </c>
      <c r="C464" t="e">
        <f>#REF!</f>
        <v>#REF!</v>
      </c>
      <c r="D464" t="e">
        <f>#REF!</f>
        <v>#REF!</v>
      </c>
      <c r="E464" t="e">
        <f>#REF!</f>
        <v>#REF!</v>
      </c>
      <c r="F464" t="e">
        <f>#REF!</f>
        <v>#REF!</v>
      </c>
      <c r="G464" t="str">
        <f>IFERROR(INDEX('BASE COMENTÁRIOS'!C:C,MATCH(A464,'BASE COMENTÁRIOS'!A:A,0)),"")</f>
        <v/>
      </c>
      <c r="H464" s="14" t="e">
        <f>#REF!</f>
        <v>#REF!</v>
      </c>
      <c r="I464" t="e">
        <f>#REF!</f>
        <v>#REF!</v>
      </c>
      <c r="J464" t="e">
        <f>#REF!</f>
        <v>#REF!</v>
      </c>
      <c r="K464" t="e">
        <f>#REF!</f>
        <v>#REF!</v>
      </c>
      <c r="L464" t="e">
        <f>#REF!</f>
        <v>#REF!</v>
      </c>
    </row>
    <row r="465" spans="1:12">
      <c r="A465" t="e">
        <f>#REF!</f>
        <v>#REF!</v>
      </c>
      <c r="B465" t="e">
        <f>#REF!</f>
        <v>#REF!</v>
      </c>
      <c r="C465" t="e">
        <f>#REF!</f>
        <v>#REF!</v>
      </c>
      <c r="D465" t="e">
        <f>#REF!</f>
        <v>#REF!</v>
      </c>
      <c r="E465" t="e">
        <f>#REF!</f>
        <v>#REF!</v>
      </c>
      <c r="F465" t="e">
        <f>#REF!</f>
        <v>#REF!</v>
      </c>
      <c r="G465" t="str">
        <f>IFERROR(INDEX('BASE COMENTÁRIOS'!C:C,MATCH(A465,'BASE COMENTÁRIOS'!A:A,0)),"")</f>
        <v/>
      </c>
      <c r="H465" s="14" t="e">
        <f>#REF!</f>
        <v>#REF!</v>
      </c>
      <c r="I465" t="e">
        <f>#REF!</f>
        <v>#REF!</v>
      </c>
      <c r="J465" t="e">
        <f>#REF!</f>
        <v>#REF!</v>
      </c>
      <c r="K465" t="e">
        <f>#REF!</f>
        <v>#REF!</v>
      </c>
      <c r="L465" t="e">
        <f>#REF!</f>
        <v>#REF!</v>
      </c>
    </row>
    <row r="466" spans="1:12">
      <c r="A466" t="e">
        <f>#REF!</f>
        <v>#REF!</v>
      </c>
      <c r="B466" t="e">
        <f>#REF!</f>
        <v>#REF!</v>
      </c>
      <c r="C466" t="e">
        <f>#REF!</f>
        <v>#REF!</v>
      </c>
      <c r="D466" t="e">
        <f>#REF!</f>
        <v>#REF!</v>
      </c>
      <c r="E466" t="e">
        <f>#REF!</f>
        <v>#REF!</v>
      </c>
      <c r="F466" t="e">
        <f>#REF!</f>
        <v>#REF!</v>
      </c>
      <c r="G466" t="str">
        <f>IFERROR(INDEX('BASE COMENTÁRIOS'!C:C,MATCH(A466,'BASE COMENTÁRIOS'!A:A,0)),"")</f>
        <v/>
      </c>
      <c r="H466" s="14" t="e">
        <f>#REF!</f>
        <v>#REF!</v>
      </c>
      <c r="I466" t="e">
        <f>#REF!</f>
        <v>#REF!</v>
      </c>
      <c r="J466" t="e">
        <f>#REF!</f>
        <v>#REF!</v>
      </c>
      <c r="K466" t="e">
        <f>#REF!</f>
        <v>#REF!</v>
      </c>
      <c r="L466" t="e">
        <f>#REF!</f>
        <v>#REF!</v>
      </c>
    </row>
    <row r="467" spans="1:12">
      <c r="A467" t="e">
        <f>#REF!</f>
        <v>#REF!</v>
      </c>
      <c r="B467" t="e">
        <f>#REF!</f>
        <v>#REF!</v>
      </c>
      <c r="C467" t="e">
        <f>#REF!</f>
        <v>#REF!</v>
      </c>
      <c r="D467" t="e">
        <f>#REF!</f>
        <v>#REF!</v>
      </c>
      <c r="E467" t="e">
        <f>#REF!</f>
        <v>#REF!</v>
      </c>
      <c r="F467" t="e">
        <f>#REF!</f>
        <v>#REF!</v>
      </c>
      <c r="G467" t="str">
        <f>IFERROR(INDEX('BASE COMENTÁRIOS'!C:C,MATCH(A467,'BASE COMENTÁRIOS'!A:A,0)),"")</f>
        <v/>
      </c>
      <c r="H467" s="14" t="e">
        <f>#REF!</f>
        <v>#REF!</v>
      </c>
      <c r="I467" t="e">
        <f>#REF!</f>
        <v>#REF!</v>
      </c>
      <c r="J467" t="e">
        <f>#REF!</f>
        <v>#REF!</v>
      </c>
      <c r="K467" t="e">
        <f>#REF!</f>
        <v>#REF!</v>
      </c>
      <c r="L467" t="e">
        <f>#REF!</f>
        <v>#REF!</v>
      </c>
    </row>
    <row r="468" spans="1:12">
      <c r="A468" t="e">
        <f>#REF!</f>
        <v>#REF!</v>
      </c>
      <c r="B468" t="e">
        <f>#REF!</f>
        <v>#REF!</v>
      </c>
      <c r="C468" t="e">
        <f>#REF!</f>
        <v>#REF!</v>
      </c>
      <c r="D468" t="e">
        <f>#REF!</f>
        <v>#REF!</v>
      </c>
      <c r="E468" t="e">
        <f>#REF!</f>
        <v>#REF!</v>
      </c>
      <c r="F468" t="e">
        <f>#REF!</f>
        <v>#REF!</v>
      </c>
      <c r="G468" t="str">
        <f>IFERROR(INDEX('BASE COMENTÁRIOS'!C:C,MATCH(A468,'BASE COMENTÁRIOS'!A:A,0)),"")</f>
        <v/>
      </c>
      <c r="H468" s="14" t="e">
        <f>#REF!</f>
        <v>#REF!</v>
      </c>
      <c r="I468" t="e">
        <f>#REF!</f>
        <v>#REF!</v>
      </c>
      <c r="J468" t="e">
        <f>#REF!</f>
        <v>#REF!</v>
      </c>
      <c r="K468" t="e">
        <f>#REF!</f>
        <v>#REF!</v>
      </c>
      <c r="L468" t="e">
        <f>#REF!</f>
        <v>#REF!</v>
      </c>
    </row>
    <row r="469" spans="1:12">
      <c r="A469" t="e">
        <f>#REF!</f>
        <v>#REF!</v>
      </c>
      <c r="B469" t="e">
        <f>#REF!</f>
        <v>#REF!</v>
      </c>
      <c r="C469" t="e">
        <f>#REF!</f>
        <v>#REF!</v>
      </c>
      <c r="D469" t="e">
        <f>#REF!</f>
        <v>#REF!</v>
      </c>
      <c r="E469" t="e">
        <f>#REF!</f>
        <v>#REF!</v>
      </c>
      <c r="F469" t="e">
        <f>#REF!</f>
        <v>#REF!</v>
      </c>
      <c r="G469" t="str">
        <f>IFERROR(INDEX('BASE COMENTÁRIOS'!C:C,MATCH(A469,'BASE COMENTÁRIOS'!A:A,0)),"")</f>
        <v/>
      </c>
      <c r="H469" s="14" t="e">
        <f>#REF!</f>
        <v>#REF!</v>
      </c>
      <c r="I469" t="e">
        <f>#REF!</f>
        <v>#REF!</v>
      </c>
      <c r="J469" t="e">
        <f>#REF!</f>
        <v>#REF!</v>
      </c>
      <c r="K469" t="e">
        <f>#REF!</f>
        <v>#REF!</v>
      </c>
      <c r="L469" t="e">
        <f>#REF!</f>
        <v>#REF!</v>
      </c>
    </row>
    <row r="470" spans="1:12">
      <c r="A470" t="e">
        <f>#REF!</f>
        <v>#REF!</v>
      </c>
      <c r="B470" t="e">
        <f>#REF!</f>
        <v>#REF!</v>
      </c>
      <c r="C470" t="e">
        <f>#REF!</f>
        <v>#REF!</v>
      </c>
      <c r="D470" t="e">
        <f>#REF!</f>
        <v>#REF!</v>
      </c>
      <c r="E470" t="e">
        <f>#REF!</f>
        <v>#REF!</v>
      </c>
      <c r="F470" t="e">
        <f>#REF!</f>
        <v>#REF!</v>
      </c>
      <c r="G470" t="str">
        <f>IFERROR(INDEX('BASE COMENTÁRIOS'!C:C,MATCH(A470,'BASE COMENTÁRIOS'!A:A,0)),"")</f>
        <v/>
      </c>
      <c r="H470" s="14" t="e">
        <f>#REF!</f>
        <v>#REF!</v>
      </c>
      <c r="I470" t="e">
        <f>#REF!</f>
        <v>#REF!</v>
      </c>
      <c r="J470" t="e">
        <f>#REF!</f>
        <v>#REF!</v>
      </c>
      <c r="K470" t="e">
        <f>#REF!</f>
        <v>#REF!</v>
      </c>
      <c r="L470" t="e">
        <f>#REF!</f>
        <v>#REF!</v>
      </c>
    </row>
    <row r="471" spans="1:12">
      <c r="A471" t="e">
        <f>#REF!</f>
        <v>#REF!</v>
      </c>
      <c r="B471" t="e">
        <f>#REF!</f>
        <v>#REF!</v>
      </c>
      <c r="C471" t="e">
        <f>#REF!</f>
        <v>#REF!</v>
      </c>
      <c r="D471" t="e">
        <f>#REF!</f>
        <v>#REF!</v>
      </c>
      <c r="E471" t="e">
        <f>#REF!</f>
        <v>#REF!</v>
      </c>
      <c r="F471" t="e">
        <f>#REF!</f>
        <v>#REF!</v>
      </c>
      <c r="G471" t="str">
        <f>IFERROR(INDEX('BASE COMENTÁRIOS'!C:C,MATCH(A471,'BASE COMENTÁRIOS'!A:A,0)),"")</f>
        <v/>
      </c>
      <c r="H471" s="14" t="e">
        <f>#REF!</f>
        <v>#REF!</v>
      </c>
      <c r="I471" t="e">
        <f>#REF!</f>
        <v>#REF!</v>
      </c>
      <c r="J471" t="e">
        <f>#REF!</f>
        <v>#REF!</v>
      </c>
      <c r="K471" t="e">
        <f>#REF!</f>
        <v>#REF!</v>
      </c>
      <c r="L471" t="e">
        <f>#REF!</f>
        <v>#REF!</v>
      </c>
    </row>
    <row r="472" spans="1:12">
      <c r="A472" t="e">
        <f>#REF!</f>
        <v>#REF!</v>
      </c>
      <c r="B472" t="e">
        <f>#REF!</f>
        <v>#REF!</v>
      </c>
      <c r="C472" t="e">
        <f>#REF!</f>
        <v>#REF!</v>
      </c>
      <c r="D472" t="e">
        <f>#REF!</f>
        <v>#REF!</v>
      </c>
      <c r="E472" t="e">
        <f>#REF!</f>
        <v>#REF!</v>
      </c>
      <c r="F472" t="e">
        <f>#REF!</f>
        <v>#REF!</v>
      </c>
      <c r="G472" t="str">
        <f>IFERROR(INDEX('BASE COMENTÁRIOS'!C:C,MATCH(A472,'BASE COMENTÁRIOS'!A:A,0)),"")</f>
        <v/>
      </c>
      <c r="H472" s="14" t="e">
        <f>#REF!</f>
        <v>#REF!</v>
      </c>
      <c r="I472" t="e">
        <f>#REF!</f>
        <v>#REF!</v>
      </c>
      <c r="J472" t="e">
        <f>#REF!</f>
        <v>#REF!</v>
      </c>
      <c r="K472" t="e">
        <f>#REF!</f>
        <v>#REF!</v>
      </c>
      <c r="L472" t="e">
        <f>#REF!</f>
        <v>#REF!</v>
      </c>
    </row>
    <row r="473" spans="1:12">
      <c r="A473" t="e">
        <f>#REF!</f>
        <v>#REF!</v>
      </c>
      <c r="B473" t="e">
        <f>#REF!</f>
        <v>#REF!</v>
      </c>
      <c r="C473" t="e">
        <f>#REF!</f>
        <v>#REF!</v>
      </c>
      <c r="D473" t="e">
        <f>#REF!</f>
        <v>#REF!</v>
      </c>
      <c r="E473" t="e">
        <f>#REF!</f>
        <v>#REF!</v>
      </c>
      <c r="F473" t="e">
        <f>#REF!</f>
        <v>#REF!</v>
      </c>
      <c r="G473" t="str">
        <f>IFERROR(INDEX('BASE COMENTÁRIOS'!C:C,MATCH(A473,'BASE COMENTÁRIOS'!A:A,0)),"")</f>
        <v/>
      </c>
      <c r="H473" s="14" t="e">
        <f>#REF!</f>
        <v>#REF!</v>
      </c>
      <c r="I473" t="e">
        <f>#REF!</f>
        <v>#REF!</v>
      </c>
      <c r="J473" t="e">
        <f>#REF!</f>
        <v>#REF!</v>
      </c>
      <c r="K473" t="e">
        <f>#REF!</f>
        <v>#REF!</v>
      </c>
      <c r="L473" t="e">
        <f>#REF!</f>
        <v>#REF!</v>
      </c>
    </row>
    <row r="474" spans="1:12">
      <c r="A474" t="e">
        <f>#REF!</f>
        <v>#REF!</v>
      </c>
      <c r="B474" t="e">
        <f>#REF!</f>
        <v>#REF!</v>
      </c>
      <c r="C474" t="e">
        <f>#REF!</f>
        <v>#REF!</v>
      </c>
      <c r="D474" t="e">
        <f>#REF!</f>
        <v>#REF!</v>
      </c>
      <c r="E474" t="e">
        <f>#REF!</f>
        <v>#REF!</v>
      </c>
      <c r="F474" t="e">
        <f>#REF!</f>
        <v>#REF!</v>
      </c>
      <c r="G474" t="str">
        <f>IFERROR(INDEX('BASE COMENTÁRIOS'!C:C,MATCH(A474,'BASE COMENTÁRIOS'!A:A,0)),"")</f>
        <v/>
      </c>
      <c r="H474" s="14" t="e">
        <f>#REF!</f>
        <v>#REF!</v>
      </c>
      <c r="I474" t="e">
        <f>#REF!</f>
        <v>#REF!</v>
      </c>
      <c r="J474" t="e">
        <f>#REF!</f>
        <v>#REF!</v>
      </c>
      <c r="K474" t="e">
        <f>#REF!</f>
        <v>#REF!</v>
      </c>
      <c r="L474" t="e">
        <f>#REF!</f>
        <v>#REF!</v>
      </c>
    </row>
    <row r="475" spans="1:12">
      <c r="A475" t="e">
        <f>#REF!</f>
        <v>#REF!</v>
      </c>
      <c r="B475" t="e">
        <f>#REF!</f>
        <v>#REF!</v>
      </c>
      <c r="C475" t="e">
        <f>#REF!</f>
        <v>#REF!</v>
      </c>
      <c r="D475" t="e">
        <f>#REF!</f>
        <v>#REF!</v>
      </c>
      <c r="E475" t="e">
        <f>#REF!</f>
        <v>#REF!</v>
      </c>
      <c r="F475" t="e">
        <f>#REF!</f>
        <v>#REF!</v>
      </c>
      <c r="G475" t="str">
        <f>IFERROR(INDEX('BASE COMENTÁRIOS'!C:C,MATCH(A475,'BASE COMENTÁRIOS'!A:A,0)),"")</f>
        <v/>
      </c>
      <c r="H475" s="14" t="e">
        <f>#REF!</f>
        <v>#REF!</v>
      </c>
      <c r="I475" t="e">
        <f>#REF!</f>
        <v>#REF!</v>
      </c>
      <c r="J475" t="e">
        <f>#REF!</f>
        <v>#REF!</v>
      </c>
      <c r="K475" t="e">
        <f>#REF!</f>
        <v>#REF!</v>
      </c>
      <c r="L475" t="e">
        <f>#REF!</f>
        <v>#REF!</v>
      </c>
    </row>
    <row r="476" spans="1:12">
      <c r="A476" t="e">
        <f>#REF!</f>
        <v>#REF!</v>
      </c>
      <c r="B476" t="e">
        <f>#REF!</f>
        <v>#REF!</v>
      </c>
      <c r="C476" t="e">
        <f>#REF!</f>
        <v>#REF!</v>
      </c>
      <c r="D476" t="e">
        <f>#REF!</f>
        <v>#REF!</v>
      </c>
      <c r="E476" t="e">
        <f>#REF!</f>
        <v>#REF!</v>
      </c>
      <c r="F476" t="e">
        <f>#REF!</f>
        <v>#REF!</v>
      </c>
      <c r="G476" t="str">
        <f>IFERROR(INDEX('BASE COMENTÁRIOS'!C:C,MATCH(A476,'BASE COMENTÁRIOS'!A:A,0)),"")</f>
        <v/>
      </c>
      <c r="H476" s="14" t="e">
        <f>#REF!</f>
        <v>#REF!</v>
      </c>
      <c r="I476" t="e">
        <f>#REF!</f>
        <v>#REF!</v>
      </c>
      <c r="J476" t="e">
        <f>#REF!</f>
        <v>#REF!</v>
      </c>
      <c r="K476" t="e">
        <f>#REF!</f>
        <v>#REF!</v>
      </c>
      <c r="L476" t="e">
        <f>#REF!</f>
        <v>#REF!</v>
      </c>
    </row>
    <row r="477" spans="1:12">
      <c r="A477" t="e">
        <f>#REF!</f>
        <v>#REF!</v>
      </c>
      <c r="B477" t="e">
        <f>#REF!</f>
        <v>#REF!</v>
      </c>
      <c r="C477" t="e">
        <f>#REF!</f>
        <v>#REF!</v>
      </c>
      <c r="D477" t="e">
        <f>#REF!</f>
        <v>#REF!</v>
      </c>
      <c r="E477" t="e">
        <f>#REF!</f>
        <v>#REF!</v>
      </c>
      <c r="F477" t="e">
        <f>#REF!</f>
        <v>#REF!</v>
      </c>
      <c r="G477" t="str">
        <f>IFERROR(INDEX('BASE COMENTÁRIOS'!C:C,MATCH(A477,'BASE COMENTÁRIOS'!A:A,0)),"")</f>
        <v/>
      </c>
      <c r="H477" s="14" t="e">
        <f>#REF!</f>
        <v>#REF!</v>
      </c>
      <c r="I477" t="e">
        <f>#REF!</f>
        <v>#REF!</v>
      </c>
      <c r="J477" t="e">
        <f>#REF!</f>
        <v>#REF!</v>
      </c>
      <c r="K477" t="e">
        <f>#REF!</f>
        <v>#REF!</v>
      </c>
      <c r="L477" t="e">
        <f>#REF!</f>
        <v>#REF!</v>
      </c>
    </row>
    <row r="478" spans="1:12">
      <c r="A478" t="e">
        <f>#REF!</f>
        <v>#REF!</v>
      </c>
      <c r="B478" t="e">
        <f>#REF!</f>
        <v>#REF!</v>
      </c>
      <c r="C478" t="e">
        <f>#REF!</f>
        <v>#REF!</v>
      </c>
      <c r="D478" t="e">
        <f>#REF!</f>
        <v>#REF!</v>
      </c>
      <c r="E478" t="e">
        <f>#REF!</f>
        <v>#REF!</v>
      </c>
      <c r="F478" t="e">
        <f>#REF!</f>
        <v>#REF!</v>
      </c>
      <c r="G478" t="str">
        <f>IFERROR(INDEX('BASE COMENTÁRIOS'!C:C,MATCH(A478,'BASE COMENTÁRIOS'!A:A,0)),"")</f>
        <v/>
      </c>
      <c r="H478" s="14" t="e">
        <f>#REF!</f>
        <v>#REF!</v>
      </c>
      <c r="I478" t="e">
        <f>#REF!</f>
        <v>#REF!</v>
      </c>
      <c r="J478" t="e">
        <f>#REF!</f>
        <v>#REF!</v>
      </c>
      <c r="K478" t="e">
        <f>#REF!</f>
        <v>#REF!</v>
      </c>
      <c r="L478" t="e">
        <f>#REF!</f>
        <v>#REF!</v>
      </c>
    </row>
    <row r="479" spans="1:12">
      <c r="A479" t="e">
        <f>#REF!</f>
        <v>#REF!</v>
      </c>
      <c r="B479" t="e">
        <f>#REF!</f>
        <v>#REF!</v>
      </c>
      <c r="C479" t="e">
        <f>#REF!</f>
        <v>#REF!</v>
      </c>
      <c r="D479" t="e">
        <f>#REF!</f>
        <v>#REF!</v>
      </c>
      <c r="E479" t="e">
        <f>#REF!</f>
        <v>#REF!</v>
      </c>
      <c r="F479" t="e">
        <f>#REF!</f>
        <v>#REF!</v>
      </c>
      <c r="G479" t="str">
        <f>IFERROR(INDEX('BASE COMENTÁRIOS'!C:C,MATCH(A479,'BASE COMENTÁRIOS'!A:A,0)),"")</f>
        <v/>
      </c>
      <c r="H479" s="14" t="e">
        <f>#REF!</f>
        <v>#REF!</v>
      </c>
      <c r="I479" t="e">
        <f>#REF!</f>
        <v>#REF!</v>
      </c>
      <c r="J479" t="e">
        <f>#REF!</f>
        <v>#REF!</v>
      </c>
      <c r="K479" t="e">
        <f>#REF!</f>
        <v>#REF!</v>
      </c>
      <c r="L479" t="e">
        <f>#REF!</f>
        <v>#REF!</v>
      </c>
    </row>
    <row r="480" spans="1:12">
      <c r="A480" t="e">
        <f>#REF!</f>
        <v>#REF!</v>
      </c>
      <c r="B480" t="e">
        <f>#REF!</f>
        <v>#REF!</v>
      </c>
      <c r="C480" t="e">
        <f>#REF!</f>
        <v>#REF!</v>
      </c>
      <c r="D480" t="e">
        <f>#REF!</f>
        <v>#REF!</v>
      </c>
      <c r="E480" t="e">
        <f>#REF!</f>
        <v>#REF!</v>
      </c>
      <c r="F480" t="e">
        <f>#REF!</f>
        <v>#REF!</v>
      </c>
      <c r="G480" t="str">
        <f>IFERROR(INDEX('BASE COMENTÁRIOS'!C:C,MATCH(A480,'BASE COMENTÁRIOS'!A:A,0)),"")</f>
        <v/>
      </c>
      <c r="H480" s="14" t="e">
        <f>#REF!</f>
        <v>#REF!</v>
      </c>
      <c r="I480" t="e">
        <f>#REF!</f>
        <v>#REF!</v>
      </c>
      <c r="J480" t="e">
        <f>#REF!</f>
        <v>#REF!</v>
      </c>
      <c r="K480" t="e">
        <f>#REF!</f>
        <v>#REF!</v>
      </c>
      <c r="L480" t="e">
        <f>#REF!</f>
        <v>#REF!</v>
      </c>
    </row>
    <row r="481" spans="1:12">
      <c r="A481" t="e">
        <f>#REF!</f>
        <v>#REF!</v>
      </c>
      <c r="B481" t="e">
        <f>#REF!</f>
        <v>#REF!</v>
      </c>
      <c r="C481" t="e">
        <f>#REF!</f>
        <v>#REF!</v>
      </c>
      <c r="D481" t="e">
        <f>#REF!</f>
        <v>#REF!</v>
      </c>
      <c r="E481" t="e">
        <f>#REF!</f>
        <v>#REF!</v>
      </c>
      <c r="F481" t="e">
        <f>#REF!</f>
        <v>#REF!</v>
      </c>
      <c r="G481" t="str">
        <f>IFERROR(INDEX('BASE COMENTÁRIOS'!C:C,MATCH(A481,'BASE COMENTÁRIOS'!A:A,0)),"")</f>
        <v/>
      </c>
      <c r="H481" s="14" t="e">
        <f>#REF!</f>
        <v>#REF!</v>
      </c>
      <c r="I481" t="e">
        <f>#REF!</f>
        <v>#REF!</v>
      </c>
      <c r="J481" t="e">
        <f>#REF!</f>
        <v>#REF!</v>
      </c>
      <c r="K481" t="e">
        <f>#REF!</f>
        <v>#REF!</v>
      </c>
      <c r="L481" t="e">
        <f>#REF!</f>
        <v>#REF!</v>
      </c>
    </row>
    <row r="482" spans="1:12">
      <c r="A482" t="e">
        <f>#REF!</f>
        <v>#REF!</v>
      </c>
      <c r="B482" t="e">
        <f>#REF!</f>
        <v>#REF!</v>
      </c>
      <c r="C482" t="e">
        <f>#REF!</f>
        <v>#REF!</v>
      </c>
      <c r="D482" t="e">
        <f>#REF!</f>
        <v>#REF!</v>
      </c>
      <c r="E482" t="e">
        <f>#REF!</f>
        <v>#REF!</v>
      </c>
      <c r="F482" t="e">
        <f>#REF!</f>
        <v>#REF!</v>
      </c>
      <c r="G482" t="str">
        <f>IFERROR(INDEX('BASE COMENTÁRIOS'!C:C,MATCH(A482,'BASE COMENTÁRIOS'!A:A,0)),"")</f>
        <v/>
      </c>
      <c r="H482" s="14" t="e">
        <f>#REF!</f>
        <v>#REF!</v>
      </c>
      <c r="I482" t="e">
        <f>#REF!</f>
        <v>#REF!</v>
      </c>
      <c r="J482" t="e">
        <f>#REF!</f>
        <v>#REF!</v>
      </c>
      <c r="K482" t="e">
        <f>#REF!</f>
        <v>#REF!</v>
      </c>
      <c r="L482" t="e">
        <f>#REF!</f>
        <v>#REF!</v>
      </c>
    </row>
    <row r="483" spans="1:12">
      <c r="A483" t="e">
        <f>#REF!</f>
        <v>#REF!</v>
      </c>
      <c r="B483" t="e">
        <f>#REF!</f>
        <v>#REF!</v>
      </c>
      <c r="C483" t="e">
        <f>#REF!</f>
        <v>#REF!</v>
      </c>
      <c r="D483" t="e">
        <f>#REF!</f>
        <v>#REF!</v>
      </c>
      <c r="E483" t="e">
        <f>#REF!</f>
        <v>#REF!</v>
      </c>
      <c r="F483" t="e">
        <f>#REF!</f>
        <v>#REF!</v>
      </c>
      <c r="G483" t="str">
        <f>IFERROR(INDEX('BASE COMENTÁRIOS'!C:C,MATCH(A483,'BASE COMENTÁRIOS'!A:A,0)),"")</f>
        <v/>
      </c>
      <c r="H483" s="14" t="e">
        <f>#REF!</f>
        <v>#REF!</v>
      </c>
      <c r="I483" t="e">
        <f>#REF!</f>
        <v>#REF!</v>
      </c>
      <c r="J483" t="e">
        <f>#REF!</f>
        <v>#REF!</v>
      </c>
      <c r="K483" t="e">
        <f>#REF!</f>
        <v>#REF!</v>
      </c>
      <c r="L483" t="e">
        <f>#REF!</f>
        <v>#REF!</v>
      </c>
    </row>
    <row r="484" spans="1:12">
      <c r="A484" t="e">
        <f>#REF!</f>
        <v>#REF!</v>
      </c>
      <c r="B484" t="e">
        <f>#REF!</f>
        <v>#REF!</v>
      </c>
      <c r="C484" t="e">
        <f>#REF!</f>
        <v>#REF!</v>
      </c>
      <c r="D484" t="e">
        <f>#REF!</f>
        <v>#REF!</v>
      </c>
      <c r="E484" t="e">
        <f>#REF!</f>
        <v>#REF!</v>
      </c>
      <c r="F484" t="e">
        <f>#REF!</f>
        <v>#REF!</v>
      </c>
      <c r="G484" t="str">
        <f>IFERROR(INDEX('BASE COMENTÁRIOS'!C:C,MATCH(A484,'BASE COMENTÁRIOS'!A:A,0)),"")</f>
        <v/>
      </c>
      <c r="H484" s="14" t="e">
        <f>#REF!</f>
        <v>#REF!</v>
      </c>
      <c r="I484" t="e">
        <f>#REF!</f>
        <v>#REF!</v>
      </c>
      <c r="J484" t="e">
        <f>#REF!</f>
        <v>#REF!</v>
      </c>
      <c r="K484" t="e">
        <f>#REF!</f>
        <v>#REF!</v>
      </c>
      <c r="L484" t="e">
        <f>#REF!</f>
        <v>#REF!</v>
      </c>
    </row>
    <row r="485" spans="1:12">
      <c r="A485" t="e">
        <f>#REF!</f>
        <v>#REF!</v>
      </c>
      <c r="B485" t="e">
        <f>#REF!</f>
        <v>#REF!</v>
      </c>
      <c r="C485" t="e">
        <f>#REF!</f>
        <v>#REF!</v>
      </c>
      <c r="D485" t="e">
        <f>#REF!</f>
        <v>#REF!</v>
      </c>
      <c r="E485" t="e">
        <f>#REF!</f>
        <v>#REF!</v>
      </c>
      <c r="F485" t="e">
        <f>#REF!</f>
        <v>#REF!</v>
      </c>
      <c r="G485" t="str">
        <f>IFERROR(INDEX('BASE COMENTÁRIOS'!C:C,MATCH(A485,'BASE COMENTÁRIOS'!A:A,0)),"")</f>
        <v/>
      </c>
      <c r="H485" s="14" t="e">
        <f>#REF!</f>
        <v>#REF!</v>
      </c>
      <c r="I485" t="e">
        <f>#REF!</f>
        <v>#REF!</v>
      </c>
      <c r="J485" t="e">
        <f>#REF!</f>
        <v>#REF!</v>
      </c>
      <c r="K485" t="e">
        <f>#REF!</f>
        <v>#REF!</v>
      </c>
      <c r="L485" t="e">
        <f>#REF!</f>
        <v>#REF!</v>
      </c>
    </row>
    <row r="486" spans="1:12">
      <c r="A486" t="e">
        <f>#REF!</f>
        <v>#REF!</v>
      </c>
      <c r="B486" t="e">
        <f>#REF!</f>
        <v>#REF!</v>
      </c>
      <c r="C486" t="e">
        <f>#REF!</f>
        <v>#REF!</v>
      </c>
      <c r="D486" t="e">
        <f>#REF!</f>
        <v>#REF!</v>
      </c>
      <c r="E486" t="e">
        <f>#REF!</f>
        <v>#REF!</v>
      </c>
      <c r="F486" t="e">
        <f>#REF!</f>
        <v>#REF!</v>
      </c>
      <c r="G486" t="str">
        <f>IFERROR(INDEX('BASE COMENTÁRIOS'!C:C,MATCH(A486,'BASE COMENTÁRIOS'!A:A,0)),"")</f>
        <v/>
      </c>
      <c r="H486" s="14" t="e">
        <f>#REF!</f>
        <v>#REF!</v>
      </c>
      <c r="I486" t="e">
        <f>#REF!</f>
        <v>#REF!</v>
      </c>
      <c r="J486" t="e">
        <f>#REF!</f>
        <v>#REF!</v>
      </c>
      <c r="K486" t="e">
        <f>#REF!</f>
        <v>#REF!</v>
      </c>
      <c r="L486" t="e">
        <f>#REF!</f>
        <v>#REF!</v>
      </c>
    </row>
    <row r="487" spans="1:12">
      <c r="A487" t="e">
        <f>#REF!</f>
        <v>#REF!</v>
      </c>
      <c r="B487" t="e">
        <f>#REF!</f>
        <v>#REF!</v>
      </c>
      <c r="C487" t="e">
        <f>#REF!</f>
        <v>#REF!</v>
      </c>
      <c r="D487" t="e">
        <f>#REF!</f>
        <v>#REF!</v>
      </c>
      <c r="E487" t="e">
        <f>#REF!</f>
        <v>#REF!</v>
      </c>
      <c r="F487" t="e">
        <f>#REF!</f>
        <v>#REF!</v>
      </c>
      <c r="G487" t="str">
        <f>IFERROR(INDEX('BASE COMENTÁRIOS'!C:C,MATCH(A487,'BASE COMENTÁRIOS'!A:A,0)),"")</f>
        <v/>
      </c>
      <c r="H487" s="14" t="e">
        <f>#REF!</f>
        <v>#REF!</v>
      </c>
      <c r="I487" t="e">
        <f>#REF!</f>
        <v>#REF!</v>
      </c>
      <c r="J487" t="e">
        <f>#REF!</f>
        <v>#REF!</v>
      </c>
      <c r="K487" t="e">
        <f>#REF!</f>
        <v>#REF!</v>
      </c>
      <c r="L487" t="e">
        <f>#REF!</f>
        <v>#REF!</v>
      </c>
    </row>
    <row r="488" spans="1:12">
      <c r="A488" t="e">
        <f>#REF!</f>
        <v>#REF!</v>
      </c>
      <c r="B488" t="e">
        <f>#REF!</f>
        <v>#REF!</v>
      </c>
      <c r="C488" t="e">
        <f>#REF!</f>
        <v>#REF!</v>
      </c>
      <c r="D488" t="e">
        <f>#REF!</f>
        <v>#REF!</v>
      </c>
      <c r="E488" t="e">
        <f>#REF!</f>
        <v>#REF!</v>
      </c>
      <c r="F488" t="e">
        <f>#REF!</f>
        <v>#REF!</v>
      </c>
      <c r="G488" t="str">
        <f>IFERROR(INDEX('BASE COMENTÁRIOS'!C:C,MATCH(A488,'BASE COMENTÁRIOS'!A:A,0)),"")</f>
        <v/>
      </c>
      <c r="H488" s="14" t="e">
        <f>#REF!</f>
        <v>#REF!</v>
      </c>
      <c r="I488" t="e">
        <f>#REF!</f>
        <v>#REF!</v>
      </c>
      <c r="J488" t="e">
        <f>#REF!</f>
        <v>#REF!</v>
      </c>
      <c r="K488" t="e">
        <f>#REF!</f>
        <v>#REF!</v>
      </c>
      <c r="L488" t="e">
        <f>#REF!</f>
        <v>#REF!</v>
      </c>
    </row>
    <row r="489" spans="1:12">
      <c r="A489" t="e">
        <f>#REF!</f>
        <v>#REF!</v>
      </c>
      <c r="B489" t="e">
        <f>#REF!</f>
        <v>#REF!</v>
      </c>
      <c r="C489" t="e">
        <f>#REF!</f>
        <v>#REF!</v>
      </c>
      <c r="D489" t="e">
        <f>#REF!</f>
        <v>#REF!</v>
      </c>
      <c r="E489" t="e">
        <f>#REF!</f>
        <v>#REF!</v>
      </c>
      <c r="F489" t="e">
        <f>#REF!</f>
        <v>#REF!</v>
      </c>
      <c r="G489" t="str">
        <f>IFERROR(INDEX('BASE COMENTÁRIOS'!C:C,MATCH(A489,'BASE COMENTÁRIOS'!A:A,0)),"")</f>
        <v/>
      </c>
      <c r="H489" s="14" t="e">
        <f>#REF!</f>
        <v>#REF!</v>
      </c>
      <c r="I489" t="e">
        <f>#REF!</f>
        <v>#REF!</v>
      </c>
      <c r="J489" t="e">
        <f>#REF!</f>
        <v>#REF!</v>
      </c>
      <c r="K489" t="e">
        <f>#REF!</f>
        <v>#REF!</v>
      </c>
      <c r="L489" t="e">
        <f>#REF!</f>
        <v>#REF!</v>
      </c>
    </row>
    <row r="490" spans="1:12">
      <c r="A490" t="e">
        <f>#REF!</f>
        <v>#REF!</v>
      </c>
      <c r="B490" t="e">
        <f>#REF!</f>
        <v>#REF!</v>
      </c>
      <c r="C490" t="e">
        <f>#REF!</f>
        <v>#REF!</v>
      </c>
      <c r="D490" t="e">
        <f>#REF!</f>
        <v>#REF!</v>
      </c>
      <c r="E490" t="e">
        <f>#REF!</f>
        <v>#REF!</v>
      </c>
      <c r="F490" t="e">
        <f>#REF!</f>
        <v>#REF!</v>
      </c>
      <c r="G490" t="str">
        <f>IFERROR(INDEX('BASE COMENTÁRIOS'!C:C,MATCH(A490,'BASE COMENTÁRIOS'!A:A,0)),"")</f>
        <v/>
      </c>
      <c r="H490" s="14" t="e">
        <f>#REF!</f>
        <v>#REF!</v>
      </c>
      <c r="I490" t="e">
        <f>#REF!</f>
        <v>#REF!</v>
      </c>
      <c r="J490" t="e">
        <f>#REF!</f>
        <v>#REF!</v>
      </c>
      <c r="K490" t="e">
        <f>#REF!</f>
        <v>#REF!</v>
      </c>
      <c r="L490" t="e">
        <f>#REF!</f>
        <v>#REF!</v>
      </c>
    </row>
    <row r="491" spans="1:12">
      <c r="A491" t="e">
        <f>#REF!</f>
        <v>#REF!</v>
      </c>
      <c r="B491" t="e">
        <f>#REF!</f>
        <v>#REF!</v>
      </c>
      <c r="C491" t="e">
        <f>#REF!</f>
        <v>#REF!</v>
      </c>
      <c r="D491" t="e">
        <f>#REF!</f>
        <v>#REF!</v>
      </c>
      <c r="E491" t="e">
        <f>#REF!</f>
        <v>#REF!</v>
      </c>
      <c r="F491" t="e">
        <f>#REF!</f>
        <v>#REF!</v>
      </c>
      <c r="G491" t="str">
        <f>IFERROR(INDEX('BASE COMENTÁRIOS'!C:C,MATCH(A491,'BASE COMENTÁRIOS'!A:A,0)),"")</f>
        <v/>
      </c>
      <c r="H491" s="14" t="e">
        <f>#REF!</f>
        <v>#REF!</v>
      </c>
      <c r="I491" t="e">
        <f>#REF!</f>
        <v>#REF!</v>
      </c>
      <c r="J491" t="e">
        <f>#REF!</f>
        <v>#REF!</v>
      </c>
      <c r="K491" t="e">
        <f>#REF!</f>
        <v>#REF!</v>
      </c>
      <c r="L491" t="e">
        <f>#REF!</f>
        <v>#REF!</v>
      </c>
    </row>
    <row r="492" spans="1:12">
      <c r="A492" t="e">
        <f>#REF!</f>
        <v>#REF!</v>
      </c>
      <c r="B492" t="e">
        <f>#REF!</f>
        <v>#REF!</v>
      </c>
      <c r="C492" t="e">
        <f>#REF!</f>
        <v>#REF!</v>
      </c>
      <c r="D492" t="e">
        <f>#REF!</f>
        <v>#REF!</v>
      </c>
      <c r="E492" t="e">
        <f>#REF!</f>
        <v>#REF!</v>
      </c>
      <c r="F492" t="e">
        <f>#REF!</f>
        <v>#REF!</v>
      </c>
      <c r="G492" t="str">
        <f>IFERROR(INDEX('BASE COMENTÁRIOS'!C:C,MATCH(A492,'BASE COMENTÁRIOS'!A:A,0)),"")</f>
        <v/>
      </c>
      <c r="H492" s="14" t="e">
        <f>#REF!</f>
        <v>#REF!</v>
      </c>
      <c r="I492" t="e">
        <f>#REF!</f>
        <v>#REF!</v>
      </c>
      <c r="J492" t="e">
        <f>#REF!</f>
        <v>#REF!</v>
      </c>
      <c r="K492" t="e">
        <f>#REF!</f>
        <v>#REF!</v>
      </c>
      <c r="L492" t="e">
        <f>#REF!</f>
        <v>#REF!</v>
      </c>
    </row>
    <row r="493" spans="1:12">
      <c r="A493" t="e">
        <f>#REF!</f>
        <v>#REF!</v>
      </c>
      <c r="B493" t="e">
        <f>#REF!</f>
        <v>#REF!</v>
      </c>
      <c r="C493" t="e">
        <f>#REF!</f>
        <v>#REF!</v>
      </c>
      <c r="D493" t="e">
        <f>#REF!</f>
        <v>#REF!</v>
      </c>
      <c r="E493" t="e">
        <f>#REF!</f>
        <v>#REF!</v>
      </c>
      <c r="F493" t="e">
        <f>#REF!</f>
        <v>#REF!</v>
      </c>
      <c r="G493" t="str">
        <f>IFERROR(INDEX('BASE COMENTÁRIOS'!C:C,MATCH(A493,'BASE COMENTÁRIOS'!A:A,0)),"")</f>
        <v/>
      </c>
      <c r="H493" s="14" t="e">
        <f>#REF!</f>
        <v>#REF!</v>
      </c>
      <c r="I493" t="e">
        <f>#REF!</f>
        <v>#REF!</v>
      </c>
      <c r="J493" t="e">
        <f>#REF!</f>
        <v>#REF!</v>
      </c>
      <c r="K493" t="e">
        <f>#REF!</f>
        <v>#REF!</v>
      </c>
      <c r="L493" t="e">
        <f>#REF!</f>
        <v>#REF!</v>
      </c>
    </row>
    <row r="494" spans="1:12">
      <c r="A494" t="e">
        <f>#REF!</f>
        <v>#REF!</v>
      </c>
      <c r="B494" t="e">
        <f>#REF!</f>
        <v>#REF!</v>
      </c>
      <c r="C494" t="e">
        <f>#REF!</f>
        <v>#REF!</v>
      </c>
      <c r="D494" t="e">
        <f>#REF!</f>
        <v>#REF!</v>
      </c>
      <c r="E494" t="e">
        <f>#REF!</f>
        <v>#REF!</v>
      </c>
      <c r="F494" t="e">
        <f>#REF!</f>
        <v>#REF!</v>
      </c>
      <c r="G494" t="str">
        <f>IFERROR(INDEX('BASE COMENTÁRIOS'!C:C,MATCH(A494,'BASE COMENTÁRIOS'!A:A,0)),"")</f>
        <v/>
      </c>
      <c r="H494" s="14" t="e">
        <f>#REF!</f>
        <v>#REF!</v>
      </c>
      <c r="I494" t="e">
        <f>#REF!</f>
        <v>#REF!</v>
      </c>
      <c r="J494" t="e">
        <f>#REF!</f>
        <v>#REF!</v>
      </c>
      <c r="K494" t="e">
        <f>#REF!</f>
        <v>#REF!</v>
      </c>
      <c r="L494" t="e">
        <f>#REF!</f>
        <v>#REF!</v>
      </c>
    </row>
    <row r="495" spans="1:12">
      <c r="A495" t="e">
        <f>#REF!</f>
        <v>#REF!</v>
      </c>
      <c r="B495" t="e">
        <f>#REF!</f>
        <v>#REF!</v>
      </c>
      <c r="C495" t="e">
        <f>#REF!</f>
        <v>#REF!</v>
      </c>
      <c r="D495" t="e">
        <f>#REF!</f>
        <v>#REF!</v>
      </c>
      <c r="E495" t="e">
        <f>#REF!</f>
        <v>#REF!</v>
      </c>
      <c r="F495" t="e">
        <f>#REF!</f>
        <v>#REF!</v>
      </c>
      <c r="G495" t="str">
        <f>IFERROR(INDEX('BASE COMENTÁRIOS'!C:C,MATCH(A495,'BASE COMENTÁRIOS'!A:A,0)),"")</f>
        <v/>
      </c>
      <c r="H495" s="14" t="e">
        <f>#REF!</f>
        <v>#REF!</v>
      </c>
      <c r="I495" t="e">
        <f>#REF!</f>
        <v>#REF!</v>
      </c>
      <c r="J495" t="e">
        <f>#REF!</f>
        <v>#REF!</v>
      </c>
      <c r="K495" t="e">
        <f>#REF!</f>
        <v>#REF!</v>
      </c>
      <c r="L495" t="e">
        <f>#REF!</f>
        <v>#REF!</v>
      </c>
    </row>
    <row r="496" spans="1:12">
      <c r="A496" t="e">
        <f>#REF!</f>
        <v>#REF!</v>
      </c>
      <c r="B496" t="e">
        <f>#REF!</f>
        <v>#REF!</v>
      </c>
      <c r="C496" t="e">
        <f>#REF!</f>
        <v>#REF!</v>
      </c>
      <c r="D496" t="e">
        <f>#REF!</f>
        <v>#REF!</v>
      </c>
      <c r="E496" t="e">
        <f>#REF!</f>
        <v>#REF!</v>
      </c>
      <c r="F496" t="e">
        <f>#REF!</f>
        <v>#REF!</v>
      </c>
      <c r="G496" t="str">
        <f>IFERROR(INDEX('BASE COMENTÁRIOS'!C:C,MATCH(A496,'BASE COMENTÁRIOS'!A:A,0)),"")</f>
        <v/>
      </c>
      <c r="H496" s="14" t="e">
        <f>#REF!</f>
        <v>#REF!</v>
      </c>
      <c r="I496" t="e">
        <f>#REF!</f>
        <v>#REF!</v>
      </c>
      <c r="J496" t="e">
        <f>#REF!</f>
        <v>#REF!</v>
      </c>
      <c r="K496" t="e">
        <f>#REF!</f>
        <v>#REF!</v>
      </c>
      <c r="L496" t="e">
        <f>#REF!</f>
        <v>#REF!</v>
      </c>
    </row>
    <row r="497" spans="1:12">
      <c r="A497" t="e">
        <f>#REF!</f>
        <v>#REF!</v>
      </c>
      <c r="B497" t="e">
        <f>#REF!</f>
        <v>#REF!</v>
      </c>
      <c r="C497" t="e">
        <f>#REF!</f>
        <v>#REF!</v>
      </c>
      <c r="D497" t="e">
        <f>#REF!</f>
        <v>#REF!</v>
      </c>
      <c r="E497" t="e">
        <f>#REF!</f>
        <v>#REF!</v>
      </c>
      <c r="F497" t="e">
        <f>#REF!</f>
        <v>#REF!</v>
      </c>
      <c r="G497" t="str">
        <f>IFERROR(INDEX('BASE COMENTÁRIOS'!C:C,MATCH(A497,'BASE COMENTÁRIOS'!A:A,0)),"")</f>
        <v/>
      </c>
      <c r="H497" s="14" t="e">
        <f>#REF!</f>
        <v>#REF!</v>
      </c>
      <c r="I497" t="e">
        <f>#REF!</f>
        <v>#REF!</v>
      </c>
      <c r="J497" t="e">
        <f>#REF!</f>
        <v>#REF!</v>
      </c>
      <c r="K497" t="e">
        <f>#REF!</f>
        <v>#REF!</v>
      </c>
      <c r="L497" t="e">
        <f>#REF!</f>
        <v>#REF!</v>
      </c>
    </row>
    <row r="498" spans="1:12">
      <c r="A498" t="e">
        <f>#REF!</f>
        <v>#REF!</v>
      </c>
      <c r="B498" t="e">
        <f>#REF!</f>
        <v>#REF!</v>
      </c>
      <c r="C498" t="e">
        <f>#REF!</f>
        <v>#REF!</v>
      </c>
      <c r="D498" t="e">
        <f>#REF!</f>
        <v>#REF!</v>
      </c>
      <c r="E498" t="e">
        <f>#REF!</f>
        <v>#REF!</v>
      </c>
      <c r="F498" t="e">
        <f>#REF!</f>
        <v>#REF!</v>
      </c>
      <c r="G498" t="str">
        <f>IFERROR(INDEX('BASE COMENTÁRIOS'!C:C,MATCH(A498,'BASE COMENTÁRIOS'!A:A,0)),"")</f>
        <v/>
      </c>
      <c r="H498" s="14" t="e">
        <f>#REF!</f>
        <v>#REF!</v>
      </c>
      <c r="I498" t="e">
        <f>#REF!</f>
        <v>#REF!</v>
      </c>
      <c r="J498" t="e">
        <f>#REF!</f>
        <v>#REF!</v>
      </c>
      <c r="K498" t="e">
        <f>#REF!</f>
        <v>#REF!</v>
      </c>
      <c r="L498" t="e">
        <f>#REF!</f>
        <v>#REF!</v>
      </c>
    </row>
    <row r="499" spans="1:12">
      <c r="A499" t="e">
        <f>#REF!</f>
        <v>#REF!</v>
      </c>
      <c r="B499" t="e">
        <f>#REF!</f>
        <v>#REF!</v>
      </c>
      <c r="C499" t="e">
        <f>#REF!</f>
        <v>#REF!</v>
      </c>
      <c r="D499" t="e">
        <f>#REF!</f>
        <v>#REF!</v>
      </c>
      <c r="E499" t="e">
        <f>#REF!</f>
        <v>#REF!</v>
      </c>
      <c r="F499" t="e">
        <f>#REF!</f>
        <v>#REF!</v>
      </c>
      <c r="G499" t="str">
        <f>IFERROR(INDEX('BASE COMENTÁRIOS'!C:C,MATCH(A499,'BASE COMENTÁRIOS'!A:A,0)),"")</f>
        <v/>
      </c>
      <c r="H499" s="14" t="e">
        <f>#REF!</f>
        <v>#REF!</v>
      </c>
      <c r="I499" t="e">
        <f>#REF!</f>
        <v>#REF!</v>
      </c>
      <c r="J499" t="e">
        <f>#REF!</f>
        <v>#REF!</v>
      </c>
      <c r="K499" t="e">
        <f>#REF!</f>
        <v>#REF!</v>
      </c>
      <c r="L499" t="e">
        <f>#REF!</f>
        <v>#REF!</v>
      </c>
    </row>
    <row r="500" spans="1:12">
      <c r="A500" t="e">
        <f>#REF!</f>
        <v>#REF!</v>
      </c>
      <c r="B500" t="e">
        <f>#REF!</f>
        <v>#REF!</v>
      </c>
      <c r="C500" t="e">
        <f>#REF!</f>
        <v>#REF!</v>
      </c>
      <c r="D500" t="e">
        <f>#REF!</f>
        <v>#REF!</v>
      </c>
      <c r="E500" t="e">
        <f>#REF!</f>
        <v>#REF!</v>
      </c>
      <c r="F500" t="e">
        <f>#REF!</f>
        <v>#REF!</v>
      </c>
      <c r="G500" t="str">
        <f>IFERROR(INDEX('BASE COMENTÁRIOS'!C:C,MATCH(A500,'BASE COMENTÁRIOS'!A:A,0)),"")</f>
        <v/>
      </c>
      <c r="H500" s="14" t="e">
        <f>#REF!</f>
        <v>#REF!</v>
      </c>
      <c r="I500" t="e">
        <f>#REF!</f>
        <v>#REF!</v>
      </c>
      <c r="J500" t="e">
        <f>#REF!</f>
        <v>#REF!</v>
      </c>
      <c r="K500" t="e">
        <f>#REF!</f>
        <v>#REF!</v>
      </c>
      <c r="L500" t="e">
        <f>#REF!</f>
        <v>#REF!</v>
      </c>
    </row>
    <row r="501" spans="1:12">
      <c r="A501" t="e">
        <f>#REF!</f>
        <v>#REF!</v>
      </c>
      <c r="B501" t="e">
        <f>#REF!</f>
        <v>#REF!</v>
      </c>
      <c r="C501" t="e">
        <f>#REF!</f>
        <v>#REF!</v>
      </c>
      <c r="D501" t="e">
        <f>#REF!</f>
        <v>#REF!</v>
      </c>
      <c r="E501" t="e">
        <f>#REF!</f>
        <v>#REF!</v>
      </c>
      <c r="F501" t="e">
        <f>#REF!</f>
        <v>#REF!</v>
      </c>
      <c r="G501" t="str">
        <f>IFERROR(INDEX('BASE COMENTÁRIOS'!C:C,MATCH(A501,'BASE COMENTÁRIOS'!A:A,0)),"")</f>
        <v/>
      </c>
      <c r="H501" s="14" t="e">
        <f>#REF!</f>
        <v>#REF!</v>
      </c>
      <c r="I501" t="e">
        <f>#REF!</f>
        <v>#REF!</v>
      </c>
      <c r="J501" t="e">
        <f>#REF!</f>
        <v>#REF!</v>
      </c>
      <c r="K501" t="e">
        <f>#REF!</f>
        <v>#REF!</v>
      </c>
      <c r="L501" t="e">
        <f>#REF!</f>
        <v>#REF!</v>
      </c>
    </row>
    <row r="502" spans="1:12">
      <c r="A502" t="e">
        <f>#REF!</f>
        <v>#REF!</v>
      </c>
      <c r="B502" t="e">
        <f>#REF!</f>
        <v>#REF!</v>
      </c>
      <c r="C502" t="e">
        <f>#REF!</f>
        <v>#REF!</v>
      </c>
      <c r="D502" t="e">
        <f>#REF!</f>
        <v>#REF!</v>
      </c>
      <c r="E502" t="e">
        <f>#REF!</f>
        <v>#REF!</v>
      </c>
      <c r="F502" t="e">
        <f>#REF!</f>
        <v>#REF!</v>
      </c>
      <c r="G502" t="str">
        <f>IFERROR(INDEX('BASE COMENTÁRIOS'!C:C,MATCH(A502,'BASE COMENTÁRIOS'!A:A,0)),"")</f>
        <v/>
      </c>
      <c r="H502" s="14" t="e">
        <f>#REF!</f>
        <v>#REF!</v>
      </c>
      <c r="I502" t="e">
        <f>#REF!</f>
        <v>#REF!</v>
      </c>
      <c r="J502" t="e">
        <f>#REF!</f>
        <v>#REF!</v>
      </c>
      <c r="K502" t="e">
        <f>#REF!</f>
        <v>#REF!</v>
      </c>
      <c r="L502" t="e">
        <f>#REF!</f>
        <v>#REF!</v>
      </c>
    </row>
    <row r="503" spans="1:12">
      <c r="A503" t="e">
        <f>#REF!</f>
        <v>#REF!</v>
      </c>
      <c r="B503" t="e">
        <f>#REF!</f>
        <v>#REF!</v>
      </c>
      <c r="C503" t="e">
        <f>#REF!</f>
        <v>#REF!</v>
      </c>
      <c r="D503" t="e">
        <f>#REF!</f>
        <v>#REF!</v>
      </c>
      <c r="E503" t="e">
        <f>#REF!</f>
        <v>#REF!</v>
      </c>
      <c r="F503" t="e">
        <f>#REF!</f>
        <v>#REF!</v>
      </c>
      <c r="G503" t="str">
        <f>IFERROR(INDEX('BASE COMENTÁRIOS'!C:C,MATCH(A503,'BASE COMENTÁRIOS'!A:A,0)),"")</f>
        <v/>
      </c>
      <c r="H503" s="14" t="e">
        <f>#REF!</f>
        <v>#REF!</v>
      </c>
      <c r="I503" t="e">
        <f>#REF!</f>
        <v>#REF!</v>
      </c>
      <c r="J503" t="e">
        <f>#REF!</f>
        <v>#REF!</v>
      </c>
      <c r="K503" t="e">
        <f>#REF!</f>
        <v>#REF!</v>
      </c>
      <c r="L503" t="e">
        <f>#REF!</f>
        <v>#REF!</v>
      </c>
    </row>
    <row r="504" spans="1:12">
      <c r="A504" t="e">
        <f>#REF!</f>
        <v>#REF!</v>
      </c>
      <c r="B504" t="e">
        <f>#REF!</f>
        <v>#REF!</v>
      </c>
      <c r="C504" t="e">
        <f>#REF!</f>
        <v>#REF!</v>
      </c>
      <c r="D504" t="e">
        <f>#REF!</f>
        <v>#REF!</v>
      </c>
      <c r="E504" t="e">
        <f>#REF!</f>
        <v>#REF!</v>
      </c>
      <c r="F504" t="e">
        <f>#REF!</f>
        <v>#REF!</v>
      </c>
      <c r="G504" t="str">
        <f>IFERROR(INDEX('BASE COMENTÁRIOS'!C:C,MATCH(A504,'BASE COMENTÁRIOS'!A:A,0)),"")</f>
        <v/>
      </c>
      <c r="H504" s="14" t="e">
        <f>#REF!</f>
        <v>#REF!</v>
      </c>
      <c r="I504" t="e">
        <f>#REF!</f>
        <v>#REF!</v>
      </c>
      <c r="J504" t="e">
        <f>#REF!</f>
        <v>#REF!</v>
      </c>
      <c r="K504" t="e">
        <f>#REF!</f>
        <v>#REF!</v>
      </c>
      <c r="L504" t="e">
        <f>#REF!</f>
        <v>#REF!</v>
      </c>
    </row>
    <row r="505" spans="1:12">
      <c r="A505" t="e">
        <f>#REF!</f>
        <v>#REF!</v>
      </c>
      <c r="B505" t="e">
        <f>#REF!</f>
        <v>#REF!</v>
      </c>
      <c r="C505" t="e">
        <f>#REF!</f>
        <v>#REF!</v>
      </c>
      <c r="D505" t="e">
        <f>#REF!</f>
        <v>#REF!</v>
      </c>
      <c r="E505" t="e">
        <f>#REF!</f>
        <v>#REF!</v>
      </c>
      <c r="F505" t="e">
        <f>#REF!</f>
        <v>#REF!</v>
      </c>
      <c r="G505" t="str">
        <f>IFERROR(INDEX('BASE COMENTÁRIOS'!C:C,MATCH(A505,'BASE COMENTÁRIOS'!A:A,0)),"")</f>
        <v/>
      </c>
      <c r="H505" s="14" t="e">
        <f>#REF!</f>
        <v>#REF!</v>
      </c>
      <c r="I505" t="e">
        <f>#REF!</f>
        <v>#REF!</v>
      </c>
      <c r="J505" t="e">
        <f>#REF!</f>
        <v>#REF!</v>
      </c>
      <c r="K505" t="e">
        <f>#REF!</f>
        <v>#REF!</v>
      </c>
      <c r="L505" t="e">
        <f>#REF!</f>
        <v>#REF!</v>
      </c>
    </row>
    <row r="506" spans="1:12">
      <c r="A506" t="e">
        <f>#REF!</f>
        <v>#REF!</v>
      </c>
      <c r="B506" t="e">
        <f>#REF!</f>
        <v>#REF!</v>
      </c>
      <c r="C506" t="e">
        <f>#REF!</f>
        <v>#REF!</v>
      </c>
      <c r="D506" t="e">
        <f>#REF!</f>
        <v>#REF!</v>
      </c>
      <c r="E506" t="e">
        <f>#REF!</f>
        <v>#REF!</v>
      </c>
      <c r="F506" t="e">
        <f>#REF!</f>
        <v>#REF!</v>
      </c>
      <c r="G506" t="str">
        <f>IFERROR(INDEX('BASE COMENTÁRIOS'!C:C,MATCH(A506,'BASE COMENTÁRIOS'!A:A,0)),"")</f>
        <v/>
      </c>
      <c r="H506" s="14" t="e">
        <f>#REF!</f>
        <v>#REF!</v>
      </c>
      <c r="I506" t="e">
        <f>#REF!</f>
        <v>#REF!</v>
      </c>
      <c r="J506" t="e">
        <f>#REF!</f>
        <v>#REF!</v>
      </c>
      <c r="K506" t="e">
        <f>#REF!</f>
        <v>#REF!</v>
      </c>
      <c r="L506" t="e">
        <f>#REF!</f>
        <v>#REF!</v>
      </c>
    </row>
    <row r="507" spans="1:12">
      <c r="A507" t="e">
        <f>#REF!</f>
        <v>#REF!</v>
      </c>
      <c r="B507" t="e">
        <f>#REF!</f>
        <v>#REF!</v>
      </c>
      <c r="C507" t="e">
        <f>#REF!</f>
        <v>#REF!</v>
      </c>
      <c r="D507" t="e">
        <f>#REF!</f>
        <v>#REF!</v>
      </c>
      <c r="E507" t="e">
        <f>#REF!</f>
        <v>#REF!</v>
      </c>
      <c r="F507" t="e">
        <f>#REF!</f>
        <v>#REF!</v>
      </c>
      <c r="G507" t="str">
        <f>IFERROR(INDEX('BASE COMENTÁRIOS'!C:C,MATCH(A507,'BASE COMENTÁRIOS'!A:A,0)),"")</f>
        <v/>
      </c>
      <c r="H507" s="14" t="e">
        <f>#REF!</f>
        <v>#REF!</v>
      </c>
      <c r="I507" t="e">
        <f>#REF!</f>
        <v>#REF!</v>
      </c>
      <c r="J507" t="e">
        <f>#REF!</f>
        <v>#REF!</v>
      </c>
      <c r="K507" t="e">
        <f>#REF!</f>
        <v>#REF!</v>
      </c>
      <c r="L507" t="e">
        <f>#REF!</f>
        <v>#REF!</v>
      </c>
    </row>
    <row r="508" spans="1:12">
      <c r="A508" t="e">
        <f>#REF!</f>
        <v>#REF!</v>
      </c>
      <c r="B508" t="e">
        <f>#REF!</f>
        <v>#REF!</v>
      </c>
      <c r="C508" t="e">
        <f>#REF!</f>
        <v>#REF!</v>
      </c>
      <c r="D508" t="e">
        <f>#REF!</f>
        <v>#REF!</v>
      </c>
      <c r="E508" t="e">
        <f>#REF!</f>
        <v>#REF!</v>
      </c>
      <c r="F508" t="e">
        <f>#REF!</f>
        <v>#REF!</v>
      </c>
      <c r="G508" t="str">
        <f>IFERROR(INDEX('BASE COMENTÁRIOS'!C:C,MATCH(A508,'BASE COMENTÁRIOS'!A:A,0)),"")</f>
        <v/>
      </c>
      <c r="H508" s="14" t="e">
        <f>#REF!</f>
        <v>#REF!</v>
      </c>
      <c r="I508" t="e">
        <f>#REF!</f>
        <v>#REF!</v>
      </c>
      <c r="J508" t="e">
        <f>#REF!</f>
        <v>#REF!</v>
      </c>
      <c r="K508" t="e">
        <f>#REF!</f>
        <v>#REF!</v>
      </c>
      <c r="L508" t="e">
        <f>#REF!</f>
        <v>#REF!</v>
      </c>
    </row>
    <row r="509" spans="1:12">
      <c r="A509" t="e">
        <f>#REF!</f>
        <v>#REF!</v>
      </c>
      <c r="B509" t="e">
        <f>#REF!</f>
        <v>#REF!</v>
      </c>
      <c r="C509" t="e">
        <f>#REF!</f>
        <v>#REF!</v>
      </c>
      <c r="D509" t="e">
        <f>#REF!</f>
        <v>#REF!</v>
      </c>
      <c r="E509" t="e">
        <f>#REF!</f>
        <v>#REF!</v>
      </c>
      <c r="F509" t="e">
        <f>#REF!</f>
        <v>#REF!</v>
      </c>
      <c r="G509" t="str">
        <f>IFERROR(INDEX('BASE COMENTÁRIOS'!C:C,MATCH(A509,'BASE COMENTÁRIOS'!A:A,0)),"")</f>
        <v/>
      </c>
      <c r="H509" s="14" t="e">
        <f>#REF!</f>
        <v>#REF!</v>
      </c>
      <c r="I509" t="e">
        <f>#REF!</f>
        <v>#REF!</v>
      </c>
      <c r="J509" t="e">
        <f>#REF!</f>
        <v>#REF!</v>
      </c>
      <c r="K509" t="e">
        <f>#REF!</f>
        <v>#REF!</v>
      </c>
      <c r="L509" t="e">
        <f>#REF!</f>
        <v>#REF!</v>
      </c>
    </row>
    <row r="510" spans="1:12">
      <c r="A510" t="e">
        <f>#REF!</f>
        <v>#REF!</v>
      </c>
      <c r="B510" t="e">
        <f>#REF!</f>
        <v>#REF!</v>
      </c>
      <c r="C510" t="e">
        <f>#REF!</f>
        <v>#REF!</v>
      </c>
      <c r="D510" t="e">
        <f>#REF!</f>
        <v>#REF!</v>
      </c>
      <c r="E510" t="e">
        <f>#REF!</f>
        <v>#REF!</v>
      </c>
      <c r="F510" t="e">
        <f>#REF!</f>
        <v>#REF!</v>
      </c>
      <c r="G510" t="str">
        <f>IFERROR(INDEX('BASE COMENTÁRIOS'!C:C,MATCH(A510,'BASE COMENTÁRIOS'!A:A,0)),"")</f>
        <v/>
      </c>
      <c r="H510" s="14" t="e">
        <f>#REF!</f>
        <v>#REF!</v>
      </c>
      <c r="I510" t="e">
        <f>#REF!</f>
        <v>#REF!</v>
      </c>
      <c r="J510" t="e">
        <f>#REF!</f>
        <v>#REF!</v>
      </c>
      <c r="K510" t="e">
        <f>#REF!</f>
        <v>#REF!</v>
      </c>
      <c r="L510" t="e">
        <f>#REF!</f>
        <v>#REF!</v>
      </c>
    </row>
    <row r="511" spans="1:12">
      <c r="A511" t="e">
        <f>#REF!</f>
        <v>#REF!</v>
      </c>
      <c r="B511" t="e">
        <f>#REF!</f>
        <v>#REF!</v>
      </c>
      <c r="C511" t="e">
        <f>#REF!</f>
        <v>#REF!</v>
      </c>
      <c r="D511" t="e">
        <f>#REF!</f>
        <v>#REF!</v>
      </c>
      <c r="E511" t="e">
        <f>#REF!</f>
        <v>#REF!</v>
      </c>
      <c r="F511" t="e">
        <f>#REF!</f>
        <v>#REF!</v>
      </c>
      <c r="G511" t="str">
        <f>IFERROR(INDEX('BASE COMENTÁRIOS'!C:C,MATCH(A511,'BASE COMENTÁRIOS'!A:A,0)),"")</f>
        <v/>
      </c>
      <c r="H511" s="14" t="e">
        <f>#REF!</f>
        <v>#REF!</v>
      </c>
      <c r="I511" t="e">
        <f>#REF!</f>
        <v>#REF!</v>
      </c>
      <c r="J511" t="e">
        <f>#REF!</f>
        <v>#REF!</v>
      </c>
      <c r="K511" t="e">
        <f>#REF!</f>
        <v>#REF!</v>
      </c>
      <c r="L511" t="e">
        <f>#REF!</f>
        <v>#REF!</v>
      </c>
    </row>
    <row r="512" spans="1:12">
      <c r="A512" t="e">
        <f>#REF!</f>
        <v>#REF!</v>
      </c>
      <c r="B512" t="e">
        <f>#REF!</f>
        <v>#REF!</v>
      </c>
      <c r="C512" t="e">
        <f>#REF!</f>
        <v>#REF!</v>
      </c>
      <c r="D512" t="e">
        <f>#REF!</f>
        <v>#REF!</v>
      </c>
      <c r="E512" t="e">
        <f>#REF!</f>
        <v>#REF!</v>
      </c>
      <c r="F512" t="e">
        <f>#REF!</f>
        <v>#REF!</v>
      </c>
      <c r="G512" t="str">
        <f>IFERROR(INDEX('BASE COMENTÁRIOS'!C:C,MATCH(A512,'BASE COMENTÁRIOS'!A:A,0)),"")</f>
        <v/>
      </c>
      <c r="H512" s="14" t="e">
        <f>#REF!</f>
        <v>#REF!</v>
      </c>
      <c r="I512" t="e">
        <f>#REF!</f>
        <v>#REF!</v>
      </c>
      <c r="J512" t="e">
        <f>#REF!</f>
        <v>#REF!</v>
      </c>
      <c r="K512" t="e">
        <f>#REF!</f>
        <v>#REF!</v>
      </c>
      <c r="L512" t="e">
        <f>#REF!</f>
        <v>#REF!</v>
      </c>
    </row>
    <row r="513" spans="1:12">
      <c r="A513" t="e">
        <f>#REF!</f>
        <v>#REF!</v>
      </c>
      <c r="B513" t="e">
        <f>#REF!</f>
        <v>#REF!</v>
      </c>
      <c r="C513" t="e">
        <f>#REF!</f>
        <v>#REF!</v>
      </c>
      <c r="D513" t="e">
        <f>#REF!</f>
        <v>#REF!</v>
      </c>
      <c r="E513" t="e">
        <f>#REF!</f>
        <v>#REF!</v>
      </c>
      <c r="F513" t="e">
        <f>#REF!</f>
        <v>#REF!</v>
      </c>
      <c r="G513" t="str">
        <f>IFERROR(INDEX('BASE COMENTÁRIOS'!C:C,MATCH(A513,'BASE COMENTÁRIOS'!A:A,0)),"")</f>
        <v/>
      </c>
      <c r="H513" s="14" t="e">
        <f>#REF!</f>
        <v>#REF!</v>
      </c>
      <c r="I513" t="e">
        <f>#REF!</f>
        <v>#REF!</v>
      </c>
      <c r="J513" t="e">
        <f>#REF!</f>
        <v>#REF!</v>
      </c>
      <c r="K513" t="e">
        <f>#REF!</f>
        <v>#REF!</v>
      </c>
      <c r="L513" t="e">
        <f>#REF!</f>
        <v>#REF!</v>
      </c>
    </row>
    <row r="514" spans="1:12">
      <c r="A514" t="e">
        <f>#REF!</f>
        <v>#REF!</v>
      </c>
      <c r="B514" t="e">
        <f>#REF!</f>
        <v>#REF!</v>
      </c>
      <c r="C514" t="e">
        <f>#REF!</f>
        <v>#REF!</v>
      </c>
      <c r="D514" t="e">
        <f>#REF!</f>
        <v>#REF!</v>
      </c>
      <c r="E514" t="e">
        <f>#REF!</f>
        <v>#REF!</v>
      </c>
      <c r="F514" t="e">
        <f>#REF!</f>
        <v>#REF!</v>
      </c>
      <c r="G514" t="str">
        <f>IFERROR(INDEX('BASE COMENTÁRIOS'!C:C,MATCH(A514,'BASE COMENTÁRIOS'!A:A,0)),"")</f>
        <v/>
      </c>
      <c r="H514" s="14" t="e">
        <f>#REF!</f>
        <v>#REF!</v>
      </c>
      <c r="I514" t="e">
        <f>#REF!</f>
        <v>#REF!</v>
      </c>
      <c r="J514" t="e">
        <f>#REF!</f>
        <v>#REF!</v>
      </c>
      <c r="K514" t="e">
        <f>#REF!</f>
        <v>#REF!</v>
      </c>
      <c r="L514" t="e">
        <f>#REF!</f>
        <v>#REF!</v>
      </c>
    </row>
    <row r="515" spans="1:12">
      <c r="A515" t="e">
        <f>#REF!</f>
        <v>#REF!</v>
      </c>
      <c r="B515" t="e">
        <f>#REF!</f>
        <v>#REF!</v>
      </c>
      <c r="C515" t="e">
        <f>#REF!</f>
        <v>#REF!</v>
      </c>
      <c r="D515" t="e">
        <f>#REF!</f>
        <v>#REF!</v>
      </c>
      <c r="E515" t="e">
        <f>#REF!</f>
        <v>#REF!</v>
      </c>
      <c r="F515" t="e">
        <f>#REF!</f>
        <v>#REF!</v>
      </c>
      <c r="G515" t="str">
        <f>IFERROR(INDEX('BASE COMENTÁRIOS'!C:C,MATCH(A515,'BASE COMENTÁRIOS'!A:A,0)),"")</f>
        <v/>
      </c>
      <c r="H515" s="14" t="e">
        <f>#REF!</f>
        <v>#REF!</v>
      </c>
      <c r="I515" t="e">
        <f>#REF!</f>
        <v>#REF!</v>
      </c>
      <c r="J515" t="e">
        <f>#REF!</f>
        <v>#REF!</v>
      </c>
      <c r="K515" t="e">
        <f>#REF!</f>
        <v>#REF!</v>
      </c>
      <c r="L515" t="e">
        <f>#REF!</f>
        <v>#REF!</v>
      </c>
    </row>
    <row r="516" spans="1:12">
      <c r="A516" t="e">
        <f>#REF!</f>
        <v>#REF!</v>
      </c>
      <c r="B516" t="e">
        <f>#REF!</f>
        <v>#REF!</v>
      </c>
      <c r="C516" t="e">
        <f>#REF!</f>
        <v>#REF!</v>
      </c>
      <c r="D516" t="e">
        <f>#REF!</f>
        <v>#REF!</v>
      </c>
      <c r="E516" t="e">
        <f>#REF!</f>
        <v>#REF!</v>
      </c>
      <c r="F516" t="e">
        <f>#REF!</f>
        <v>#REF!</v>
      </c>
      <c r="G516" t="str">
        <f>IFERROR(INDEX('BASE COMENTÁRIOS'!C:C,MATCH(A516,'BASE COMENTÁRIOS'!A:A,0)),"")</f>
        <v/>
      </c>
      <c r="H516" s="14" t="e">
        <f>#REF!</f>
        <v>#REF!</v>
      </c>
      <c r="I516" t="e">
        <f>#REF!</f>
        <v>#REF!</v>
      </c>
      <c r="J516" t="e">
        <f>#REF!</f>
        <v>#REF!</v>
      </c>
      <c r="K516" t="e">
        <f>#REF!</f>
        <v>#REF!</v>
      </c>
      <c r="L516" t="e">
        <f>#REF!</f>
        <v>#REF!</v>
      </c>
    </row>
    <row r="517" spans="1:12">
      <c r="A517" t="e">
        <f>#REF!</f>
        <v>#REF!</v>
      </c>
      <c r="B517" t="e">
        <f>#REF!</f>
        <v>#REF!</v>
      </c>
      <c r="C517" t="e">
        <f>#REF!</f>
        <v>#REF!</v>
      </c>
      <c r="D517" t="e">
        <f>#REF!</f>
        <v>#REF!</v>
      </c>
      <c r="E517" t="e">
        <f>#REF!</f>
        <v>#REF!</v>
      </c>
      <c r="F517" t="e">
        <f>#REF!</f>
        <v>#REF!</v>
      </c>
      <c r="G517" t="str">
        <f>IFERROR(INDEX('BASE COMENTÁRIOS'!C:C,MATCH(A517,'BASE COMENTÁRIOS'!A:A,0)),"")</f>
        <v/>
      </c>
      <c r="H517" s="14" t="e">
        <f>#REF!</f>
        <v>#REF!</v>
      </c>
      <c r="I517" t="e">
        <f>#REF!</f>
        <v>#REF!</v>
      </c>
      <c r="J517" t="e">
        <f>#REF!</f>
        <v>#REF!</v>
      </c>
      <c r="K517" t="e">
        <f>#REF!</f>
        <v>#REF!</v>
      </c>
      <c r="L517" t="e">
        <f>#REF!</f>
        <v>#REF!</v>
      </c>
    </row>
    <row r="518" spans="1:12">
      <c r="A518" t="e">
        <f>#REF!</f>
        <v>#REF!</v>
      </c>
      <c r="B518" t="e">
        <f>#REF!</f>
        <v>#REF!</v>
      </c>
      <c r="C518" t="e">
        <f>#REF!</f>
        <v>#REF!</v>
      </c>
      <c r="D518" t="e">
        <f>#REF!</f>
        <v>#REF!</v>
      </c>
      <c r="E518" t="e">
        <f>#REF!</f>
        <v>#REF!</v>
      </c>
      <c r="F518" t="e">
        <f>#REF!</f>
        <v>#REF!</v>
      </c>
      <c r="G518" t="str">
        <f>IFERROR(INDEX('BASE COMENTÁRIOS'!C:C,MATCH(A518,'BASE COMENTÁRIOS'!A:A,0)),"")</f>
        <v/>
      </c>
      <c r="H518" s="14" t="e">
        <f>#REF!</f>
        <v>#REF!</v>
      </c>
      <c r="I518" t="e">
        <f>#REF!</f>
        <v>#REF!</v>
      </c>
      <c r="J518" t="e">
        <f>#REF!</f>
        <v>#REF!</v>
      </c>
      <c r="K518" t="e">
        <f>#REF!</f>
        <v>#REF!</v>
      </c>
      <c r="L518" t="e">
        <f>#REF!</f>
        <v>#REF!</v>
      </c>
    </row>
    <row r="519" spans="1:12">
      <c r="A519" t="e">
        <f>#REF!</f>
        <v>#REF!</v>
      </c>
      <c r="B519" t="e">
        <f>#REF!</f>
        <v>#REF!</v>
      </c>
      <c r="C519" t="e">
        <f>#REF!</f>
        <v>#REF!</v>
      </c>
      <c r="D519" t="e">
        <f>#REF!</f>
        <v>#REF!</v>
      </c>
      <c r="E519" t="e">
        <f>#REF!</f>
        <v>#REF!</v>
      </c>
      <c r="F519" t="e">
        <f>#REF!</f>
        <v>#REF!</v>
      </c>
      <c r="G519" t="str">
        <f>IFERROR(INDEX('BASE COMENTÁRIOS'!C:C,MATCH(A519,'BASE COMENTÁRIOS'!A:A,0)),"")</f>
        <v/>
      </c>
      <c r="H519" s="14" t="e">
        <f>#REF!</f>
        <v>#REF!</v>
      </c>
      <c r="I519" t="e">
        <f>#REF!</f>
        <v>#REF!</v>
      </c>
      <c r="J519" t="e">
        <f>#REF!</f>
        <v>#REF!</v>
      </c>
      <c r="K519" t="e">
        <f>#REF!</f>
        <v>#REF!</v>
      </c>
      <c r="L519" t="e">
        <f>#REF!</f>
        <v>#REF!</v>
      </c>
    </row>
    <row r="520" spans="1:12">
      <c r="A520" t="e">
        <f>#REF!</f>
        <v>#REF!</v>
      </c>
      <c r="B520" t="e">
        <f>#REF!</f>
        <v>#REF!</v>
      </c>
      <c r="C520" t="e">
        <f>#REF!</f>
        <v>#REF!</v>
      </c>
      <c r="D520" t="e">
        <f>#REF!</f>
        <v>#REF!</v>
      </c>
      <c r="E520" t="e">
        <f>#REF!</f>
        <v>#REF!</v>
      </c>
      <c r="F520" t="e">
        <f>#REF!</f>
        <v>#REF!</v>
      </c>
      <c r="G520" t="str">
        <f>IFERROR(INDEX('BASE COMENTÁRIOS'!C:C,MATCH(A520,'BASE COMENTÁRIOS'!A:A,0)),"")</f>
        <v/>
      </c>
      <c r="H520" s="14" t="e">
        <f>#REF!</f>
        <v>#REF!</v>
      </c>
      <c r="I520" t="e">
        <f>#REF!</f>
        <v>#REF!</v>
      </c>
      <c r="J520" t="e">
        <f>#REF!</f>
        <v>#REF!</v>
      </c>
      <c r="K520" t="e">
        <f>#REF!</f>
        <v>#REF!</v>
      </c>
      <c r="L520" t="e">
        <f>#REF!</f>
        <v>#REF!</v>
      </c>
    </row>
    <row r="521" spans="1:12">
      <c r="A521" t="e">
        <f>#REF!</f>
        <v>#REF!</v>
      </c>
      <c r="B521" t="e">
        <f>#REF!</f>
        <v>#REF!</v>
      </c>
      <c r="C521" t="e">
        <f>#REF!</f>
        <v>#REF!</v>
      </c>
      <c r="D521" t="e">
        <f>#REF!</f>
        <v>#REF!</v>
      </c>
      <c r="E521" t="e">
        <f>#REF!</f>
        <v>#REF!</v>
      </c>
      <c r="F521" t="e">
        <f>#REF!</f>
        <v>#REF!</v>
      </c>
      <c r="G521" t="str">
        <f>IFERROR(INDEX('BASE COMENTÁRIOS'!C:C,MATCH(A521,'BASE COMENTÁRIOS'!A:A,0)),"")</f>
        <v/>
      </c>
      <c r="H521" s="14" t="e">
        <f>#REF!</f>
        <v>#REF!</v>
      </c>
      <c r="I521" t="e">
        <f>#REF!</f>
        <v>#REF!</v>
      </c>
      <c r="J521" t="e">
        <f>#REF!</f>
        <v>#REF!</v>
      </c>
      <c r="K521" t="e">
        <f>#REF!</f>
        <v>#REF!</v>
      </c>
      <c r="L521" t="e">
        <f>#REF!</f>
        <v>#REF!</v>
      </c>
    </row>
    <row r="522" spans="1:12">
      <c r="A522" t="e">
        <f>#REF!</f>
        <v>#REF!</v>
      </c>
      <c r="B522" t="e">
        <f>#REF!</f>
        <v>#REF!</v>
      </c>
      <c r="C522" t="e">
        <f>#REF!</f>
        <v>#REF!</v>
      </c>
      <c r="D522" t="e">
        <f>#REF!</f>
        <v>#REF!</v>
      </c>
      <c r="E522" t="e">
        <f>#REF!</f>
        <v>#REF!</v>
      </c>
      <c r="F522" t="e">
        <f>#REF!</f>
        <v>#REF!</v>
      </c>
      <c r="G522" t="str">
        <f>IFERROR(INDEX('BASE COMENTÁRIOS'!C:C,MATCH(A522,'BASE COMENTÁRIOS'!A:A,0)),"")</f>
        <v/>
      </c>
      <c r="H522" s="14" t="e">
        <f>#REF!</f>
        <v>#REF!</v>
      </c>
      <c r="I522" t="e">
        <f>#REF!</f>
        <v>#REF!</v>
      </c>
      <c r="J522" t="e">
        <f>#REF!</f>
        <v>#REF!</v>
      </c>
      <c r="K522" t="e">
        <f>#REF!</f>
        <v>#REF!</v>
      </c>
      <c r="L522" t="e">
        <f>#REF!</f>
        <v>#REF!</v>
      </c>
    </row>
    <row r="523" spans="1:12">
      <c r="A523" t="e">
        <f>#REF!</f>
        <v>#REF!</v>
      </c>
      <c r="B523" t="e">
        <f>#REF!</f>
        <v>#REF!</v>
      </c>
      <c r="C523" t="e">
        <f>#REF!</f>
        <v>#REF!</v>
      </c>
      <c r="D523" t="e">
        <f>#REF!</f>
        <v>#REF!</v>
      </c>
      <c r="E523" t="e">
        <f>#REF!</f>
        <v>#REF!</v>
      </c>
      <c r="F523" t="e">
        <f>#REF!</f>
        <v>#REF!</v>
      </c>
      <c r="G523" t="str">
        <f>IFERROR(INDEX('BASE COMENTÁRIOS'!C:C,MATCH(A523,'BASE COMENTÁRIOS'!A:A,0)),"")</f>
        <v/>
      </c>
      <c r="H523" s="14" t="e">
        <f>#REF!</f>
        <v>#REF!</v>
      </c>
      <c r="I523" t="e">
        <f>#REF!</f>
        <v>#REF!</v>
      </c>
      <c r="J523" t="e">
        <f>#REF!</f>
        <v>#REF!</v>
      </c>
      <c r="K523" t="e">
        <f>#REF!</f>
        <v>#REF!</v>
      </c>
      <c r="L523" t="e">
        <f>#REF!</f>
        <v>#REF!</v>
      </c>
    </row>
    <row r="524" spans="1:12">
      <c r="A524" t="e">
        <f>#REF!</f>
        <v>#REF!</v>
      </c>
      <c r="B524" t="e">
        <f>#REF!</f>
        <v>#REF!</v>
      </c>
      <c r="C524" t="e">
        <f>#REF!</f>
        <v>#REF!</v>
      </c>
      <c r="D524" t="e">
        <f>#REF!</f>
        <v>#REF!</v>
      </c>
      <c r="E524" t="e">
        <f>#REF!</f>
        <v>#REF!</v>
      </c>
      <c r="F524" t="e">
        <f>#REF!</f>
        <v>#REF!</v>
      </c>
      <c r="G524" t="str">
        <f>IFERROR(INDEX('BASE COMENTÁRIOS'!C:C,MATCH(A524,'BASE COMENTÁRIOS'!A:A,0)),"")</f>
        <v/>
      </c>
      <c r="H524" s="14" t="e">
        <f>#REF!</f>
        <v>#REF!</v>
      </c>
      <c r="I524" t="e">
        <f>#REF!</f>
        <v>#REF!</v>
      </c>
      <c r="J524" t="e">
        <f>#REF!</f>
        <v>#REF!</v>
      </c>
      <c r="K524" t="e">
        <f>#REF!</f>
        <v>#REF!</v>
      </c>
      <c r="L524" t="e">
        <f>#REF!</f>
        <v>#REF!</v>
      </c>
    </row>
    <row r="525" spans="1:12">
      <c r="A525" t="e">
        <f>#REF!</f>
        <v>#REF!</v>
      </c>
      <c r="B525" t="e">
        <f>#REF!</f>
        <v>#REF!</v>
      </c>
      <c r="C525" t="e">
        <f>#REF!</f>
        <v>#REF!</v>
      </c>
      <c r="D525" t="e">
        <f>#REF!</f>
        <v>#REF!</v>
      </c>
      <c r="E525" t="e">
        <f>#REF!</f>
        <v>#REF!</v>
      </c>
      <c r="F525" t="e">
        <f>#REF!</f>
        <v>#REF!</v>
      </c>
      <c r="G525" t="str">
        <f>IFERROR(INDEX('BASE COMENTÁRIOS'!C:C,MATCH(A525,'BASE COMENTÁRIOS'!A:A,0)),"")</f>
        <v/>
      </c>
      <c r="H525" s="14" t="e">
        <f>#REF!</f>
        <v>#REF!</v>
      </c>
      <c r="I525" t="e">
        <f>#REF!</f>
        <v>#REF!</v>
      </c>
      <c r="J525" t="e">
        <f>#REF!</f>
        <v>#REF!</v>
      </c>
      <c r="K525" t="e">
        <f>#REF!</f>
        <v>#REF!</v>
      </c>
      <c r="L525" t="e">
        <f>#REF!</f>
        <v>#REF!</v>
      </c>
    </row>
    <row r="526" spans="1:12">
      <c r="A526" t="e">
        <f>#REF!</f>
        <v>#REF!</v>
      </c>
      <c r="B526" t="e">
        <f>#REF!</f>
        <v>#REF!</v>
      </c>
      <c r="C526" t="e">
        <f>#REF!</f>
        <v>#REF!</v>
      </c>
      <c r="D526" t="e">
        <f>#REF!</f>
        <v>#REF!</v>
      </c>
      <c r="E526" t="e">
        <f>#REF!</f>
        <v>#REF!</v>
      </c>
      <c r="F526" t="e">
        <f>#REF!</f>
        <v>#REF!</v>
      </c>
      <c r="G526" t="str">
        <f>IFERROR(INDEX('BASE COMENTÁRIOS'!C:C,MATCH(A526,'BASE COMENTÁRIOS'!A:A,0)),"")</f>
        <v/>
      </c>
      <c r="H526" s="14" t="e">
        <f>#REF!</f>
        <v>#REF!</v>
      </c>
      <c r="I526" t="e">
        <f>#REF!</f>
        <v>#REF!</v>
      </c>
      <c r="J526" t="e">
        <f>#REF!</f>
        <v>#REF!</v>
      </c>
      <c r="K526" t="e">
        <f>#REF!</f>
        <v>#REF!</v>
      </c>
      <c r="L526" t="e">
        <f>#REF!</f>
        <v>#REF!</v>
      </c>
    </row>
    <row r="527" spans="1:12">
      <c r="A527" t="e">
        <f>#REF!</f>
        <v>#REF!</v>
      </c>
      <c r="B527" t="e">
        <f>#REF!</f>
        <v>#REF!</v>
      </c>
      <c r="C527" t="e">
        <f>#REF!</f>
        <v>#REF!</v>
      </c>
      <c r="D527" t="e">
        <f>#REF!</f>
        <v>#REF!</v>
      </c>
      <c r="E527" t="e">
        <f>#REF!</f>
        <v>#REF!</v>
      </c>
      <c r="F527" t="e">
        <f>#REF!</f>
        <v>#REF!</v>
      </c>
      <c r="G527" t="str">
        <f>IFERROR(INDEX('BASE COMENTÁRIOS'!C:C,MATCH(A527,'BASE COMENTÁRIOS'!A:A,0)),"")</f>
        <v/>
      </c>
      <c r="H527" s="14" t="e">
        <f>#REF!</f>
        <v>#REF!</v>
      </c>
      <c r="I527" t="e">
        <f>#REF!</f>
        <v>#REF!</v>
      </c>
      <c r="J527" t="e">
        <f>#REF!</f>
        <v>#REF!</v>
      </c>
      <c r="K527" t="e">
        <f>#REF!</f>
        <v>#REF!</v>
      </c>
      <c r="L527" t="e">
        <f>#REF!</f>
        <v>#REF!</v>
      </c>
    </row>
    <row r="528" spans="1:12">
      <c r="A528" t="e">
        <f>#REF!</f>
        <v>#REF!</v>
      </c>
      <c r="B528" t="e">
        <f>#REF!</f>
        <v>#REF!</v>
      </c>
      <c r="C528" t="e">
        <f>#REF!</f>
        <v>#REF!</v>
      </c>
      <c r="D528" t="e">
        <f>#REF!</f>
        <v>#REF!</v>
      </c>
      <c r="E528" t="e">
        <f>#REF!</f>
        <v>#REF!</v>
      </c>
      <c r="F528" t="e">
        <f>#REF!</f>
        <v>#REF!</v>
      </c>
      <c r="G528" t="str">
        <f>IFERROR(INDEX('BASE COMENTÁRIOS'!C:C,MATCH(A528,'BASE COMENTÁRIOS'!A:A,0)),"")</f>
        <v/>
      </c>
      <c r="H528" s="14" t="e">
        <f>#REF!</f>
        <v>#REF!</v>
      </c>
      <c r="I528" t="e">
        <f>#REF!</f>
        <v>#REF!</v>
      </c>
      <c r="J528" t="e">
        <f>#REF!</f>
        <v>#REF!</v>
      </c>
      <c r="K528" t="e">
        <f>#REF!</f>
        <v>#REF!</v>
      </c>
      <c r="L528" t="e">
        <f>#REF!</f>
        <v>#REF!</v>
      </c>
    </row>
    <row r="529" spans="1:12">
      <c r="A529" t="e">
        <f>#REF!</f>
        <v>#REF!</v>
      </c>
      <c r="B529" t="e">
        <f>#REF!</f>
        <v>#REF!</v>
      </c>
      <c r="C529" t="e">
        <f>#REF!</f>
        <v>#REF!</v>
      </c>
      <c r="D529" t="e">
        <f>#REF!</f>
        <v>#REF!</v>
      </c>
      <c r="E529" t="e">
        <f>#REF!</f>
        <v>#REF!</v>
      </c>
      <c r="F529" t="e">
        <f>#REF!</f>
        <v>#REF!</v>
      </c>
      <c r="G529" t="str">
        <f>IFERROR(INDEX('BASE COMENTÁRIOS'!C:C,MATCH(A529,'BASE COMENTÁRIOS'!A:A,0)),"")</f>
        <v/>
      </c>
      <c r="H529" s="14" t="e">
        <f>#REF!</f>
        <v>#REF!</v>
      </c>
      <c r="I529" t="e">
        <f>#REF!</f>
        <v>#REF!</v>
      </c>
      <c r="J529" t="e">
        <f>#REF!</f>
        <v>#REF!</v>
      </c>
      <c r="K529" t="e">
        <f>#REF!</f>
        <v>#REF!</v>
      </c>
      <c r="L529" t="e">
        <f>#REF!</f>
        <v>#REF!</v>
      </c>
    </row>
    <row r="530" spans="1:12">
      <c r="A530" t="e">
        <f>#REF!</f>
        <v>#REF!</v>
      </c>
      <c r="B530" t="e">
        <f>#REF!</f>
        <v>#REF!</v>
      </c>
      <c r="C530" t="e">
        <f>#REF!</f>
        <v>#REF!</v>
      </c>
      <c r="D530" t="e">
        <f>#REF!</f>
        <v>#REF!</v>
      </c>
      <c r="E530" t="e">
        <f>#REF!</f>
        <v>#REF!</v>
      </c>
      <c r="F530" t="e">
        <f>#REF!</f>
        <v>#REF!</v>
      </c>
      <c r="G530" t="str">
        <f>IFERROR(INDEX('BASE COMENTÁRIOS'!C:C,MATCH(A530,'BASE COMENTÁRIOS'!A:A,0)),"")</f>
        <v/>
      </c>
      <c r="H530" s="14" t="e">
        <f>#REF!</f>
        <v>#REF!</v>
      </c>
      <c r="I530" t="e">
        <f>#REF!</f>
        <v>#REF!</v>
      </c>
      <c r="J530" t="e">
        <f>#REF!</f>
        <v>#REF!</v>
      </c>
      <c r="K530" t="e">
        <f>#REF!</f>
        <v>#REF!</v>
      </c>
      <c r="L530" t="e">
        <f>#REF!</f>
        <v>#REF!</v>
      </c>
    </row>
    <row r="531" spans="1:12">
      <c r="A531" t="e">
        <f>#REF!</f>
        <v>#REF!</v>
      </c>
      <c r="B531" t="e">
        <f>#REF!</f>
        <v>#REF!</v>
      </c>
      <c r="C531" t="e">
        <f>#REF!</f>
        <v>#REF!</v>
      </c>
      <c r="D531" t="e">
        <f>#REF!</f>
        <v>#REF!</v>
      </c>
      <c r="E531" t="e">
        <f>#REF!</f>
        <v>#REF!</v>
      </c>
      <c r="F531" t="e">
        <f>#REF!</f>
        <v>#REF!</v>
      </c>
      <c r="G531" t="str">
        <f>IFERROR(INDEX('BASE COMENTÁRIOS'!C:C,MATCH(A531,'BASE COMENTÁRIOS'!A:A,0)),"")</f>
        <v/>
      </c>
      <c r="H531" s="14" t="e">
        <f>#REF!</f>
        <v>#REF!</v>
      </c>
      <c r="I531" t="e">
        <f>#REF!</f>
        <v>#REF!</v>
      </c>
      <c r="J531" t="e">
        <f>#REF!</f>
        <v>#REF!</v>
      </c>
      <c r="K531" t="e">
        <f>#REF!</f>
        <v>#REF!</v>
      </c>
      <c r="L531" t="e">
        <f>#REF!</f>
        <v>#REF!</v>
      </c>
    </row>
    <row r="532" spans="1:12">
      <c r="A532" t="e">
        <f>#REF!</f>
        <v>#REF!</v>
      </c>
      <c r="B532" t="e">
        <f>#REF!</f>
        <v>#REF!</v>
      </c>
      <c r="C532" t="e">
        <f>#REF!</f>
        <v>#REF!</v>
      </c>
      <c r="D532" t="e">
        <f>#REF!</f>
        <v>#REF!</v>
      </c>
      <c r="E532" t="e">
        <f>#REF!</f>
        <v>#REF!</v>
      </c>
      <c r="F532" t="e">
        <f>#REF!</f>
        <v>#REF!</v>
      </c>
      <c r="G532" t="str">
        <f>IFERROR(INDEX('BASE COMENTÁRIOS'!C:C,MATCH(A532,'BASE COMENTÁRIOS'!A:A,0)),"")</f>
        <v/>
      </c>
      <c r="H532" s="14" t="e">
        <f>#REF!</f>
        <v>#REF!</v>
      </c>
      <c r="I532" t="e">
        <f>#REF!</f>
        <v>#REF!</v>
      </c>
      <c r="J532" t="e">
        <f>#REF!</f>
        <v>#REF!</v>
      </c>
      <c r="K532" t="e">
        <f>#REF!</f>
        <v>#REF!</v>
      </c>
      <c r="L532" t="e">
        <f>#REF!</f>
        <v>#REF!</v>
      </c>
    </row>
    <row r="533" spans="1:12">
      <c r="A533" t="e">
        <f>#REF!</f>
        <v>#REF!</v>
      </c>
      <c r="B533" t="e">
        <f>#REF!</f>
        <v>#REF!</v>
      </c>
      <c r="C533" t="e">
        <f>#REF!</f>
        <v>#REF!</v>
      </c>
      <c r="D533" t="e">
        <f>#REF!</f>
        <v>#REF!</v>
      </c>
      <c r="E533" t="e">
        <f>#REF!</f>
        <v>#REF!</v>
      </c>
      <c r="F533" t="e">
        <f>#REF!</f>
        <v>#REF!</v>
      </c>
      <c r="G533" t="str">
        <f>IFERROR(INDEX('BASE COMENTÁRIOS'!C:C,MATCH(A533,'BASE COMENTÁRIOS'!A:A,0)),"")</f>
        <v/>
      </c>
      <c r="H533" s="14" t="e">
        <f>#REF!</f>
        <v>#REF!</v>
      </c>
      <c r="I533" t="e">
        <f>#REF!</f>
        <v>#REF!</v>
      </c>
      <c r="J533" t="e">
        <f>#REF!</f>
        <v>#REF!</v>
      </c>
      <c r="K533" t="e">
        <f>#REF!</f>
        <v>#REF!</v>
      </c>
      <c r="L533" t="e">
        <f>#REF!</f>
        <v>#REF!</v>
      </c>
    </row>
    <row r="534" spans="1:12">
      <c r="A534" t="e">
        <f>#REF!</f>
        <v>#REF!</v>
      </c>
      <c r="B534" t="e">
        <f>#REF!</f>
        <v>#REF!</v>
      </c>
      <c r="C534" t="e">
        <f>#REF!</f>
        <v>#REF!</v>
      </c>
      <c r="D534" t="e">
        <f>#REF!</f>
        <v>#REF!</v>
      </c>
      <c r="E534" t="e">
        <f>#REF!</f>
        <v>#REF!</v>
      </c>
      <c r="F534" t="e">
        <f>#REF!</f>
        <v>#REF!</v>
      </c>
      <c r="G534" t="str">
        <f>IFERROR(INDEX('BASE COMENTÁRIOS'!C:C,MATCH(A534,'BASE COMENTÁRIOS'!A:A,0)),"")</f>
        <v/>
      </c>
      <c r="H534" s="14" t="e">
        <f>#REF!</f>
        <v>#REF!</v>
      </c>
      <c r="I534" t="e">
        <f>#REF!</f>
        <v>#REF!</v>
      </c>
      <c r="J534" t="e">
        <f>#REF!</f>
        <v>#REF!</v>
      </c>
      <c r="K534" t="e">
        <f>#REF!</f>
        <v>#REF!</v>
      </c>
      <c r="L534" t="e">
        <f>#REF!</f>
        <v>#REF!</v>
      </c>
    </row>
    <row r="535" spans="1:12">
      <c r="A535" t="e">
        <f>#REF!</f>
        <v>#REF!</v>
      </c>
      <c r="B535" t="e">
        <f>#REF!</f>
        <v>#REF!</v>
      </c>
      <c r="C535" t="e">
        <f>#REF!</f>
        <v>#REF!</v>
      </c>
      <c r="D535" t="e">
        <f>#REF!</f>
        <v>#REF!</v>
      </c>
      <c r="E535" t="e">
        <f>#REF!</f>
        <v>#REF!</v>
      </c>
      <c r="F535" t="e">
        <f>#REF!</f>
        <v>#REF!</v>
      </c>
      <c r="G535" t="str">
        <f>IFERROR(INDEX('BASE COMENTÁRIOS'!C:C,MATCH(A535,'BASE COMENTÁRIOS'!A:A,0)),"")</f>
        <v/>
      </c>
      <c r="H535" s="14" t="e">
        <f>#REF!</f>
        <v>#REF!</v>
      </c>
      <c r="I535" t="e">
        <f>#REF!</f>
        <v>#REF!</v>
      </c>
      <c r="J535" t="e">
        <f>#REF!</f>
        <v>#REF!</v>
      </c>
      <c r="K535" t="e">
        <f>#REF!</f>
        <v>#REF!</v>
      </c>
      <c r="L535" t="e">
        <f>#REF!</f>
        <v>#REF!</v>
      </c>
    </row>
    <row r="536" spans="1:12">
      <c r="A536" t="e">
        <f>#REF!</f>
        <v>#REF!</v>
      </c>
      <c r="B536" t="e">
        <f>#REF!</f>
        <v>#REF!</v>
      </c>
      <c r="C536" t="e">
        <f>#REF!</f>
        <v>#REF!</v>
      </c>
      <c r="D536" t="e">
        <f>#REF!</f>
        <v>#REF!</v>
      </c>
      <c r="E536" t="e">
        <f>#REF!</f>
        <v>#REF!</v>
      </c>
      <c r="F536" t="e">
        <f>#REF!</f>
        <v>#REF!</v>
      </c>
      <c r="G536" t="str">
        <f>IFERROR(INDEX('BASE COMENTÁRIOS'!C:C,MATCH(A536,'BASE COMENTÁRIOS'!A:A,0)),"")</f>
        <v/>
      </c>
      <c r="H536" s="14" t="e">
        <f>#REF!</f>
        <v>#REF!</v>
      </c>
      <c r="I536" t="e">
        <f>#REF!</f>
        <v>#REF!</v>
      </c>
      <c r="J536" t="e">
        <f>#REF!</f>
        <v>#REF!</v>
      </c>
      <c r="K536" t="e">
        <f>#REF!</f>
        <v>#REF!</v>
      </c>
      <c r="L536" t="e">
        <f>#REF!</f>
        <v>#REF!</v>
      </c>
    </row>
    <row r="537" spans="1:12">
      <c r="A537" t="e">
        <f>#REF!</f>
        <v>#REF!</v>
      </c>
      <c r="B537" t="e">
        <f>#REF!</f>
        <v>#REF!</v>
      </c>
      <c r="C537" t="e">
        <f>#REF!</f>
        <v>#REF!</v>
      </c>
      <c r="D537" t="e">
        <f>#REF!</f>
        <v>#REF!</v>
      </c>
      <c r="E537" t="e">
        <f>#REF!</f>
        <v>#REF!</v>
      </c>
      <c r="F537" t="e">
        <f>#REF!</f>
        <v>#REF!</v>
      </c>
      <c r="G537" t="str">
        <f>IFERROR(INDEX('BASE COMENTÁRIOS'!C:C,MATCH(A537,'BASE COMENTÁRIOS'!A:A,0)),"")</f>
        <v/>
      </c>
      <c r="H537" s="14" t="e">
        <f>#REF!</f>
        <v>#REF!</v>
      </c>
      <c r="I537" t="e">
        <f>#REF!</f>
        <v>#REF!</v>
      </c>
      <c r="J537" t="e">
        <f>#REF!</f>
        <v>#REF!</v>
      </c>
      <c r="K537" t="e">
        <f>#REF!</f>
        <v>#REF!</v>
      </c>
      <c r="L537" t="e">
        <f>#REF!</f>
        <v>#REF!</v>
      </c>
    </row>
    <row r="538" spans="1:12">
      <c r="A538" t="e">
        <f>#REF!</f>
        <v>#REF!</v>
      </c>
      <c r="B538" t="e">
        <f>#REF!</f>
        <v>#REF!</v>
      </c>
      <c r="C538" t="e">
        <f>#REF!</f>
        <v>#REF!</v>
      </c>
      <c r="D538" t="e">
        <f>#REF!</f>
        <v>#REF!</v>
      </c>
      <c r="E538" t="e">
        <f>#REF!</f>
        <v>#REF!</v>
      </c>
      <c r="F538" t="e">
        <f>#REF!</f>
        <v>#REF!</v>
      </c>
      <c r="G538" t="str">
        <f>IFERROR(INDEX('BASE COMENTÁRIOS'!C:C,MATCH(A538,'BASE COMENTÁRIOS'!A:A,0)),"")</f>
        <v/>
      </c>
      <c r="H538" s="14" t="e">
        <f>#REF!</f>
        <v>#REF!</v>
      </c>
      <c r="I538" t="e">
        <f>#REF!</f>
        <v>#REF!</v>
      </c>
      <c r="J538" t="e">
        <f>#REF!</f>
        <v>#REF!</v>
      </c>
      <c r="K538" t="e">
        <f>#REF!</f>
        <v>#REF!</v>
      </c>
      <c r="L538" t="e">
        <f>#REF!</f>
        <v>#REF!</v>
      </c>
    </row>
    <row r="539" spans="1:12">
      <c r="A539" t="e">
        <f>#REF!</f>
        <v>#REF!</v>
      </c>
      <c r="B539" t="e">
        <f>#REF!</f>
        <v>#REF!</v>
      </c>
      <c r="C539" t="e">
        <f>#REF!</f>
        <v>#REF!</v>
      </c>
      <c r="D539" t="e">
        <f>#REF!</f>
        <v>#REF!</v>
      </c>
      <c r="E539" t="e">
        <f>#REF!</f>
        <v>#REF!</v>
      </c>
      <c r="F539" t="e">
        <f>#REF!</f>
        <v>#REF!</v>
      </c>
      <c r="G539" t="str">
        <f>IFERROR(INDEX('BASE COMENTÁRIOS'!C:C,MATCH(A539,'BASE COMENTÁRIOS'!A:A,0)),"")</f>
        <v/>
      </c>
      <c r="H539" s="14" t="e">
        <f>#REF!</f>
        <v>#REF!</v>
      </c>
      <c r="I539" t="e">
        <f>#REF!</f>
        <v>#REF!</v>
      </c>
      <c r="J539" t="e">
        <f>#REF!</f>
        <v>#REF!</v>
      </c>
      <c r="K539" t="e">
        <f>#REF!</f>
        <v>#REF!</v>
      </c>
      <c r="L539" t="e">
        <f>#REF!</f>
        <v>#REF!</v>
      </c>
    </row>
    <row r="540" spans="1:12">
      <c r="A540" t="e">
        <f>#REF!</f>
        <v>#REF!</v>
      </c>
      <c r="B540" t="e">
        <f>#REF!</f>
        <v>#REF!</v>
      </c>
      <c r="C540" t="e">
        <f>#REF!</f>
        <v>#REF!</v>
      </c>
      <c r="D540" t="e">
        <f>#REF!</f>
        <v>#REF!</v>
      </c>
      <c r="E540" t="e">
        <f>#REF!</f>
        <v>#REF!</v>
      </c>
      <c r="F540" t="e">
        <f>#REF!</f>
        <v>#REF!</v>
      </c>
      <c r="G540" t="str">
        <f>IFERROR(INDEX('BASE COMENTÁRIOS'!C:C,MATCH(A540,'BASE COMENTÁRIOS'!A:A,0)),"")</f>
        <v/>
      </c>
      <c r="H540" s="14" t="e">
        <f>#REF!</f>
        <v>#REF!</v>
      </c>
      <c r="I540" t="e">
        <f>#REF!</f>
        <v>#REF!</v>
      </c>
      <c r="J540" t="e">
        <f>#REF!</f>
        <v>#REF!</v>
      </c>
      <c r="K540" t="e">
        <f>#REF!</f>
        <v>#REF!</v>
      </c>
      <c r="L540" t="e">
        <f>#REF!</f>
        <v>#REF!</v>
      </c>
    </row>
    <row r="541" spans="1:12">
      <c r="A541" t="e">
        <f>#REF!</f>
        <v>#REF!</v>
      </c>
      <c r="B541" t="e">
        <f>#REF!</f>
        <v>#REF!</v>
      </c>
      <c r="C541" t="e">
        <f>#REF!</f>
        <v>#REF!</v>
      </c>
      <c r="D541" t="e">
        <f>#REF!</f>
        <v>#REF!</v>
      </c>
      <c r="E541" t="e">
        <f>#REF!</f>
        <v>#REF!</v>
      </c>
      <c r="F541" t="e">
        <f>#REF!</f>
        <v>#REF!</v>
      </c>
      <c r="G541" t="str">
        <f>IFERROR(INDEX('BASE COMENTÁRIOS'!C:C,MATCH(A541,'BASE COMENTÁRIOS'!A:A,0)),"")</f>
        <v/>
      </c>
      <c r="H541" s="14" t="e">
        <f>#REF!</f>
        <v>#REF!</v>
      </c>
      <c r="I541" t="e">
        <f>#REF!</f>
        <v>#REF!</v>
      </c>
      <c r="J541" t="e">
        <f>#REF!</f>
        <v>#REF!</v>
      </c>
      <c r="K541" t="e">
        <f>#REF!</f>
        <v>#REF!</v>
      </c>
      <c r="L541" t="e">
        <f>#REF!</f>
        <v>#REF!</v>
      </c>
    </row>
    <row r="542" spans="1:12">
      <c r="A542" t="e">
        <f>#REF!</f>
        <v>#REF!</v>
      </c>
      <c r="B542" t="e">
        <f>#REF!</f>
        <v>#REF!</v>
      </c>
      <c r="C542" t="e">
        <f>#REF!</f>
        <v>#REF!</v>
      </c>
      <c r="D542" t="e">
        <f>#REF!</f>
        <v>#REF!</v>
      </c>
      <c r="E542" t="e">
        <f>#REF!</f>
        <v>#REF!</v>
      </c>
      <c r="F542" t="e">
        <f>#REF!</f>
        <v>#REF!</v>
      </c>
      <c r="G542" t="str">
        <f>IFERROR(INDEX('BASE COMENTÁRIOS'!C:C,MATCH(A542,'BASE COMENTÁRIOS'!A:A,0)),"")</f>
        <v/>
      </c>
      <c r="H542" s="14" t="e">
        <f>#REF!</f>
        <v>#REF!</v>
      </c>
      <c r="I542" t="e">
        <f>#REF!</f>
        <v>#REF!</v>
      </c>
      <c r="J542" t="e">
        <f>#REF!</f>
        <v>#REF!</v>
      </c>
      <c r="K542" t="e">
        <f>#REF!</f>
        <v>#REF!</v>
      </c>
      <c r="L542" t="e">
        <f>#REF!</f>
        <v>#REF!</v>
      </c>
    </row>
    <row r="543" spans="1:12">
      <c r="A543" t="e">
        <f>#REF!</f>
        <v>#REF!</v>
      </c>
      <c r="B543" t="e">
        <f>#REF!</f>
        <v>#REF!</v>
      </c>
      <c r="C543" t="e">
        <f>#REF!</f>
        <v>#REF!</v>
      </c>
      <c r="D543" t="e">
        <f>#REF!</f>
        <v>#REF!</v>
      </c>
      <c r="E543" t="e">
        <f>#REF!</f>
        <v>#REF!</v>
      </c>
      <c r="F543" t="e">
        <f>#REF!</f>
        <v>#REF!</v>
      </c>
      <c r="G543" t="str">
        <f>IFERROR(INDEX('BASE COMENTÁRIOS'!C:C,MATCH(A543,'BASE COMENTÁRIOS'!A:A,0)),"")</f>
        <v/>
      </c>
      <c r="H543" s="14" t="e">
        <f>#REF!</f>
        <v>#REF!</v>
      </c>
      <c r="I543" t="e">
        <f>#REF!</f>
        <v>#REF!</v>
      </c>
      <c r="J543" t="e">
        <f>#REF!</f>
        <v>#REF!</v>
      </c>
      <c r="K543" t="e">
        <f>#REF!</f>
        <v>#REF!</v>
      </c>
      <c r="L543" t="e">
        <f>#REF!</f>
        <v>#REF!</v>
      </c>
    </row>
    <row r="544" spans="1:12">
      <c r="A544" t="e">
        <f>#REF!</f>
        <v>#REF!</v>
      </c>
      <c r="B544" t="e">
        <f>#REF!</f>
        <v>#REF!</v>
      </c>
      <c r="C544" t="e">
        <f>#REF!</f>
        <v>#REF!</v>
      </c>
      <c r="D544" t="e">
        <f>#REF!</f>
        <v>#REF!</v>
      </c>
      <c r="E544" t="e">
        <f>#REF!</f>
        <v>#REF!</v>
      </c>
      <c r="F544" t="e">
        <f>#REF!</f>
        <v>#REF!</v>
      </c>
      <c r="G544" t="str">
        <f>IFERROR(INDEX('BASE COMENTÁRIOS'!C:C,MATCH(A544,'BASE COMENTÁRIOS'!A:A,0)),"")</f>
        <v/>
      </c>
      <c r="H544" s="14" t="e">
        <f>#REF!</f>
        <v>#REF!</v>
      </c>
      <c r="I544" t="e">
        <f>#REF!</f>
        <v>#REF!</v>
      </c>
      <c r="J544" t="e">
        <f>#REF!</f>
        <v>#REF!</v>
      </c>
      <c r="K544" t="e">
        <f>#REF!</f>
        <v>#REF!</v>
      </c>
      <c r="L544" t="e">
        <f>#REF!</f>
        <v>#REF!</v>
      </c>
    </row>
    <row r="545" spans="1:12">
      <c r="A545" t="e">
        <f>#REF!</f>
        <v>#REF!</v>
      </c>
      <c r="B545" t="e">
        <f>#REF!</f>
        <v>#REF!</v>
      </c>
      <c r="C545" t="e">
        <f>#REF!</f>
        <v>#REF!</v>
      </c>
      <c r="D545" t="e">
        <f>#REF!</f>
        <v>#REF!</v>
      </c>
      <c r="E545" t="e">
        <f>#REF!</f>
        <v>#REF!</v>
      </c>
      <c r="F545" t="e">
        <f>#REF!</f>
        <v>#REF!</v>
      </c>
      <c r="G545" t="str">
        <f>IFERROR(INDEX('BASE COMENTÁRIOS'!C:C,MATCH(A545,'BASE COMENTÁRIOS'!A:A,0)),"")</f>
        <v/>
      </c>
      <c r="H545" s="14" t="e">
        <f>#REF!</f>
        <v>#REF!</v>
      </c>
      <c r="I545" t="e">
        <f>#REF!</f>
        <v>#REF!</v>
      </c>
      <c r="J545" t="e">
        <f>#REF!</f>
        <v>#REF!</v>
      </c>
      <c r="K545" t="e">
        <f>#REF!</f>
        <v>#REF!</v>
      </c>
      <c r="L545" t="e">
        <f>#REF!</f>
        <v>#REF!</v>
      </c>
    </row>
    <row r="546" spans="1:12">
      <c r="A546" t="e">
        <f>#REF!</f>
        <v>#REF!</v>
      </c>
      <c r="B546" t="e">
        <f>#REF!</f>
        <v>#REF!</v>
      </c>
      <c r="C546" t="e">
        <f>#REF!</f>
        <v>#REF!</v>
      </c>
      <c r="D546" t="e">
        <f>#REF!</f>
        <v>#REF!</v>
      </c>
      <c r="E546" t="e">
        <f>#REF!</f>
        <v>#REF!</v>
      </c>
      <c r="F546" t="e">
        <f>#REF!</f>
        <v>#REF!</v>
      </c>
      <c r="G546" t="str">
        <f>IFERROR(INDEX('BASE COMENTÁRIOS'!C:C,MATCH(A546,'BASE COMENTÁRIOS'!A:A,0)),"")</f>
        <v/>
      </c>
      <c r="H546" s="14" t="e">
        <f>#REF!</f>
        <v>#REF!</v>
      </c>
      <c r="I546" t="e">
        <f>#REF!</f>
        <v>#REF!</v>
      </c>
      <c r="J546" t="e">
        <f>#REF!</f>
        <v>#REF!</v>
      </c>
      <c r="K546" t="e">
        <f>#REF!</f>
        <v>#REF!</v>
      </c>
      <c r="L546" t="e">
        <f>#REF!</f>
        <v>#REF!</v>
      </c>
    </row>
    <row r="547" spans="1:12">
      <c r="A547" t="e">
        <f>#REF!</f>
        <v>#REF!</v>
      </c>
      <c r="B547" t="e">
        <f>#REF!</f>
        <v>#REF!</v>
      </c>
      <c r="C547" t="e">
        <f>#REF!</f>
        <v>#REF!</v>
      </c>
      <c r="D547" t="e">
        <f>#REF!</f>
        <v>#REF!</v>
      </c>
      <c r="E547" t="e">
        <f>#REF!</f>
        <v>#REF!</v>
      </c>
      <c r="F547" t="e">
        <f>#REF!</f>
        <v>#REF!</v>
      </c>
      <c r="G547" t="str">
        <f>IFERROR(INDEX('BASE COMENTÁRIOS'!C:C,MATCH(A547,'BASE COMENTÁRIOS'!A:A,0)),"")</f>
        <v/>
      </c>
      <c r="H547" s="14" t="e">
        <f>#REF!</f>
        <v>#REF!</v>
      </c>
      <c r="I547" t="e">
        <f>#REF!</f>
        <v>#REF!</v>
      </c>
      <c r="J547" t="e">
        <f>#REF!</f>
        <v>#REF!</v>
      </c>
      <c r="K547" t="e">
        <f>#REF!</f>
        <v>#REF!</v>
      </c>
      <c r="L547" t="e">
        <f>#REF!</f>
        <v>#REF!</v>
      </c>
    </row>
    <row r="548" spans="1:12">
      <c r="A548" t="e">
        <f>#REF!</f>
        <v>#REF!</v>
      </c>
      <c r="B548" t="e">
        <f>#REF!</f>
        <v>#REF!</v>
      </c>
      <c r="C548" t="e">
        <f>#REF!</f>
        <v>#REF!</v>
      </c>
      <c r="D548" t="e">
        <f>#REF!</f>
        <v>#REF!</v>
      </c>
      <c r="E548" t="e">
        <f>#REF!</f>
        <v>#REF!</v>
      </c>
      <c r="F548" t="e">
        <f>#REF!</f>
        <v>#REF!</v>
      </c>
      <c r="G548" t="str">
        <f>IFERROR(INDEX('BASE COMENTÁRIOS'!C:C,MATCH(A548,'BASE COMENTÁRIOS'!A:A,0)),"")</f>
        <v/>
      </c>
      <c r="H548" s="14" t="e">
        <f>#REF!</f>
        <v>#REF!</v>
      </c>
      <c r="I548" t="e">
        <f>#REF!</f>
        <v>#REF!</v>
      </c>
      <c r="J548" t="e">
        <f>#REF!</f>
        <v>#REF!</v>
      </c>
      <c r="K548" t="e">
        <f>#REF!</f>
        <v>#REF!</v>
      </c>
      <c r="L548" t="e">
        <f>#REF!</f>
        <v>#REF!</v>
      </c>
    </row>
    <row r="549" spans="1:12">
      <c r="A549" t="e">
        <f>#REF!</f>
        <v>#REF!</v>
      </c>
      <c r="B549" t="e">
        <f>#REF!</f>
        <v>#REF!</v>
      </c>
      <c r="C549" t="e">
        <f>#REF!</f>
        <v>#REF!</v>
      </c>
      <c r="D549" t="e">
        <f>#REF!</f>
        <v>#REF!</v>
      </c>
      <c r="E549" t="e">
        <f>#REF!</f>
        <v>#REF!</v>
      </c>
      <c r="F549" t="e">
        <f>#REF!</f>
        <v>#REF!</v>
      </c>
      <c r="G549" t="str">
        <f>IFERROR(INDEX('BASE COMENTÁRIOS'!C:C,MATCH(A549,'BASE COMENTÁRIOS'!A:A,0)),"")</f>
        <v/>
      </c>
      <c r="H549" s="14" t="e">
        <f>#REF!</f>
        <v>#REF!</v>
      </c>
      <c r="I549" t="e">
        <f>#REF!</f>
        <v>#REF!</v>
      </c>
      <c r="J549" t="e">
        <f>#REF!</f>
        <v>#REF!</v>
      </c>
      <c r="K549" t="e">
        <f>#REF!</f>
        <v>#REF!</v>
      </c>
      <c r="L549" t="e">
        <f>#REF!</f>
        <v>#REF!</v>
      </c>
    </row>
    <row r="550" spans="1:12">
      <c r="A550" t="e">
        <f>#REF!</f>
        <v>#REF!</v>
      </c>
      <c r="B550" t="e">
        <f>#REF!</f>
        <v>#REF!</v>
      </c>
      <c r="C550" t="e">
        <f>#REF!</f>
        <v>#REF!</v>
      </c>
      <c r="D550" t="e">
        <f>#REF!</f>
        <v>#REF!</v>
      </c>
      <c r="E550" t="e">
        <f>#REF!</f>
        <v>#REF!</v>
      </c>
      <c r="F550" t="e">
        <f>#REF!</f>
        <v>#REF!</v>
      </c>
      <c r="G550" t="str">
        <f>IFERROR(INDEX('BASE COMENTÁRIOS'!C:C,MATCH(A550,'BASE COMENTÁRIOS'!A:A,0)),"")</f>
        <v/>
      </c>
      <c r="H550" s="14" t="e">
        <f>#REF!</f>
        <v>#REF!</v>
      </c>
      <c r="I550" t="e">
        <f>#REF!</f>
        <v>#REF!</v>
      </c>
      <c r="J550" t="e">
        <f>#REF!</f>
        <v>#REF!</v>
      </c>
      <c r="K550" t="e">
        <f>#REF!</f>
        <v>#REF!</v>
      </c>
      <c r="L550" t="e">
        <f>#REF!</f>
        <v>#REF!</v>
      </c>
    </row>
    <row r="551" spans="1:12">
      <c r="A551" t="e">
        <f>#REF!</f>
        <v>#REF!</v>
      </c>
      <c r="B551" t="e">
        <f>#REF!</f>
        <v>#REF!</v>
      </c>
      <c r="C551" t="e">
        <f>#REF!</f>
        <v>#REF!</v>
      </c>
      <c r="D551" t="e">
        <f>#REF!</f>
        <v>#REF!</v>
      </c>
      <c r="E551" t="e">
        <f>#REF!</f>
        <v>#REF!</v>
      </c>
      <c r="F551" t="e">
        <f>#REF!</f>
        <v>#REF!</v>
      </c>
      <c r="G551" t="str">
        <f>IFERROR(INDEX('BASE COMENTÁRIOS'!C:C,MATCH(A551,'BASE COMENTÁRIOS'!A:A,0)),"")</f>
        <v/>
      </c>
      <c r="H551" s="14" t="e">
        <f>#REF!</f>
        <v>#REF!</v>
      </c>
      <c r="I551" t="e">
        <f>#REF!</f>
        <v>#REF!</v>
      </c>
      <c r="J551" t="e">
        <f>#REF!</f>
        <v>#REF!</v>
      </c>
      <c r="K551" t="e">
        <f>#REF!</f>
        <v>#REF!</v>
      </c>
      <c r="L551" t="e">
        <f>#REF!</f>
        <v>#REF!</v>
      </c>
    </row>
    <row r="552" spans="1:12">
      <c r="A552" t="e">
        <f>#REF!</f>
        <v>#REF!</v>
      </c>
      <c r="B552" t="e">
        <f>#REF!</f>
        <v>#REF!</v>
      </c>
      <c r="C552" t="e">
        <f>#REF!</f>
        <v>#REF!</v>
      </c>
      <c r="D552" t="e">
        <f>#REF!</f>
        <v>#REF!</v>
      </c>
      <c r="E552" t="e">
        <f>#REF!</f>
        <v>#REF!</v>
      </c>
      <c r="F552" t="e">
        <f>#REF!</f>
        <v>#REF!</v>
      </c>
      <c r="G552" t="str">
        <f>IFERROR(INDEX('BASE COMENTÁRIOS'!C:C,MATCH(A552,'BASE COMENTÁRIOS'!A:A,0)),"")</f>
        <v/>
      </c>
      <c r="H552" s="14" t="e">
        <f>#REF!</f>
        <v>#REF!</v>
      </c>
      <c r="I552" t="e">
        <f>#REF!</f>
        <v>#REF!</v>
      </c>
      <c r="J552" t="e">
        <f>#REF!</f>
        <v>#REF!</v>
      </c>
      <c r="K552" t="e">
        <f>#REF!</f>
        <v>#REF!</v>
      </c>
      <c r="L552" t="e">
        <f>#REF!</f>
        <v>#REF!</v>
      </c>
    </row>
    <row r="553" spans="1:12">
      <c r="A553" t="e">
        <f>#REF!</f>
        <v>#REF!</v>
      </c>
      <c r="B553" t="e">
        <f>#REF!</f>
        <v>#REF!</v>
      </c>
      <c r="C553" t="e">
        <f>#REF!</f>
        <v>#REF!</v>
      </c>
      <c r="D553" t="e">
        <f>#REF!</f>
        <v>#REF!</v>
      </c>
      <c r="E553" t="e">
        <f>#REF!</f>
        <v>#REF!</v>
      </c>
      <c r="F553" t="e">
        <f>#REF!</f>
        <v>#REF!</v>
      </c>
      <c r="G553" t="str">
        <f>IFERROR(INDEX('BASE COMENTÁRIOS'!C:C,MATCH(A553,'BASE COMENTÁRIOS'!A:A,0)),"")</f>
        <v/>
      </c>
      <c r="H553" s="14" t="e">
        <f>#REF!</f>
        <v>#REF!</v>
      </c>
      <c r="I553" t="e">
        <f>#REF!</f>
        <v>#REF!</v>
      </c>
      <c r="J553" t="e">
        <f>#REF!</f>
        <v>#REF!</v>
      </c>
      <c r="K553" t="e">
        <f>#REF!</f>
        <v>#REF!</v>
      </c>
      <c r="L553" t="e">
        <f>#REF!</f>
        <v>#REF!</v>
      </c>
    </row>
    <row r="554" spans="1:12">
      <c r="A554" t="e">
        <f>#REF!</f>
        <v>#REF!</v>
      </c>
      <c r="B554" t="e">
        <f>#REF!</f>
        <v>#REF!</v>
      </c>
      <c r="C554" t="e">
        <f>#REF!</f>
        <v>#REF!</v>
      </c>
      <c r="D554" t="e">
        <f>#REF!</f>
        <v>#REF!</v>
      </c>
      <c r="E554" t="e">
        <f>#REF!</f>
        <v>#REF!</v>
      </c>
      <c r="F554" t="e">
        <f>#REF!</f>
        <v>#REF!</v>
      </c>
      <c r="G554" t="str">
        <f>IFERROR(INDEX('BASE COMENTÁRIOS'!C:C,MATCH(A554,'BASE COMENTÁRIOS'!A:A,0)),"")</f>
        <v/>
      </c>
      <c r="H554" s="14" t="e">
        <f>#REF!</f>
        <v>#REF!</v>
      </c>
      <c r="I554" t="e">
        <f>#REF!</f>
        <v>#REF!</v>
      </c>
      <c r="J554" t="e">
        <f>#REF!</f>
        <v>#REF!</v>
      </c>
      <c r="K554" t="e">
        <f>#REF!</f>
        <v>#REF!</v>
      </c>
      <c r="L554" t="e">
        <f>#REF!</f>
        <v>#REF!</v>
      </c>
    </row>
    <row r="555" spans="1:12">
      <c r="A555" t="e">
        <f>#REF!</f>
        <v>#REF!</v>
      </c>
      <c r="B555" t="e">
        <f>#REF!</f>
        <v>#REF!</v>
      </c>
      <c r="C555" t="e">
        <f>#REF!</f>
        <v>#REF!</v>
      </c>
      <c r="D555" t="e">
        <f>#REF!</f>
        <v>#REF!</v>
      </c>
      <c r="E555" t="e">
        <f>#REF!</f>
        <v>#REF!</v>
      </c>
      <c r="F555" t="e">
        <f>#REF!</f>
        <v>#REF!</v>
      </c>
      <c r="G555" t="str">
        <f>IFERROR(INDEX('BASE COMENTÁRIOS'!C:C,MATCH(A555,'BASE COMENTÁRIOS'!A:A,0)),"")</f>
        <v/>
      </c>
      <c r="H555" s="14" t="e">
        <f>#REF!</f>
        <v>#REF!</v>
      </c>
      <c r="I555" t="e">
        <f>#REF!</f>
        <v>#REF!</v>
      </c>
      <c r="J555" t="e">
        <f>#REF!</f>
        <v>#REF!</v>
      </c>
      <c r="K555" t="e">
        <f>#REF!</f>
        <v>#REF!</v>
      </c>
      <c r="L555" t="e">
        <f>#REF!</f>
        <v>#REF!</v>
      </c>
    </row>
    <row r="556" spans="1:12">
      <c r="A556" t="e">
        <f>#REF!</f>
        <v>#REF!</v>
      </c>
      <c r="B556" t="e">
        <f>#REF!</f>
        <v>#REF!</v>
      </c>
      <c r="C556" t="e">
        <f>#REF!</f>
        <v>#REF!</v>
      </c>
      <c r="D556" t="e">
        <f>#REF!</f>
        <v>#REF!</v>
      </c>
      <c r="E556" t="e">
        <f>#REF!</f>
        <v>#REF!</v>
      </c>
      <c r="F556" t="e">
        <f>#REF!</f>
        <v>#REF!</v>
      </c>
      <c r="G556" t="str">
        <f>IFERROR(INDEX('BASE COMENTÁRIOS'!C:C,MATCH(A556,'BASE COMENTÁRIOS'!A:A,0)),"")</f>
        <v/>
      </c>
      <c r="H556" s="14" t="e">
        <f>#REF!</f>
        <v>#REF!</v>
      </c>
      <c r="I556" t="e">
        <f>#REF!</f>
        <v>#REF!</v>
      </c>
      <c r="J556" t="e">
        <f>#REF!</f>
        <v>#REF!</v>
      </c>
      <c r="K556" t="e">
        <f>#REF!</f>
        <v>#REF!</v>
      </c>
      <c r="L556" t="e">
        <f>#REF!</f>
        <v>#REF!</v>
      </c>
    </row>
    <row r="557" spans="1:12">
      <c r="A557" t="e">
        <f>#REF!</f>
        <v>#REF!</v>
      </c>
      <c r="B557" t="e">
        <f>#REF!</f>
        <v>#REF!</v>
      </c>
      <c r="C557" t="e">
        <f>#REF!</f>
        <v>#REF!</v>
      </c>
      <c r="D557" t="e">
        <f>#REF!</f>
        <v>#REF!</v>
      </c>
      <c r="E557" t="e">
        <f>#REF!</f>
        <v>#REF!</v>
      </c>
      <c r="F557" t="e">
        <f>#REF!</f>
        <v>#REF!</v>
      </c>
      <c r="G557" t="str">
        <f>IFERROR(INDEX('BASE COMENTÁRIOS'!C:C,MATCH(A557,'BASE COMENTÁRIOS'!A:A,0)),"")</f>
        <v/>
      </c>
      <c r="H557" s="14" t="e">
        <f>#REF!</f>
        <v>#REF!</v>
      </c>
      <c r="I557" t="e">
        <f>#REF!</f>
        <v>#REF!</v>
      </c>
      <c r="J557" t="e">
        <f>#REF!</f>
        <v>#REF!</v>
      </c>
      <c r="K557" t="e">
        <f>#REF!</f>
        <v>#REF!</v>
      </c>
      <c r="L557" t="e">
        <f>#REF!</f>
        <v>#REF!</v>
      </c>
    </row>
    <row r="558" spans="1:12">
      <c r="A558" t="e">
        <f>#REF!</f>
        <v>#REF!</v>
      </c>
      <c r="B558" t="e">
        <f>#REF!</f>
        <v>#REF!</v>
      </c>
      <c r="C558" t="e">
        <f>#REF!</f>
        <v>#REF!</v>
      </c>
      <c r="D558" t="e">
        <f>#REF!</f>
        <v>#REF!</v>
      </c>
      <c r="E558" t="e">
        <f>#REF!</f>
        <v>#REF!</v>
      </c>
      <c r="F558" t="e">
        <f>#REF!</f>
        <v>#REF!</v>
      </c>
      <c r="G558" t="str">
        <f>IFERROR(INDEX('BASE COMENTÁRIOS'!C:C,MATCH(A558,'BASE COMENTÁRIOS'!A:A,0)),"")</f>
        <v/>
      </c>
      <c r="H558" s="14" t="e">
        <f>#REF!</f>
        <v>#REF!</v>
      </c>
      <c r="I558" t="e">
        <f>#REF!</f>
        <v>#REF!</v>
      </c>
      <c r="J558" t="e">
        <f>#REF!</f>
        <v>#REF!</v>
      </c>
      <c r="K558" t="e">
        <f>#REF!</f>
        <v>#REF!</v>
      </c>
      <c r="L558" t="e">
        <f>#REF!</f>
        <v>#REF!</v>
      </c>
    </row>
    <row r="559" spans="1:12">
      <c r="A559" t="e">
        <f>#REF!</f>
        <v>#REF!</v>
      </c>
      <c r="B559" t="e">
        <f>#REF!</f>
        <v>#REF!</v>
      </c>
      <c r="C559" t="e">
        <f>#REF!</f>
        <v>#REF!</v>
      </c>
      <c r="D559" t="e">
        <f>#REF!</f>
        <v>#REF!</v>
      </c>
      <c r="E559" t="e">
        <f>#REF!</f>
        <v>#REF!</v>
      </c>
      <c r="F559" t="e">
        <f>#REF!</f>
        <v>#REF!</v>
      </c>
      <c r="G559" t="str">
        <f>IFERROR(INDEX('BASE COMENTÁRIOS'!C:C,MATCH(A559,'BASE COMENTÁRIOS'!A:A,0)),"")</f>
        <v/>
      </c>
      <c r="H559" s="14" t="e">
        <f>#REF!</f>
        <v>#REF!</v>
      </c>
      <c r="I559" t="e">
        <f>#REF!</f>
        <v>#REF!</v>
      </c>
      <c r="J559" t="e">
        <f>#REF!</f>
        <v>#REF!</v>
      </c>
      <c r="K559" t="e">
        <f>#REF!</f>
        <v>#REF!</v>
      </c>
      <c r="L559" t="e">
        <f>#REF!</f>
        <v>#REF!</v>
      </c>
    </row>
    <row r="560" spans="1:12">
      <c r="A560" t="e">
        <f>#REF!</f>
        <v>#REF!</v>
      </c>
      <c r="B560" t="e">
        <f>#REF!</f>
        <v>#REF!</v>
      </c>
      <c r="C560" t="e">
        <f>#REF!</f>
        <v>#REF!</v>
      </c>
      <c r="D560" t="e">
        <f>#REF!</f>
        <v>#REF!</v>
      </c>
      <c r="E560" t="e">
        <f>#REF!</f>
        <v>#REF!</v>
      </c>
      <c r="F560" t="e">
        <f>#REF!</f>
        <v>#REF!</v>
      </c>
      <c r="G560" t="str">
        <f>IFERROR(INDEX('BASE COMENTÁRIOS'!C:C,MATCH(A560,'BASE COMENTÁRIOS'!A:A,0)),"")</f>
        <v/>
      </c>
      <c r="H560" s="14" t="e">
        <f>#REF!</f>
        <v>#REF!</v>
      </c>
      <c r="I560" t="e">
        <f>#REF!</f>
        <v>#REF!</v>
      </c>
      <c r="J560" t="e">
        <f>#REF!</f>
        <v>#REF!</v>
      </c>
      <c r="K560" t="e">
        <f>#REF!</f>
        <v>#REF!</v>
      </c>
      <c r="L560" t="e">
        <f>#REF!</f>
        <v>#REF!</v>
      </c>
    </row>
    <row r="561" spans="1:12">
      <c r="A561" t="e">
        <f>#REF!</f>
        <v>#REF!</v>
      </c>
      <c r="B561" t="e">
        <f>#REF!</f>
        <v>#REF!</v>
      </c>
      <c r="C561" t="e">
        <f>#REF!</f>
        <v>#REF!</v>
      </c>
      <c r="D561" t="e">
        <f>#REF!</f>
        <v>#REF!</v>
      </c>
      <c r="E561" t="e">
        <f>#REF!</f>
        <v>#REF!</v>
      </c>
      <c r="F561" t="e">
        <f>#REF!</f>
        <v>#REF!</v>
      </c>
      <c r="G561" t="str">
        <f>IFERROR(INDEX('BASE COMENTÁRIOS'!C:C,MATCH(A561,'BASE COMENTÁRIOS'!A:A,0)),"")</f>
        <v/>
      </c>
      <c r="H561" s="14" t="e">
        <f>#REF!</f>
        <v>#REF!</v>
      </c>
      <c r="I561" t="e">
        <f>#REF!</f>
        <v>#REF!</v>
      </c>
      <c r="J561" t="e">
        <f>#REF!</f>
        <v>#REF!</v>
      </c>
      <c r="K561" t="e">
        <f>#REF!</f>
        <v>#REF!</v>
      </c>
      <c r="L561" t="e">
        <f>#REF!</f>
        <v>#REF!</v>
      </c>
    </row>
    <row r="562" spans="1:12">
      <c r="A562" t="e">
        <f>#REF!</f>
        <v>#REF!</v>
      </c>
      <c r="B562" t="e">
        <f>#REF!</f>
        <v>#REF!</v>
      </c>
      <c r="C562" t="e">
        <f>#REF!</f>
        <v>#REF!</v>
      </c>
      <c r="D562" t="e">
        <f>#REF!</f>
        <v>#REF!</v>
      </c>
      <c r="E562" t="e">
        <f>#REF!</f>
        <v>#REF!</v>
      </c>
      <c r="F562" t="e">
        <f>#REF!</f>
        <v>#REF!</v>
      </c>
      <c r="G562" t="str">
        <f>IFERROR(INDEX('BASE COMENTÁRIOS'!C:C,MATCH(A562,'BASE COMENTÁRIOS'!A:A,0)),"")</f>
        <v/>
      </c>
      <c r="H562" s="14" t="e">
        <f>#REF!</f>
        <v>#REF!</v>
      </c>
      <c r="I562" t="e">
        <f>#REF!</f>
        <v>#REF!</v>
      </c>
      <c r="J562" t="e">
        <f>#REF!</f>
        <v>#REF!</v>
      </c>
      <c r="K562" t="e">
        <f>#REF!</f>
        <v>#REF!</v>
      </c>
      <c r="L562" t="e">
        <f>#REF!</f>
        <v>#REF!</v>
      </c>
    </row>
    <row r="563" spans="1:12">
      <c r="A563" t="e">
        <f>#REF!</f>
        <v>#REF!</v>
      </c>
      <c r="B563" t="e">
        <f>#REF!</f>
        <v>#REF!</v>
      </c>
      <c r="C563" t="e">
        <f>#REF!</f>
        <v>#REF!</v>
      </c>
      <c r="D563" t="e">
        <f>#REF!</f>
        <v>#REF!</v>
      </c>
      <c r="E563" t="e">
        <f>#REF!</f>
        <v>#REF!</v>
      </c>
      <c r="F563" t="e">
        <f>#REF!</f>
        <v>#REF!</v>
      </c>
      <c r="G563" t="str">
        <f>IFERROR(INDEX('BASE COMENTÁRIOS'!C:C,MATCH(A563,'BASE COMENTÁRIOS'!A:A,0)),"")</f>
        <v/>
      </c>
      <c r="H563" s="14" t="e">
        <f>#REF!</f>
        <v>#REF!</v>
      </c>
      <c r="I563" t="e">
        <f>#REF!</f>
        <v>#REF!</v>
      </c>
      <c r="J563" t="e">
        <f>#REF!</f>
        <v>#REF!</v>
      </c>
      <c r="K563" t="e">
        <f>#REF!</f>
        <v>#REF!</v>
      </c>
      <c r="L563" t="e">
        <f>#REF!</f>
        <v>#REF!</v>
      </c>
    </row>
    <row r="564" spans="1:12">
      <c r="A564" t="e">
        <f>#REF!</f>
        <v>#REF!</v>
      </c>
      <c r="B564" t="e">
        <f>#REF!</f>
        <v>#REF!</v>
      </c>
      <c r="C564" t="e">
        <f>#REF!</f>
        <v>#REF!</v>
      </c>
      <c r="D564" t="e">
        <f>#REF!</f>
        <v>#REF!</v>
      </c>
      <c r="E564" t="e">
        <f>#REF!</f>
        <v>#REF!</v>
      </c>
      <c r="F564" t="e">
        <f>#REF!</f>
        <v>#REF!</v>
      </c>
      <c r="G564" t="str">
        <f>IFERROR(INDEX('BASE COMENTÁRIOS'!C:C,MATCH(A564,'BASE COMENTÁRIOS'!A:A,0)),"")</f>
        <v/>
      </c>
      <c r="H564" s="14" t="e">
        <f>#REF!</f>
        <v>#REF!</v>
      </c>
      <c r="I564" t="e">
        <f>#REF!</f>
        <v>#REF!</v>
      </c>
      <c r="J564" t="e">
        <f>#REF!</f>
        <v>#REF!</v>
      </c>
      <c r="K564" t="e">
        <f>#REF!</f>
        <v>#REF!</v>
      </c>
      <c r="L564" t="e">
        <f>#REF!</f>
        <v>#REF!</v>
      </c>
    </row>
    <row r="565" spans="1:12">
      <c r="A565" t="e">
        <f>#REF!</f>
        <v>#REF!</v>
      </c>
      <c r="B565" t="e">
        <f>#REF!</f>
        <v>#REF!</v>
      </c>
      <c r="C565" t="e">
        <f>#REF!</f>
        <v>#REF!</v>
      </c>
      <c r="D565" t="e">
        <f>#REF!</f>
        <v>#REF!</v>
      </c>
      <c r="E565" t="e">
        <f>#REF!</f>
        <v>#REF!</v>
      </c>
      <c r="F565" t="e">
        <f>#REF!</f>
        <v>#REF!</v>
      </c>
      <c r="G565" t="str">
        <f>IFERROR(INDEX('BASE COMENTÁRIOS'!C:C,MATCH(A565,'BASE COMENTÁRIOS'!A:A,0)),"")</f>
        <v/>
      </c>
      <c r="H565" s="14" t="e">
        <f>#REF!</f>
        <v>#REF!</v>
      </c>
      <c r="I565" t="e">
        <f>#REF!</f>
        <v>#REF!</v>
      </c>
      <c r="J565" t="e">
        <f>#REF!</f>
        <v>#REF!</v>
      </c>
      <c r="K565" t="e">
        <f>#REF!</f>
        <v>#REF!</v>
      </c>
      <c r="L565" t="e">
        <f>#REF!</f>
        <v>#REF!</v>
      </c>
    </row>
    <row r="566" spans="1:12">
      <c r="A566" t="e">
        <f>#REF!</f>
        <v>#REF!</v>
      </c>
      <c r="B566" t="e">
        <f>#REF!</f>
        <v>#REF!</v>
      </c>
      <c r="C566" t="e">
        <f>#REF!</f>
        <v>#REF!</v>
      </c>
      <c r="D566" t="e">
        <f>#REF!</f>
        <v>#REF!</v>
      </c>
      <c r="E566" t="e">
        <f>#REF!</f>
        <v>#REF!</v>
      </c>
      <c r="F566" t="e">
        <f>#REF!</f>
        <v>#REF!</v>
      </c>
      <c r="G566" t="str">
        <f>IFERROR(INDEX('BASE COMENTÁRIOS'!C:C,MATCH(A566,'BASE COMENTÁRIOS'!A:A,0)),"")</f>
        <v/>
      </c>
      <c r="H566" s="14" t="e">
        <f>#REF!</f>
        <v>#REF!</v>
      </c>
      <c r="I566" t="e">
        <f>#REF!</f>
        <v>#REF!</v>
      </c>
      <c r="J566" t="e">
        <f>#REF!</f>
        <v>#REF!</v>
      </c>
      <c r="K566" t="e">
        <f>#REF!</f>
        <v>#REF!</v>
      </c>
      <c r="L566" t="e">
        <f>#REF!</f>
        <v>#REF!</v>
      </c>
    </row>
    <row r="567" spans="1:12">
      <c r="A567" t="e">
        <f>#REF!</f>
        <v>#REF!</v>
      </c>
      <c r="B567" t="e">
        <f>#REF!</f>
        <v>#REF!</v>
      </c>
      <c r="C567" t="e">
        <f>#REF!</f>
        <v>#REF!</v>
      </c>
      <c r="D567" t="e">
        <f>#REF!</f>
        <v>#REF!</v>
      </c>
      <c r="E567" t="e">
        <f>#REF!</f>
        <v>#REF!</v>
      </c>
      <c r="F567" t="e">
        <f>#REF!</f>
        <v>#REF!</v>
      </c>
      <c r="G567" t="str">
        <f>IFERROR(INDEX('BASE COMENTÁRIOS'!C:C,MATCH(A567,'BASE COMENTÁRIOS'!A:A,0)),"")</f>
        <v/>
      </c>
      <c r="H567" s="14" t="e">
        <f>#REF!</f>
        <v>#REF!</v>
      </c>
      <c r="I567" t="e">
        <f>#REF!</f>
        <v>#REF!</v>
      </c>
      <c r="J567" t="e">
        <f>#REF!</f>
        <v>#REF!</v>
      </c>
      <c r="K567" t="e">
        <f>#REF!</f>
        <v>#REF!</v>
      </c>
      <c r="L567" t="e">
        <f>#REF!</f>
        <v>#REF!</v>
      </c>
    </row>
    <row r="568" spans="1:12">
      <c r="A568" t="e">
        <f>#REF!</f>
        <v>#REF!</v>
      </c>
      <c r="B568" t="e">
        <f>#REF!</f>
        <v>#REF!</v>
      </c>
      <c r="C568" t="e">
        <f>#REF!</f>
        <v>#REF!</v>
      </c>
      <c r="D568" t="e">
        <f>#REF!</f>
        <v>#REF!</v>
      </c>
      <c r="E568" t="e">
        <f>#REF!</f>
        <v>#REF!</v>
      </c>
      <c r="F568" t="e">
        <f>#REF!</f>
        <v>#REF!</v>
      </c>
      <c r="G568" t="str">
        <f>IFERROR(INDEX('BASE COMENTÁRIOS'!C:C,MATCH(A568,'BASE COMENTÁRIOS'!A:A,0)),"")</f>
        <v/>
      </c>
      <c r="H568" s="14" t="e">
        <f>#REF!</f>
        <v>#REF!</v>
      </c>
      <c r="I568" t="e">
        <f>#REF!</f>
        <v>#REF!</v>
      </c>
      <c r="J568" t="e">
        <f>#REF!</f>
        <v>#REF!</v>
      </c>
      <c r="K568" t="e">
        <f>#REF!</f>
        <v>#REF!</v>
      </c>
      <c r="L568" t="e">
        <f>#REF!</f>
        <v>#REF!</v>
      </c>
    </row>
    <row r="569" spans="1:12">
      <c r="A569" t="e">
        <f>#REF!</f>
        <v>#REF!</v>
      </c>
      <c r="B569" t="e">
        <f>#REF!</f>
        <v>#REF!</v>
      </c>
      <c r="C569" t="e">
        <f>#REF!</f>
        <v>#REF!</v>
      </c>
      <c r="D569" t="e">
        <f>#REF!</f>
        <v>#REF!</v>
      </c>
      <c r="E569" t="e">
        <f>#REF!</f>
        <v>#REF!</v>
      </c>
      <c r="F569" t="e">
        <f>#REF!</f>
        <v>#REF!</v>
      </c>
      <c r="G569" t="str">
        <f>IFERROR(INDEX('BASE COMENTÁRIOS'!C:C,MATCH(A569,'BASE COMENTÁRIOS'!A:A,0)),"")</f>
        <v/>
      </c>
      <c r="H569" s="14" t="e">
        <f>#REF!</f>
        <v>#REF!</v>
      </c>
      <c r="I569" t="e">
        <f>#REF!</f>
        <v>#REF!</v>
      </c>
      <c r="J569" t="e">
        <f>#REF!</f>
        <v>#REF!</v>
      </c>
      <c r="K569" t="e">
        <f>#REF!</f>
        <v>#REF!</v>
      </c>
      <c r="L569" t="e">
        <f>#REF!</f>
        <v>#REF!</v>
      </c>
    </row>
    <row r="570" spans="1:12">
      <c r="A570" t="e">
        <f>#REF!</f>
        <v>#REF!</v>
      </c>
      <c r="B570" t="e">
        <f>#REF!</f>
        <v>#REF!</v>
      </c>
      <c r="C570" t="e">
        <f>#REF!</f>
        <v>#REF!</v>
      </c>
      <c r="D570" t="e">
        <f>#REF!</f>
        <v>#REF!</v>
      </c>
      <c r="E570" t="e">
        <f>#REF!</f>
        <v>#REF!</v>
      </c>
      <c r="F570" t="e">
        <f>#REF!</f>
        <v>#REF!</v>
      </c>
      <c r="G570" t="str">
        <f>IFERROR(INDEX('BASE COMENTÁRIOS'!C:C,MATCH(A570,'BASE COMENTÁRIOS'!A:A,0)),"")</f>
        <v/>
      </c>
      <c r="H570" s="14" t="e">
        <f>#REF!</f>
        <v>#REF!</v>
      </c>
      <c r="I570" t="e">
        <f>#REF!</f>
        <v>#REF!</v>
      </c>
      <c r="J570" t="e">
        <f>#REF!</f>
        <v>#REF!</v>
      </c>
      <c r="K570" t="e">
        <f>#REF!</f>
        <v>#REF!</v>
      </c>
      <c r="L570" t="e">
        <f>#REF!</f>
        <v>#REF!</v>
      </c>
    </row>
    <row r="571" spans="1:12">
      <c r="A571" t="e">
        <f>#REF!</f>
        <v>#REF!</v>
      </c>
      <c r="B571" t="e">
        <f>#REF!</f>
        <v>#REF!</v>
      </c>
      <c r="C571" t="e">
        <f>#REF!</f>
        <v>#REF!</v>
      </c>
      <c r="D571" t="e">
        <f>#REF!</f>
        <v>#REF!</v>
      </c>
      <c r="E571" t="e">
        <f>#REF!</f>
        <v>#REF!</v>
      </c>
      <c r="F571" t="e">
        <f>#REF!</f>
        <v>#REF!</v>
      </c>
      <c r="G571" t="str">
        <f>IFERROR(INDEX('BASE COMENTÁRIOS'!C:C,MATCH(A571,'BASE COMENTÁRIOS'!A:A,0)),"")</f>
        <v/>
      </c>
      <c r="H571" s="14" t="e">
        <f>#REF!</f>
        <v>#REF!</v>
      </c>
      <c r="I571" t="e">
        <f>#REF!</f>
        <v>#REF!</v>
      </c>
      <c r="J571" t="e">
        <f>#REF!</f>
        <v>#REF!</v>
      </c>
      <c r="K571" t="e">
        <f>#REF!</f>
        <v>#REF!</v>
      </c>
      <c r="L571" t="e">
        <f>#REF!</f>
        <v>#REF!</v>
      </c>
    </row>
    <row r="572" spans="1:12">
      <c r="A572" t="e">
        <f>#REF!</f>
        <v>#REF!</v>
      </c>
      <c r="B572" t="e">
        <f>#REF!</f>
        <v>#REF!</v>
      </c>
      <c r="C572" t="e">
        <f>#REF!</f>
        <v>#REF!</v>
      </c>
      <c r="D572" t="e">
        <f>#REF!</f>
        <v>#REF!</v>
      </c>
      <c r="E572" t="e">
        <f>#REF!</f>
        <v>#REF!</v>
      </c>
      <c r="F572" t="e">
        <f>#REF!</f>
        <v>#REF!</v>
      </c>
      <c r="G572" t="str">
        <f>IFERROR(INDEX('BASE COMENTÁRIOS'!C:C,MATCH(A572,'BASE COMENTÁRIOS'!A:A,0)),"")</f>
        <v/>
      </c>
      <c r="H572" s="14" t="e">
        <f>#REF!</f>
        <v>#REF!</v>
      </c>
      <c r="I572" t="e">
        <f>#REF!</f>
        <v>#REF!</v>
      </c>
      <c r="J572" t="e">
        <f>#REF!</f>
        <v>#REF!</v>
      </c>
      <c r="K572" t="e">
        <f>#REF!</f>
        <v>#REF!</v>
      </c>
      <c r="L572" t="e">
        <f>#REF!</f>
        <v>#REF!</v>
      </c>
    </row>
    <row r="573" spans="1:12">
      <c r="A573" t="e">
        <f>#REF!</f>
        <v>#REF!</v>
      </c>
      <c r="B573" t="e">
        <f>#REF!</f>
        <v>#REF!</v>
      </c>
      <c r="C573" t="e">
        <f>#REF!</f>
        <v>#REF!</v>
      </c>
      <c r="D573" t="e">
        <f>#REF!</f>
        <v>#REF!</v>
      </c>
      <c r="E573" t="e">
        <f>#REF!</f>
        <v>#REF!</v>
      </c>
      <c r="F573" t="e">
        <f>#REF!</f>
        <v>#REF!</v>
      </c>
      <c r="G573" t="str">
        <f>IFERROR(INDEX('BASE COMENTÁRIOS'!C:C,MATCH(A573,'BASE COMENTÁRIOS'!A:A,0)),"")</f>
        <v/>
      </c>
      <c r="H573" s="14" t="e">
        <f>#REF!</f>
        <v>#REF!</v>
      </c>
      <c r="I573" t="e">
        <f>#REF!</f>
        <v>#REF!</v>
      </c>
      <c r="J573" t="e">
        <f>#REF!</f>
        <v>#REF!</v>
      </c>
      <c r="K573" t="e">
        <f>#REF!</f>
        <v>#REF!</v>
      </c>
      <c r="L573" t="e">
        <f>#REF!</f>
        <v>#REF!</v>
      </c>
    </row>
    <row r="574" spans="1:12">
      <c r="A574" t="e">
        <f>#REF!</f>
        <v>#REF!</v>
      </c>
      <c r="B574" t="e">
        <f>#REF!</f>
        <v>#REF!</v>
      </c>
      <c r="C574" t="e">
        <f>#REF!</f>
        <v>#REF!</v>
      </c>
      <c r="D574" t="e">
        <f>#REF!</f>
        <v>#REF!</v>
      </c>
      <c r="E574" t="e">
        <f>#REF!</f>
        <v>#REF!</v>
      </c>
      <c r="F574" t="e">
        <f>#REF!</f>
        <v>#REF!</v>
      </c>
      <c r="G574" t="str">
        <f>IFERROR(INDEX('BASE COMENTÁRIOS'!C:C,MATCH(A574,'BASE COMENTÁRIOS'!A:A,0)),"")</f>
        <v/>
      </c>
      <c r="H574" s="14" t="e">
        <f>#REF!</f>
        <v>#REF!</v>
      </c>
      <c r="I574" t="e">
        <f>#REF!</f>
        <v>#REF!</v>
      </c>
      <c r="J574" t="e">
        <f>#REF!</f>
        <v>#REF!</v>
      </c>
      <c r="K574" t="e">
        <f>#REF!</f>
        <v>#REF!</v>
      </c>
      <c r="L574" t="e">
        <f>#REF!</f>
        <v>#REF!</v>
      </c>
    </row>
    <row r="575" spans="1:12">
      <c r="A575" t="e">
        <f>#REF!</f>
        <v>#REF!</v>
      </c>
      <c r="B575" t="e">
        <f>#REF!</f>
        <v>#REF!</v>
      </c>
      <c r="C575" t="e">
        <f>#REF!</f>
        <v>#REF!</v>
      </c>
      <c r="D575" t="e">
        <f>#REF!</f>
        <v>#REF!</v>
      </c>
      <c r="E575" t="e">
        <f>#REF!</f>
        <v>#REF!</v>
      </c>
      <c r="F575" t="e">
        <f>#REF!</f>
        <v>#REF!</v>
      </c>
      <c r="G575" t="str">
        <f>IFERROR(INDEX('BASE COMENTÁRIOS'!C:C,MATCH(A575,'BASE COMENTÁRIOS'!A:A,0)),"")</f>
        <v/>
      </c>
      <c r="H575" s="14" t="e">
        <f>#REF!</f>
        <v>#REF!</v>
      </c>
      <c r="I575" t="e">
        <f>#REF!</f>
        <v>#REF!</v>
      </c>
      <c r="J575" t="e">
        <f>#REF!</f>
        <v>#REF!</v>
      </c>
      <c r="K575" t="e">
        <f>#REF!</f>
        <v>#REF!</v>
      </c>
      <c r="L575" t="e">
        <f>#REF!</f>
        <v>#REF!</v>
      </c>
    </row>
    <row r="576" spans="1:12">
      <c r="A576" t="e">
        <f>#REF!</f>
        <v>#REF!</v>
      </c>
      <c r="B576" t="e">
        <f>#REF!</f>
        <v>#REF!</v>
      </c>
      <c r="C576" t="e">
        <f>#REF!</f>
        <v>#REF!</v>
      </c>
      <c r="D576" t="e">
        <f>#REF!</f>
        <v>#REF!</v>
      </c>
      <c r="E576" t="e">
        <f>#REF!</f>
        <v>#REF!</v>
      </c>
      <c r="F576" t="e">
        <f>#REF!</f>
        <v>#REF!</v>
      </c>
      <c r="G576" t="str">
        <f>IFERROR(INDEX('BASE COMENTÁRIOS'!C:C,MATCH(A576,'BASE COMENTÁRIOS'!A:A,0)),"")</f>
        <v/>
      </c>
      <c r="H576" s="14" t="e">
        <f>#REF!</f>
        <v>#REF!</v>
      </c>
      <c r="I576" t="e">
        <f>#REF!</f>
        <v>#REF!</v>
      </c>
      <c r="J576" t="e">
        <f>#REF!</f>
        <v>#REF!</v>
      </c>
      <c r="K576" t="e">
        <f>#REF!</f>
        <v>#REF!</v>
      </c>
      <c r="L576" t="e">
        <f>#REF!</f>
        <v>#REF!</v>
      </c>
    </row>
    <row r="577" spans="1:12">
      <c r="A577" t="e">
        <f>#REF!</f>
        <v>#REF!</v>
      </c>
      <c r="B577" t="e">
        <f>#REF!</f>
        <v>#REF!</v>
      </c>
      <c r="C577" t="e">
        <f>#REF!</f>
        <v>#REF!</v>
      </c>
      <c r="D577" t="e">
        <f>#REF!</f>
        <v>#REF!</v>
      </c>
      <c r="E577" t="e">
        <f>#REF!</f>
        <v>#REF!</v>
      </c>
      <c r="F577" t="e">
        <f>#REF!</f>
        <v>#REF!</v>
      </c>
      <c r="G577" t="str">
        <f>IFERROR(INDEX('BASE COMENTÁRIOS'!C:C,MATCH(A577,'BASE COMENTÁRIOS'!A:A,0)),"")</f>
        <v/>
      </c>
      <c r="H577" s="14" t="e">
        <f>#REF!</f>
        <v>#REF!</v>
      </c>
      <c r="I577" t="e">
        <f>#REF!</f>
        <v>#REF!</v>
      </c>
      <c r="J577" t="e">
        <f>#REF!</f>
        <v>#REF!</v>
      </c>
      <c r="K577" t="e">
        <f>#REF!</f>
        <v>#REF!</v>
      </c>
      <c r="L577" t="e">
        <f>#REF!</f>
        <v>#REF!</v>
      </c>
    </row>
    <row r="578" spans="1:12">
      <c r="A578" t="e">
        <f>#REF!</f>
        <v>#REF!</v>
      </c>
      <c r="B578" t="e">
        <f>#REF!</f>
        <v>#REF!</v>
      </c>
      <c r="C578" t="e">
        <f>#REF!</f>
        <v>#REF!</v>
      </c>
      <c r="D578" t="e">
        <f>#REF!</f>
        <v>#REF!</v>
      </c>
      <c r="E578" t="e">
        <f>#REF!</f>
        <v>#REF!</v>
      </c>
      <c r="F578" t="e">
        <f>#REF!</f>
        <v>#REF!</v>
      </c>
      <c r="G578" t="str">
        <f>IFERROR(INDEX('BASE COMENTÁRIOS'!C:C,MATCH(A578,'BASE COMENTÁRIOS'!A:A,0)),"")</f>
        <v/>
      </c>
      <c r="H578" s="14" t="e">
        <f>#REF!</f>
        <v>#REF!</v>
      </c>
      <c r="I578" t="e">
        <f>#REF!</f>
        <v>#REF!</v>
      </c>
      <c r="J578" t="e">
        <f>#REF!</f>
        <v>#REF!</v>
      </c>
      <c r="K578" t="e">
        <f>#REF!</f>
        <v>#REF!</v>
      </c>
      <c r="L578" t="e">
        <f>#REF!</f>
        <v>#REF!</v>
      </c>
    </row>
    <row r="579" spans="1:12">
      <c r="A579" t="e">
        <f>#REF!</f>
        <v>#REF!</v>
      </c>
      <c r="B579" t="e">
        <f>#REF!</f>
        <v>#REF!</v>
      </c>
      <c r="C579" t="e">
        <f>#REF!</f>
        <v>#REF!</v>
      </c>
      <c r="D579" t="e">
        <f>#REF!</f>
        <v>#REF!</v>
      </c>
      <c r="E579" t="e">
        <f>#REF!</f>
        <v>#REF!</v>
      </c>
      <c r="F579" t="e">
        <f>#REF!</f>
        <v>#REF!</v>
      </c>
      <c r="G579" t="str">
        <f>IFERROR(INDEX('BASE COMENTÁRIOS'!C:C,MATCH(A579,'BASE COMENTÁRIOS'!A:A,0)),"")</f>
        <v/>
      </c>
      <c r="H579" s="14" t="e">
        <f>#REF!</f>
        <v>#REF!</v>
      </c>
      <c r="I579" t="e">
        <f>#REF!</f>
        <v>#REF!</v>
      </c>
      <c r="J579" t="e">
        <f>#REF!</f>
        <v>#REF!</v>
      </c>
      <c r="K579" t="e">
        <f>#REF!</f>
        <v>#REF!</v>
      </c>
      <c r="L579" t="e">
        <f>#REF!</f>
        <v>#REF!</v>
      </c>
    </row>
    <row r="580" spans="1:12">
      <c r="A580" t="e">
        <f>#REF!</f>
        <v>#REF!</v>
      </c>
      <c r="B580" t="e">
        <f>#REF!</f>
        <v>#REF!</v>
      </c>
      <c r="C580" t="e">
        <f>#REF!</f>
        <v>#REF!</v>
      </c>
      <c r="D580" t="e">
        <f>#REF!</f>
        <v>#REF!</v>
      </c>
      <c r="E580" t="e">
        <f>#REF!</f>
        <v>#REF!</v>
      </c>
      <c r="F580" t="e">
        <f>#REF!</f>
        <v>#REF!</v>
      </c>
      <c r="G580" t="str">
        <f>IFERROR(INDEX('BASE COMENTÁRIOS'!C:C,MATCH(A580,'BASE COMENTÁRIOS'!A:A,0)),"")</f>
        <v/>
      </c>
      <c r="H580" s="14" t="e">
        <f>#REF!</f>
        <v>#REF!</v>
      </c>
      <c r="I580" t="e">
        <f>#REF!</f>
        <v>#REF!</v>
      </c>
      <c r="J580" t="e">
        <f>#REF!</f>
        <v>#REF!</v>
      </c>
      <c r="K580" t="e">
        <f>#REF!</f>
        <v>#REF!</v>
      </c>
      <c r="L580" t="e">
        <f>#REF!</f>
        <v>#REF!</v>
      </c>
    </row>
    <row r="581" spans="1:12">
      <c r="A581" t="e">
        <f>#REF!</f>
        <v>#REF!</v>
      </c>
      <c r="B581" t="e">
        <f>#REF!</f>
        <v>#REF!</v>
      </c>
      <c r="C581" t="e">
        <f>#REF!</f>
        <v>#REF!</v>
      </c>
      <c r="D581" t="e">
        <f>#REF!</f>
        <v>#REF!</v>
      </c>
      <c r="E581" t="e">
        <f>#REF!</f>
        <v>#REF!</v>
      </c>
      <c r="F581" t="e">
        <f>#REF!</f>
        <v>#REF!</v>
      </c>
      <c r="G581" t="str">
        <f>IFERROR(INDEX('BASE COMENTÁRIOS'!C:C,MATCH(A581,'BASE COMENTÁRIOS'!A:A,0)),"")</f>
        <v/>
      </c>
      <c r="H581" s="14" t="e">
        <f>#REF!</f>
        <v>#REF!</v>
      </c>
      <c r="I581" t="e">
        <f>#REF!</f>
        <v>#REF!</v>
      </c>
      <c r="J581" t="e">
        <f>#REF!</f>
        <v>#REF!</v>
      </c>
      <c r="K581" t="e">
        <f>#REF!</f>
        <v>#REF!</v>
      </c>
      <c r="L581" t="e">
        <f>#REF!</f>
        <v>#REF!</v>
      </c>
    </row>
    <row r="582" spans="1:12">
      <c r="A582" t="e">
        <f>#REF!</f>
        <v>#REF!</v>
      </c>
      <c r="B582" t="e">
        <f>#REF!</f>
        <v>#REF!</v>
      </c>
      <c r="C582" t="e">
        <f>#REF!</f>
        <v>#REF!</v>
      </c>
      <c r="D582" t="e">
        <f>#REF!</f>
        <v>#REF!</v>
      </c>
      <c r="E582" t="e">
        <f>#REF!</f>
        <v>#REF!</v>
      </c>
      <c r="F582" t="e">
        <f>#REF!</f>
        <v>#REF!</v>
      </c>
      <c r="G582" t="str">
        <f>IFERROR(INDEX('BASE COMENTÁRIOS'!C:C,MATCH(A582,'BASE COMENTÁRIOS'!A:A,0)),"")</f>
        <v/>
      </c>
      <c r="H582" s="14" t="e">
        <f>#REF!</f>
        <v>#REF!</v>
      </c>
      <c r="I582" t="e">
        <f>#REF!</f>
        <v>#REF!</v>
      </c>
      <c r="J582" t="e">
        <f>#REF!</f>
        <v>#REF!</v>
      </c>
      <c r="K582" t="e">
        <f>#REF!</f>
        <v>#REF!</v>
      </c>
      <c r="L582" t="e">
        <f>#REF!</f>
        <v>#REF!</v>
      </c>
    </row>
    <row r="583" spans="1:12">
      <c r="A583" t="e">
        <f>#REF!</f>
        <v>#REF!</v>
      </c>
      <c r="B583" t="e">
        <f>#REF!</f>
        <v>#REF!</v>
      </c>
      <c r="C583" t="e">
        <f>#REF!</f>
        <v>#REF!</v>
      </c>
      <c r="D583" t="e">
        <f>#REF!</f>
        <v>#REF!</v>
      </c>
      <c r="E583" t="e">
        <f>#REF!</f>
        <v>#REF!</v>
      </c>
      <c r="F583" t="e">
        <f>#REF!</f>
        <v>#REF!</v>
      </c>
      <c r="G583" t="str">
        <f>IFERROR(INDEX('BASE COMENTÁRIOS'!C:C,MATCH(A583,'BASE COMENTÁRIOS'!A:A,0)),"")</f>
        <v/>
      </c>
      <c r="H583" s="14" t="e">
        <f>#REF!</f>
        <v>#REF!</v>
      </c>
      <c r="I583" t="e">
        <f>#REF!</f>
        <v>#REF!</v>
      </c>
      <c r="J583" t="e">
        <f>#REF!</f>
        <v>#REF!</v>
      </c>
      <c r="K583" t="e">
        <f>#REF!</f>
        <v>#REF!</v>
      </c>
      <c r="L583" t="e">
        <f>#REF!</f>
        <v>#REF!</v>
      </c>
    </row>
    <row r="584" spans="1:12">
      <c r="A584" t="e">
        <f>#REF!</f>
        <v>#REF!</v>
      </c>
      <c r="B584" t="e">
        <f>#REF!</f>
        <v>#REF!</v>
      </c>
      <c r="C584" t="e">
        <f>#REF!</f>
        <v>#REF!</v>
      </c>
      <c r="D584" t="e">
        <f>#REF!</f>
        <v>#REF!</v>
      </c>
      <c r="E584" t="e">
        <f>#REF!</f>
        <v>#REF!</v>
      </c>
      <c r="F584" t="e">
        <f>#REF!</f>
        <v>#REF!</v>
      </c>
      <c r="G584" t="str">
        <f>IFERROR(INDEX('BASE COMENTÁRIOS'!C:C,MATCH(A584,'BASE COMENTÁRIOS'!A:A,0)),"")</f>
        <v/>
      </c>
      <c r="H584" s="14" t="e">
        <f>#REF!</f>
        <v>#REF!</v>
      </c>
      <c r="I584" t="e">
        <f>#REF!</f>
        <v>#REF!</v>
      </c>
      <c r="J584" t="e">
        <f>#REF!</f>
        <v>#REF!</v>
      </c>
      <c r="K584" t="e">
        <f>#REF!</f>
        <v>#REF!</v>
      </c>
      <c r="L584" t="e">
        <f>#REF!</f>
        <v>#REF!</v>
      </c>
    </row>
    <row r="585" spans="1:12">
      <c r="A585" t="e">
        <f>#REF!</f>
        <v>#REF!</v>
      </c>
      <c r="B585" t="e">
        <f>#REF!</f>
        <v>#REF!</v>
      </c>
      <c r="C585" t="e">
        <f>#REF!</f>
        <v>#REF!</v>
      </c>
      <c r="D585" t="e">
        <f>#REF!</f>
        <v>#REF!</v>
      </c>
      <c r="E585" t="e">
        <f>#REF!</f>
        <v>#REF!</v>
      </c>
      <c r="F585" t="e">
        <f>#REF!</f>
        <v>#REF!</v>
      </c>
      <c r="G585" t="str">
        <f>IFERROR(INDEX('BASE COMENTÁRIOS'!C:C,MATCH(A585,'BASE COMENTÁRIOS'!A:A,0)),"")</f>
        <v/>
      </c>
      <c r="H585" s="14" t="e">
        <f>#REF!</f>
        <v>#REF!</v>
      </c>
      <c r="I585" t="e">
        <f>#REF!</f>
        <v>#REF!</v>
      </c>
      <c r="J585" t="e">
        <f>#REF!</f>
        <v>#REF!</v>
      </c>
      <c r="K585" t="e">
        <f>#REF!</f>
        <v>#REF!</v>
      </c>
      <c r="L585" t="e">
        <f>#REF!</f>
        <v>#REF!</v>
      </c>
    </row>
    <row r="586" spans="1:12">
      <c r="A586" t="e">
        <f>#REF!</f>
        <v>#REF!</v>
      </c>
      <c r="B586" t="e">
        <f>#REF!</f>
        <v>#REF!</v>
      </c>
      <c r="C586" t="e">
        <f>#REF!</f>
        <v>#REF!</v>
      </c>
      <c r="D586" t="e">
        <f>#REF!</f>
        <v>#REF!</v>
      </c>
      <c r="E586" t="e">
        <f>#REF!</f>
        <v>#REF!</v>
      </c>
      <c r="F586" t="e">
        <f>#REF!</f>
        <v>#REF!</v>
      </c>
      <c r="G586" t="str">
        <f>IFERROR(INDEX('BASE COMENTÁRIOS'!C:C,MATCH(A586,'BASE COMENTÁRIOS'!A:A,0)),"")</f>
        <v/>
      </c>
      <c r="H586" s="14" t="e">
        <f>#REF!</f>
        <v>#REF!</v>
      </c>
      <c r="I586" t="e">
        <f>#REF!</f>
        <v>#REF!</v>
      </c>
      <c r="J586" t="e">
        <f>#REF!</f>
        <v>#REF!</v>
      </c>
      <c r="K586" t="e">
        <f>#REF!</f>
        <v>#REF!</v>
      </c>
      <c r="L586" t="e">
        <f>#REF!</f>
        <v>#REF!</v>
      </c>
    </row>
    <row r="587" spans="1:12">
      <c r="A587" t="e">
        <f>#REF!</f>
        <v>#REF!</v>
      </c>
      <c r="B587" t="e">
        <f>#REF!</f>
        <v>#REF!</v>
      </c>
      <c r="C587" t="e">
        <f>#REF!</f>
        <v>#REF!</v>
      </c>
      <c r="D587" t="e">
        <f>#REF!</f>
        <v>#REF!</v>
      </c>
      <c r="E587" t="e">
        <f>#REF!</f>
        <v>#REF!</v>
      </c>
      <c r="F587" t="e">
        <f>#REF!</f>
        <v>#REF!</v>
      </c>
      <c r="G587" t="str">
        <f>IFERROR(INDEX('BASE COMENTÁRIOS'!C:C,MATCH(A587,'BASE COMENTÁRIOS'!A:A,0)),"")</f>
        <v/>
      </c>
      <c r="H587" s="14" t="e">
        <f>#REF!</f>
        <v>#REF!</v>
      </c>
      <c r="I587" t="e">
        <f>#REF!</f>
        <v>#REF!</v>
      </c>
      <c r="J587" t="e">
        <f>#REF!</f>
        <v>#REF!</v>
      </c>
      <c r="K587" t="e">
        <f>#REF!</f>
        <v>#REF!</v>
      </c>
      <c r="L587" t="e">
        <f>#REF!</f>
        <v>#REF!</v>
      </c>
    </row>
    <row r="588" spans="1:12">
      <c r="A588" t="e">
        <f>#REF!</f>
        <v>#REF!</v>
      </c>
      <c r="B588" t="e">
        <f>#REF!</f>
        <v>#REF!</v>
      </c>
      <c r="C588" t="e">
        <f>#REF!</f>
        <v>#REF!</v>
      </c>
      <c r="D588" t="e">
        <f>#REF!</f>
        <v>#REF!</v>
      </c>
      <c r="E588" t="e">
        <f>#REF!</f>
        <v>#REF!</v>
      </c>
      <c r="F588" t="e">
        <f>#REF!</f>
        <v>#REF!</v>
      </c>
      <c r="G588" t="str">
        <f>IFERROR(INDEX('BASE COMENTÁRIOS'!C:C,MATCH(A588,'BASE COMENTÁRIOS'!A:A,0)),"")</f>
        <v/>
      </c>
      <c r="H588" s="14" t="e">
        <f>#REF!</f>
        <v>#REF!</v>
      </c>
      <c r="I588" t="e">
        <f>#REF!</f>
        <v>#REF!</v>
      </c>
      <c r="J588" t="e">
        <f>#REF!</f>
        <v>#REF!</v>
      </c>
      <c r="K588" t="e">
        <f>#REF!</f>
        <v>#REF!</v>
      </c>
      <c r="L588" t="e">
        <f>#REF!</f>
        <v>#REF!</v>
      </c>
    </row>
    <row r="589" spans="1:12">
      <c r="A589" t="e">
        <f>#REF!</f>
        <v>#REF!</v>
      </c>
      <c r="B589" t="e">
        <f>#REF!</f>
        <v>#REF!</v>
      </c>
      <c r="C589" t="e">
        <f>#REF!</f>
        <v>#REF!</v>
      </c>
      <c r="D589" t="e">
        <f>#REF!</f>
        <v>#REF!</v>
      </c>
      <c r="E589" t="e">
        <f>#REF!</f>
        <v>#REF!</v>
      </c>
      <c r="F589" t="e">
        <f>#REF!</f>
        <v>#REF!</v>
      </c>
      <c r="G589" t="str">
        <f>IFERROR(INDEX('BASE COMENTÁRIOS'!C:C,MATCH(A589,'BASE COMENTÁRIOS'!A:A,0)),"")</f>
        <v/>
      </c>
      <c r="H589" s="14" t="e">
        <f>#REF!</f>
        <v>#REF!</v>
      </c>
      <c r="I589" t="e">
        <f>#REF!</f>
        <v>#REF!</v>
      </c>
      <c r="J589" t="e">
        <f>#REF!</f>
        <v>#REF!</v>
      </c>
      <c r="K589" t="e">
        <f>#REF!</f>
        <v>#REF!</v>
      </c>
      <c r="L589" t="e">
        <f>#REF!</f>
        <v>#REF!</v>
      </c>
    </row>
    <row r="590" spans="1:12">
      <c r="A590" t="e">
        <f>#REF!</f>
        <v>#REF!</v>
      </c>
      <c r="B590" t="e">
        <f>#REF!</f>
        <v>#REF!</v>
      </c>
      <c r="C590" t="e">
        <f>#REF!</f>
        <v>#REF!</v>
      </c>
      <c r="D590" t="e">
        <f>#REF!</f>
        <v>#REF!</v>
      </c>
      <c r="E590" t="e">
        <f>#REF!</f>
        <v>#REF!</v>
      </c>
      <c r="F590" t="e">
        <f>#REF!</f>
        <v>#REF!</v>
      </c>
      <c r="G590" t="str">
        <f>IFERROR(INDEX('BASE COMENTÁRIOS'!C:C,MATCH(A590,'BASE COMENTÁRIOS'!A:A,0)),"")</f>
        <v/>
      </c>
      <c r="H590" s="14" t="e">
        <f>#REF!</f>
        <v>#REF!</v>
      </c>
      <c r="I590" t="e">
        <f>#REF!</f>
        <v>#REF!</v>
      </c>
      <c r="J590" t="e">
        <f>#REF!</f>
        <v>#REF!</v>
      </c>
      <c r="K590" t="e">
        <f>#REF!</f>
        <v>#REF!</v>
      </c>
      <c r="L590" t="e">
        <f>#REF!</f>
        <v>#REF!</v>
      </c>
    </row>
    <row r="591" spans="1:12">
      <c r="A591" t="e">
        <f>#REF!</f>
        <v>#REF!</v>
      </c>
      <c r="B591" t="e">
        <f>#REF!</f>
        <v>#REF!</v>
      </c>
      <c r="C591" t="e">
        <f>#REF!</f>
        <v>#REF!</v>
      </c>
      <c r="D591" t="e">
        <f>#REF!</f>
        <v>#REF!</v>
      </c>
      <c r="E591" t="e">
        <f>#REF!</f>
        <v>#REF!</v>
      </c>
      <c r="F591" t="e">
        <f>#REF!</f>
        <v>#REF!</v>
      </c>
      <c r="G591" t="str">
        <f>IFERROR(INDEX('BASE COMENTÁRIOS'!C:C,MATCH(A591,'BASE COMENTÁRIOS'!A:A,0)),"")</f>
        <v/>
      </c>
      <c r="H591" s="14" t="e">
        <f>#REF!</f>
        <v>#REF!</v>
      </c>
      <c r="I591" t="e">
        <f>#REF!</f>
        <v>#REF!</v>
      </c>
      <c r="J591" t="e">
        <f>#REF!</f>
        <v>#REF!</v>
      </c>
      <c r="K591" t="e">
        <f>#REF!</f>
        <v>#REF!</v>
      </c>
      <c r="L591" t="e">
        <f>#REF!</f>
        <v>#REF!</v>
      </c>
    </row>
    <row r="592" spans="1:12">
      <c r="A592" t="e">
        <f>#REF!</f>
        <v>#REF!</v>
      </c>
      <c r="B592" t="e">
        <f>#REF!</f>
        <v>#REF!</v>
      </c>
      <c r="C592" t="e">
        <f>#REF!</f>
        <v>#REF!</v>
      </c>
      <c r="D592" t="e">
        <f>#REF!</f>
        <v>#REF!</v>
      </c>
      <c r="E592" t="e">
        <f>#REF!</f>
        <v>#REF!</v>
      </c>
      <c r="F592" t="e">
        <f>#REF!</f>
        <v>#REF!</v>
      </c>
      <c r="G592" t="str">
        <f>IFERROR(INDEX('BASE COMENTÁRIOS'!C:C,MATCH(A592,'BASE COMENTÁRIOS'!A:A,0)),"")</f>
        <v/>
      </c>
      <c r="H592" s="14" t="e">
        <f>#REF!</f>
        <v>#REF!</v>
      </c>
      <c r="I592" t="e">
        <f>#REF!</f>
        <v>#REF!</v>
      </c>
      <c r="J592" t="e">
        <f>#REF!</f>
        <v>#REF!</v>
      </c>
      <c r="K592" t="e">
        <f>#REF!</f>
        <v>#REF!</v>
      </c>
      <c r="L592" t="e">
        <f>#REF!</f>
        <v>#REF!</v>
      </c>
    </row>
    <row r="593" spans="1:12">
      <c r="A593" t="e">
        <f>#REF!</f>
        <v>#REF!</v>
      </c>
      <c r="B593" t="e">
        <f>#REF!</f>
        <v>#REF!</v>
      </c>
      <c r="C593" t="e">
        <f>#REF!</f>
        <v>#REF!</v>
      </c>
      <c r="D593" t="e">
        <f>#REF!</f>
        <v>#REF!</v>
      </c>
      <c r="E593" t="e">
        <f>#REF!</f>
        <v>#REF!</v>
      </c>
      <c r="F593" t="e">
        <f>#REF!</f>
        <v>#REF!</v>
      </c>
      <c r="G593" t="str">
        <f>IFERROR(INDEX('BASE COMENTÁRIOS'!C:C,MATCH(A593,'BASE COMENTÁRIOS'!A:A,0)),"")</f>
        <v/>
      </c>
      <c r="H593" s="14" t="e">
        <f>#REF!</f>
        <v>#REF!</v>
      </c>
      <c r="I593" t="e">
        <f>#REF!</f>
        <v>#REF!</v>
      </c>
      <c r="J593" t="e">
        <f>#REF!</f>
        <v>#REF!</v>
      </c>
      <c r="K593" t="e">
        <f>#REF!</f>
        <v>#REF!</v>
      </c>
      <c r="L593" t="e">
        <f>#REF!</f>
        <v>#REF!</v>
      </c>
    </row>
    <row r="594" spans="1:12">
      <c r="A594" t="e">
        <f>#REF!</f>
        <v>#REF!</v>
      </c>
      <c r="B594" t="e">
        <f>#REF!</f>
        <v>#REF!</v>
      </c>
      <c r="C594" t="e">
        <f>#REF!</f>
        <v>#REF!</v>
      </c>
      <c r="D594" t="e">
        <f>#REF!</f>
        <v>#REF!</v>
      </c>
      <c r="E594" t="e">
        <f>#REF!</f>
        <v>#REF!</v>
      </c>
      <c r="F594" t="e">
        <f>#REF!</f>
        <v>#REF!</v>
      </c>
      <c r="G594" t="str">
        <f>IFERROR(INDEX('BASE COMENTÁRIOS'!C:C,MATCH(A594,'BASE COMENTÁRIOS'!A:A,0)),"")</f>
        <v/>
      </c>
      <c r="H594" s="14" t="e">
        <f>#REF!</f>
        <v>#REF!</v>
      </c>
      <c r="I594" t="e">
        <f>#REF!</f>
        <v>#REF!</v>
      </c>
      <c r="J594" t="e">
        <f>#REF!</f>
        <v>#REF!</v>
      </c>
      <c r="K594" t="e">
        <f>#REF!</f>
        <v>#REF!</v>
      </c>
      <c r="L594" t="e">
        <f>#REF!</f>
        <v>#REF!</v>
      </c>
    </row>
    <row r="595" spans="1:12">
      <c r="A595" t="e">
        <f>#REF!</f>
        <v>#REF!</v>
      </c>
      <c r="B595" t="e">
        <f>#REF!</f>
        <v>#REF!</v>
      </c>
      <c r="C595" t="e">
        <f>#REF!</f>
        <v>#REF!</v>
      </c>
      <c r="D595" t="e">
        <f>#REF!</f>
        <v>#REF!</v>
      </c>
      <c r="E595" t="e">
        <f>#REF!</f>
        <v>#REF!</v>
      </c>
      <c r="F595" t="e">
        <f>#REF!</f>
        <v>#REF!</v>
      </c>
      <c r="G595" t="str">
        <f>IFERROR(INDEX('BASE COMENTÁRIOS'!C:C,MATCH(A595,'BASE COMENTÁRIOS'!A:A,0)),"")</f>
        <v/>
      </c>
      <c r="H595" s="14" t="e">
        <f>#REF!</f>
        <v>#REF!</v>
      </c>
      <c r="I595" t="e">
        <f>#REF!</f>
        <v>#REF!</v>
      </c>
      <c r="J595" t="e">
        <f>#REF!</f>
        <v>#REF!</v>
      </c>
      <c r="K595" t="e">
        <f>#REF!</f>
        <v>#REF!</v>
      </c>
      <c r="L595" t="e">
        <f>#REF!</f>
        <v>#REF!</v>
      </c>
    </row>
    <row r="596" spans="1:12">
      <c r="A596" t="e">
        <f>#REF!</f>
        <v>#REF!</v>
      </c>
      <c r="B596" t="e">
        <f>#REF!</f>
        <v>#REF!</v>
      </c>
      <c r="C596" t="e">
        <f>#REF!</f>
        <v>#REF!</v>
      </c>
      <c r="D596" t="e">
        <f>#REF!</f>
        <v>#REF!</v>
      </c>
      <c r="E596" t="e">
        <f>#REF!</f>
        <v>#REF!</v>
      </c>
      <c r="F596" t="e">
        <f>#REF!</f>
        <v>#REF!</v>
      </c>
      <c r="G596" t="str">
        <f>IFERROR(INDEX('BASE COMENTÁRIOS'!C:C,MATCH(A596,'BASE COMENTÁRIOS'!A:A,0)),"")</f>
        <v/>
      </c>
      <c r="H596" s="14" t="e">
        <f>#REF!</f>
        <v>#REF!</v>
      </c>
      <c r="I596" t="e">
        <f>#REF!</f>
        <v>#REF!</v>
      </c>
      <c r="J596" t="e">
        <f>#REF!</f>
        <v>#REF!</v>
      </c>
      <c r="K596" t="e">
        <f>#REF!</f>
        <v>#REF!</v>
      </c>
      <c r="L596" t="e">
        <f>#REF!</f>
        <v>#REF!</v>
      </c>
    </row>
    <row r="597" spans="1:12">
      <c r="A597" t="e">
        <f>#REF!</f>
        <v>#REF!</v>
      </c>
      <c r="B597" t="e">
        <f>#REF!</f>
        <v>#REF!</v>
      </c>
      <c r="C597" t="e">
        <f>#REF!</f>
        <v>#REF!</v>
      </c>
      <c r="D597" t="e">
        <f>#REF!</f>
        <v>#REF!</v>
      </c>
      <c r="E597" t="e">
        <f>#REF!</f>
        <v>#REF!</v>
      </c>
      <c r="F597" t="e">
        <f>#REF!</f>
        <v>#REF!</v>
      </c>
      <c r="G597" t="str">
        <f>IFERROR(INDEX('BASE COMENTÁRIOS'!C:C,MATCH(A597,'BASE COMENTÁRIOS'!A:A,0)),"")</f>
        <v/>
      </c>
      <c r="H597" s="14" t="e">
        <f>#REF!</f>
        <v>#REF!</v>
      </c>
      <c r="I597" t="e">
        <f>#REF!</f>
        <v>#REF!</v>
      </c>
      <c r="J597" t="e">
        <f>#REF!</f>
        <v>#REF!</v>
      </c>
      <c r="K597" t="e">
        <f>#REF!</f>
        <v>#REF!</v>
      </c>
      <c r="L597" t="e">
        <f>#REF!</f>
        <v>#REF!</v>
      </c>
    </row>
    <row r="598" spans="1:12">
      <c r="A598" t="e">
        <f>#REF!</f>
        <v>#REF!</v>
      </c>
      <c r="B598" t="e">
        <f>#REF!</f>
        <v>#REF!</v>
      </c>
      <c r="C598" t="e">
        <f>#REF!</f>
        <v>#REF!</v>
      </c>
      <c r="D598" t="e">
        <f>#REF!</f>
        <v>#REF!</v>
      </c>
      <c r="E598" t="e">
        <f>#REF!</f>
        <v>#REF!</v>
      </c>
      <c r="F598" t="e">
        <f>#REF!</f>
        <v>#REF!</v>
      </c>
      <c r="G598" t="str">
        <f>IFERROR(INDEX('BASE COMENTÁRIOS'!C:C,MATCH(A598,'BASE COMENTÁRIOS'!A:A,0)),"")</f>
        <v/>
      </c>
      <c r="H598" s="14" t="e">
        <f>#REF!</f>
        <v>#REF!</v>
      </c>
      <c r="I598" t="e">
        <f>#REF!</f>
        <v>#REF!</v>
      </c>
      <c r="J598" t="e">
        <f>#REF!</f>
        <v>#REF!</v>
      </c>
      <c r="K598" t="e">
        <f>#REF!</f>
        <v>#REF!</v>
      </c>
      <c r="L598" t="e">
        <f>#REF!</f>
        <v>#REF!</v>
      </c>
    </row>
    <row r="599" spans="1:12">
      <c r="A599" t="e">
        <f>#REF!</f>
        <v>#REF!</v>
      </c>
      <c r="B599" t="e">
        <f>#REF!</f>
        <v>#REF!</v>
      </c>
      <c r="C599" t="e">
        <f>#REF!</f>
        <v>#REF!</v>
      </c>
      <c r="D599" t="e">
        <f>#REF!</f>
        <v>#REF!</v>
      </c>
      <c r="E599" t="e">
        <f>#REF!</f>
        <v>#REF!</v>
      </c>
      <c r="F599" t="e">
        <f>#REF!</f>
        <v>#REF!</v>
      </c>
      <c r="G599" t="str">
        <f>IFERROR(INDEX('BASE COMENTÁRIOS'!C:C,MATCH(A599,'BASE COMENTÁRIOS'!A:A,0)),"")</f>
        <v/>
      </c>
      <c r="H599" s="14" t="e">
        <f>#REF!</f>
        <v>#REF!</v>
      </c>
      <c r="I599" t="e">
        <f>#REF!</f>
        <v>#REF!</v>
      </c>
      <c r="J599" t="e">
        <f>#REF!</f>
        <v>#REF!</v>
      </c>
      <c r="K599" t="e">
        <f>#REF!</f>
        <v>#REF!</v>
      </c>
      <c r="L599" t="e">
        <f>#REF!</f>
        <v>#REF!</v>
      </c>
    </row>
    <row r="600" spans="1:12">
      <c r="A600" t="e">
        <f>#REF!</f>
        <v>#REF!</v>
      </c>
      <c r="B600" t="e">
        <f>#REF!</f>
        <v>#REF!</v>
      </c>
      <c r="C600" t="e">
        <f>#REF!</f>
        <v>#REF!</v>
      </c>
      <c r="D600" t="e">
        <f>#REF!</f>
        <v>#REF!</v>
      </c>
      <c r="E600" t="e">
        <f>#REF!</f>
        <v>#REF!</v>
      </c>
      <c r="F600" t="e">
        <f>#REF!</f>
        <v>#REF!</v>
      </c>
      <c r="G600" t="str">
        <f>IFERROR(INDEX('BASE COMENTÁRIOS'!C:C,MATCH(A600,'BASE COMENTÁRIOS'!A:A,0)),"")</f>
        <v/>
      </c>
      <c r="H600" s="14" t="e">
        <f>#REF!</f>
        <v>#REF!</v>
      </c>
      <c r="I600" t="e">
        <f>#REF!</f>
        <v>#REF!</v>
      </c>
      <c r="J600" t="e">
        <f>#REF!</f>
        <v>#REF!</v>
      </c>
      <c r="K600" t="e">
        <f>#REF!</f>
        <v>#REF!</v>
      </c>
      <c r="L600" t="e">
        <f>#REF!</f>
        <v>#REF!</v>
      </c>
    </row>
    <row r="601" spans="1:12">
      <c r="A601" t="e">
        <f>#REF!</f>
        <v>#REF!</v>
      </c>
      <c r="B601" t="e">
        <f>#REF!</f>
        <v>#REF!</v>
      </c>
      <c r="C601" t="e">
        <f>#REF!</f>
        <v>#REF!</v>
      </c>
      <c r="D601" t="e">
        <f>#REF!</f>
        <v>#REF!</v>
      </c>
      <c r="E601" t="e">
        <f>#REF!</f>
        <v>#REF!</v>
      </c>
      <c r="F601" t="e">
        <f>#REF!</f>
        <v>#REF!</v>
      </c>
      <c r="G601" t="str">
        <f>IFERROR(INDEX('BASE COMENTÁRIOS'!C:C,MATCH(A601,'BASE COMENTÁRIOS'!A:A,0)),"")</f>
        <v/>
      </c>
      <c r="H601" s="14" t="e">
        <f>#REF!</f>
        <v>#REF!</v>
      </c>
      <c r="I601" t="e">
        <f>#REF!</f>
        <v>#REF!</v>
      </c>
      <c r="J601" t="e">
        <f>#REF!</f>
        <v>#REF!</v>
      </c>
      <c r="K601" t="e">
        <f>#REF!</f>
        <v>#REF!</v>
      </c>
      <c r="L601" t="e">
        <f>#REF!</f>
        <v>#REF!</v>
      </c>
    </row>
    <row r="602" spans="1:12">
      <c r="A602" t="e">
        <f>#REF!</f>
        <v>#REF!</v>
      </c>
      <c r="B602" t="e">
        <f>#REF!</f>
        <v>#REF!</v>
      </c>
      <c r="C602" t="e">
        <f>#REF!</f>
        <v>#REF!</v>
      </c>
      <c r="D602" t="e">
        <f>#REF!</f>
        <v>#REF!</v>
      </c>
      <c r="E602" t="e">
        <f>#REF!</f>
        <v>#REF!</v>
      </c>
      <c r="F602" t="e">
        <f>#REF!</f>
        <v>#REF!</v>
      </c>
      <c r="G602" t="str">
        <f>IFERROR(INDEX('BASE COMENTÁRIOS'!C:C,MATCH(A602,'BASE COMENTÁRIOS'!A:A,0)),"")</f>
        <v/>
      </c>
      <c r="H602" s="14" t="e">
        <f>#REF!</f>
        <v>#REF!</v>
      </c>
      <c r="I602" t="e">
        <f>#REF!</f>
        <v>#REF!</v>
      </c>
      <c r="J602" t="e">
        <f>#REF!</f>
        <v>#REF!</v>
      </c>
      <c r="K602" t="e">
        <f>#REF!</f>
        <v>#REF!</v>
      </c>
      <c r="L602" t="e">
        <f>#REF!</f>
        <v>#REF!</v>
      </c>
    </row>
    <row r="603" spans="1:12">
      <c r="A603" t="e">
        <f>#REF!</f>
        <v>#REF!</v>
      </c>
      <c r="B603" t="e">
        <f>#REF!</f>
        <v>#REF!</v>
      </c>
      <c r="C603" t="e">
        <f>#REF!</f>
        <v>#REF!</v>
      </c>
      <c r="D603" t="e">
        <f>#REF!</f>
        <v>#REF!</v>
      </c>
      <c r="E603" t="e">
        <f>#REF!</f>
        <v>#REF!</v>
      </c>
      <c r="F603" t="e">
        <f>#REF!</f>
        <v>#REF!</v>
      </c>
      <c r="G603" t="str">
        <f>IFERROR(INDEX('BASE COMENTÁRIOS'!C:C,MATCH(A603,'BASE COMENTÁRIOS'!A:A,0)),"")</f>
        <v/>
      </c>
      <c r="H603" s="14" t="e">
        <f>#REF!</f>
        <v>#REF!</v>
      </c>
      <c r="I603" t="e">
        <f>#REF!</f>
        <v>#REF!</v>
      </c>
      <c r="J603" t="e">
        <f>#REF!</f>
        <v>#REF!</v>
      </c>
      <c r="K603" t="e">
        <f>#REF!</f>
        <v>#REF!</v>
      </c>
      <c r="L603" t="e">
        <f>#REF!</f>
        <v>#REF!</v>
      </c>
    </row>
    <row r="604" spans="1:12">
      <c r="A604" t="e">
        <f>#REF!</f>
        <v>#REF!</v>
      </c>
      <c r="B604" t="e">
        <f>#REF!</f>
        <v>#REF!</v>
      </c>
      <c r="C604" t="e">
        <f>#REF!</f>
        <v>#REF!</v>
      </c>
      <c r="D604" t="e">
        <f>#REF!</f>
        <v>#REF!</v>
      </c>
      <c r="E604" t="e">
        <f>#REF!</f>
        <v>#REF!</v>
      </c>
      <c r="F604" t="e">
        <f>#REF!</f>
        <v>#REF!</v>
      </c>
      <c r="G604" t="str">
        <f>IFERROR(INDEX('BASE COMENTÁRIOS'!C:C,MATCH(A604,'BASE COMENTÁRIOS'!A:A,0)),"")</f>
        <v/>
      </c>
      <c r="H604" s="14" t="e">
        <f>#REF!</f>
        <v>#REF!</v>
      </c>
      <c r="I604" t="e">
        <f>#REF!</f>
        <v>#REF!</v>
      </c>
      <c r="J604" t="e">
        <f>#REF!</f>
        <v>#REF!</v>
      </c>
      <c r="K604" t="e">
        <f>#REF!</f>
        <v>#REF!</v>
      </c>
      <c r="L604" t="e">
        <f>#REF!</f>
        <v>#REF!</v>
      </c>
    </row>
    <row r="605" spans="1:12">
      <c r="A605" t="e">
        <f>#REF!</f>
        <v>#REF!</v>
      </c>
      <c r="B605" t="e">
        <f>#REF!</f>
        <v>#REF!</v>
      </c>
      <c r="C605" t="e">
        <f>#REF!</f>
        <v>#REF!</v>
      </c>
      <c r="D605" t="e">
        <f>#REF!</f>
        <v>#REF!</v>
      </c>
      <c r="E605" t="e">
        <f>#REF!</f>
        <v>#REF!</v>
      </c>
      <c r="F605" t="e">
        <f>#REF!</f>
        <v>#REF!</v>
      </c>
      <c r="G605" t="str">
        <f>IFERROR(INDEX('BASE COMENTÁRIOS'!C:C,MATCH(A605,'BASE COMENTÁRIOS'!A:A,0)),"")</f>
        <v/>
      </c>
      <c r="H605" s="14" t="e">
        <f>#REF!</f>
        <v>#REF!</v>
      </c>
      <c r="I605" t="e">
        <f>#REF!</f>
        <v>#REF!</v>
      </c>
      <c r="J605" t="e">
        <f>#REF!</f>
        <v>#REF!</v>
      </c>
      <c r="K605" t="e">
        <f>#REF!</f>
        <v>#REF!</v>
      </c>
      <c r="L605" t="e">
        <f>#REF!</f>
        <v>#REF!</v>
      </c>
    </row>
    <row r="606" spans="1:12">
      <c r="A606" t="e">
        <f>#REF!</f>
        <v>#REF!</v>
      </c>
      <c r="B606" t="e">
        <f>#REF!</f>
        <v>#REF!</v>
      </c>
      <c r="C606" t="e">
        <f>#REF!</f>
        <v>#REF!</v>
      </c>
      <c r="D606" t="e">
        <f>#REF!</f>
        <v>#REF!</v>
      </c>
      <c r="E606" t="e">
        <f>#REF!</f>
        <v>#REF!</v>
      </c>
      <c r="F606" t="e">
        <f>#REF!</f>
        <v>#REF!</v>
      </c>
      <c r="G606" t="str">
        <f>IFERROR(INDEX('BASE COMENTÁRIOS'!C:C,MATCH(A606,'BASE COMENTÁRIOS'!A:A,0)),"")</f>
        <v/>
      </c>
      <c r="H606" s="14" t="e">
        <f>#REF!</f>
        <v>#REF!</v>
      </c>
      <c r="I606" t="e">
        <f>#REF!</f>
        <v>#REF!</v>
      </c>
      <c r="J606" t="e">
        <f>#REF!</f>
        <v>#REF!</v>
      </c>
      <c r="K606" t="e">
        <f>#REF!</f>
        <v>#REF!</v>
      </c>
      <c r="L606" t="e">
        <f>#REF!</f>
        <v>#REF!</v>
      </c>
    </row>
    <row r="607" spans="1:12">
      <c r="A607" t="e">
        <f>#REF!</f>
        <v>#REF!</v>
      </c>
      <c r="B607" t="e">
        <f>#REF!</f>
        <v>#REF!</v>
      </c>
      <c r="C607" t="e">
        <f>#REF!</f>
        <v>#REF!</v>
      </c>
      <c r="D607" t="e">
        <f>#REF!</f>
        <v>#REF!</v>
      </c>
      <c r="E607" t="e">
        <f>#REF!</f>
        <v>#REF!</v>
      </c>
      <c r="F607" t="e">
        <f>#REF!</f>
        <v>#REF!</v>
      </c>
      <c r="G607" t="str">
        <f>IFERROR(INDEX('BASE COMENTÁRIOS'!C:C,MATCH(A607,'BASE COMENTÁRIOS'!A:A,0)),"")</f>
        <v/>
      </c>
      <c r="H607" s="14" t="e">
        <f>#REF!</f>
        <v>#REF!</v>
      </c>
      <c r="I607" t="e">
        <f>#REF!</f>
        <v>#REF!</v>
      </c>
      <c r="J607" t="e">
        <f>#REF!</f>
        <v>#REF!</v>
      </c>
      <c r="K607" t="e">
        <f>#REF!</f>
        <v>#REF!</v>
      </c>
      <c r="L607" t="e">
        <f>#REF!</f>
        <v>#REF!</v>
      </c>
    </row>
    <row r="608" spans="1:12">
      <c r="A608" t="e">
        <f>#REF!</f>
        <v>#REF!</v>
      </c>
      <c r="B608" t="e">
        <f>#REF!</f>
        <v>#REF!</v>
      </c>
      <c r="C608" t="e">
        <f>#REF!</f>
        <v>#REF!</v>
      </c>
      <c r="D608" t="e">
        <f>#REF!</f>
        <v>#REF!</v>
      </c>
      <c r="E608" t="e">
        <f>#REF!</f>
        <v>#REF!</v>
      </c>
      <c r="F608" t="e">
        <f>#REF!</f>
        <v>#REF!</v>
      </c>
      <c r="G608" t="str">
        <f>IFERROR(INDEX('BASE COMENTÁRIOS'!C:C,MATCH(A608,'BASE COMENTÁRIOS'!A:A,0)),"")</f>
        <v/>
      </c>
      <c r="H608" s="14" t="e">
        <f>#REF!</f>
        <v>#REF!</v>
      </c>
      <c r="I608" t="e">
        <f>#REF!</f>
        <v>#REF!</v>
      </c>
      <c r="J608" t="e">
        <f>#REF!</f>
        <v>#REF!</v>
      </c>
      <c r="K608" t="e">
        <f>#REF!</f>
        <v>#REF!</v>
      </c>
      <c r="L608" t="e">
        <f>#REF!</f>
        <v>#REF!</v>
      </c>
    </row>
    <row r="609" spans="1:12">
      <c r="A609" t="e">
        <f>#REF!</f>
        <v>#REF!</v>
      </c>
      <c r="B609" t="e">
        <f>#REF!</f>
        <v>#REF!</v>
      </c>
      <c r="C609" t="e">
        <f>#REF!</f>
        <v>#REF!</v>
      </c>
      <c r="D609" t="e">
        <f>#REF!</f>
        <v>#REF!</v>
      </c>
      <c r="E609" t="e">
        <f>#REF!</f>
        <v>#REF!</v>
      </c>
      <c r="F609" t="e">
        <f>#REF!</f>
        <v>#REF!</v>
      </c>
      <c r="G609" t="str">
        <f>IFERROR(INDEX('BASE COMENTÁRIOS'!C:C,MATCH(A609,'BASE COMENTÁRIOS'!A:A,0)),"")</f>
        <v/>
      </c>
      <c r="H609" s="14" t="e">
        <f>#REF!</f>
        <v>#REF!</v>
      </c>
      <c r="I609" t="e">
        <f>#REF!</f>
        <v>#REF!</v>
      </c>
      <c r="J609" t="e">
        <f>#REF!</f>
        <v>#REF!</v>
      </c>
      <c r="K609" t="e">
        <f>#REF!</f>
        <v>#REF!</v>
      </c>
      <c r="L609" t="e">
        <f>#REF!</f>
        <v>#REF!</v>
      </c>
    </row>
    <row r="610" spans="1:12">
      <c r="A610" t="e">
        <f>#REF!</f>
        <v>#REF!</v>
      </c>
      <c r="B610" t="e">
        <f>#REF!</f>
        <v>#REF!</v>
      </c>
      <c r="C610" t="e">
        <f>#REF!</f>
        <v>#REF!</v>
      </c>
      <c r="D610" t="e">
        <f>#REF!</f>
        <v>#REF!</v>
      </c>
      <c r="E610" t="e">
        <f>#REF!</f>
        <v>#REF!</v>
      </c>
      <c r="F610" t="e">
        <f>#REF!</f>
        <v>#REF!</v>
      </c>
      <c r="G610" t="str">
        <f>IFERROR(INDEX('BASE COMENTÁRIOS'!C:C,MATCH(A610,'BASE COMENTÁRIOS'!A:A,0)),"")</f>
        <v/>
      </c>
      <c r="H610" s="14" t="e">
        <f>#REF!</f>
        <v>#REF!</v>
      </c>
      <c r="I610" t="e">
        <f>#REF!</f>
        <v>#REF!</v>
      </c>
      <c r="J610" t="e">
        <f>#REF!</f>
        <v>#REF!</v>
      </c>
      <c r="K610" t="e">
        <f>#REF!</f>
        <v>#REF!</v>
      </c>
      <c r="L610" t="e">
        <f>#REF!</f>
        <v>#REF!</v>
      </c>
    </row>
    <row r="611" spans="1:12">
      <c r="A611" t="e">
        <f>#REF!</f>
        <v>#REF!</v>
      </c>
      <c r="B611" t="e">
        <f>#REF!</f>
        <v>#REF!</v>
      </c>
      <c r="C611" t="e">
        <f>#REF!</f>
        <v>#REF!</v>
      </c>
      <c r="D611" t="e">
        <f>#REF!</f>
        <v>#REF!</v>
      </c>
      <c r="E611" t="e">
        <f>#REF!</f>
        <v>#REF!</v>
      </c>
      <c r="F611" t="e">
        <f>#REF!</f>
        <v>#REF!</v>
      </c>
      <c r="G611" t="str">
        <f>IFERROR(INDEX('BASE COMENTÁRIOS'!C:C,MATCH(A611,'BASE COMENTÁRIOS'!A:A,0)),"")</f>
        <v/>
      </c>
      <c r="H611" s="14" t="e">
        <f>#REF!</f>
        <v>#REF!</v>
      </c>
      <c r="I611" t="e">
        <f>#REF!</f>
        <v>#REF!</v>
      </c>
      <c r="J611" t="e">
        <f>#REF!</f>
        <v>#REF!</v>
      </c>
      <c r="K611" t="e">
        <f>#REF!</f>
        <v>#REF!</v>
      </c>
      <c r="L611" t="e">
        <f>#REF!</f>
        <v>#REF!</v>
      </c>
    </row>
    <row r="612" spans="1:12">
      <c r="A612" t="e">
        <f>#REF!</f>
        <v>#REF!</v>
      </c>
      <c r="B612" t="e">
        <f>#REF!</f>
        <v>#REF!</v>
      </c>
      <c r="C612" t="e">
        <f>#REF!</f>
        <v>#REF!</v>
      </c>
      <c r="D612" t="e">
        <f>#REF!</f>
        <v>#REF!</v>
      </c>
      <c r="E612" t="e">
        <f>#REF!</f>
        <v>#REF!</v>
      </c>
      <c r="F612" t="e">
        <f>#REF!</f>
        <v>#REF!</v>
      </c>
      <c r="G612" t="str">
        <f>IFERROR(INDEX('BASE COMENTÁRIOS'!C:C,MATCH(A612,'BASE COMENTÁRIOS'!A:A,0)),"")</f>
        <v/>
      </c>
      <c r="H612" s="14" t="e">
        <f>#REF!</f>
        <v>#REF!</v>
      </c>
      <c r="I612" t="e">
        <f>#REF!</f>
        <v>#REF!</v>
      </c>
      <c r="J612" t="e">
        <f>#REF!</f>
        <v>#REF!</v>
      </c>
      <c r="K612" t="e">
        <f>#REF!</f>
        <v>#REF!</v>
      </c>
      <c r="L612" t="e">
        <f>#REF!</f>
        <v>#REF!</v>
      </c>
    </row>
    <row r="613" spans="1:12">
      <c r="A613" t="e">
        <f>#REF!</f>
        <v>#REF!</v>
      </c>
      <c r="B613" t="e">
        <f>#REF!</f>
        <v>#REF!</v>
      </c>
      <c r="C613" t="e">
        <f>#REF!</f>
        <v>#REF!</v>
      </c>
      <c r="D613" t="e">
        <f>#REF!</f>
        <v>#REF!</v>
      </c>
      <c r="E613" t="e">
        <f>#REF!</f>
        <v>#REF!</v>
      </c>
      <c r="F613" t="e">
        <f>#REF!</f>
        <v>#REF!</v>
      </c>
      <c r="G613" t="str">
        <f>IFERROR(INDEX('BASE COMENTÁRIOS'!C:C,MATCH(A613,'BASE COMENTÁRIOS'!A:A,0)),"")</f>
        <v/>
      </c>
      <c r="H613" s="14" t="e">
        <f>#REF!</f>
        <v>#REF!</v>
      </c>
      <c r="I613" t="e">
        <f>#REF!</f>
        <v>#REF!</v>
      </c>
      <c r="J613" t="e">
        <f>#REF!</f>
        <v>#REF!</v>
      </c>
      <c r="K613" t="e">
        <f>#REF!</f>
        <v>#REF!</v>
      </c>
      <c r="L613" t="e">
        <f>#REF!</f>
        <v>#REF!</v>
      </c>
    </row>
    <row r="614" spans="1:12">
      <c r="A614" t="e">
        <f>#REF!</f>
        <v>#REF!</v>
      </c>
      <c r="B614" t="e">
        <f>#REF!</f>
        <v>#REF!</v>
      </c>
      <c r="C614" t="e">
        <f>#REF!</f>
        <v>#REF!</v>
      </c>
      <c r="D614" t="e">
        <f>#REF!</f>
        <v>#REF!</v>
      </c>
      <c r="E614" t="e">
        <f>#REF!</f>
        <v>#REF!</v>
      </c>
      <c r="F614" t="e">
        <f>#REF!</f>
        <v>#REF!</v>
      </c>
      <c r="G614" t="str">
        <f>IFERROR(INDEX('BASE COMENTÁRIOS'!C:C,MATCH(A614,'BASE COMENTÁRIOS'!A:A,0)),"")</f>
        <v/>
      </c>
      <c r="H614" s="14" t="e">
        <f>#REF!</f>
        <v>#REF!</v>
      </c>
      <c r="I614" t="e">
        <f>#REF!</f>
        <v>#REF!</v>
      </c>
      <c r="J614" t="e">
        <f>#REF!</f>
        <v>#REF!</v>
      </c>
      <c r="K614" t="e">
        <f>#REF!</f>
        <v>#REF!</v>
      </c>
      <c r="L614" t="e">
        <f>#REF!</f>
        <v>#REF!</v>
      </c>
    </row>
    <row r="615" spans="1:12">
      <c r="A615" t="e">
        <f>#REF!</f>
        <v>#REF!</v>
      </c>
      <c r="B615" t="e">
        <f>#REF!</f>
        <v>#REF!</v>
      </c>
      <c r="C615" t="e">
        <f>#REF!</f>
        <v>#REF!</v>
      </c>
      <c r="D615" t="e">
        <f>#REF!</f>
        <v>#REF!</v>
      </c>
      <c r="E615" t="e">
        <f>#REF!</f>
        <v>#REF!</v>
      </c>
      <c r="F615" t="e">
        <f>#REF!</f>
        <v>#REF!</v>
      </c>
      <c r="G615" t="str">
        <f>IFERROR(INDEX('BASE COMENTÁRIOS'!C:C,MATCH(A615,'BASE COMENTÁRIOS'!A:A,0)),"")</f>
        <v/>
      </c>
      <c r="H615" s="14" t="e">
        <f>#REF!</f>
        <v>#REF!</v>
      </c>
      <c r="I615" t="e">
        <f>#REF!</f>
        <v>#REF!</v>
      </c>
      <c r="J615" t="e">
        <f>#REF!</f>
        <v>#REF!</v>
      </c>
      <c r="K615" t="e">
        <f>#REF!</f>
        <v>#REF!</v>
      </c>
      <c r="L615" t="e">
        <f>#REF!</f>
        <v>#REF!</v>
      </c>
    </row>
    <row r="616" spans="1:12">
      <c r="A616" t="e">
        <f>#REF!</f>
        <v>#REF!</v>
      </c>
      <c r="B616" t="e">
        <f>#REF!</f>
        <v>#REF!</v>
      </c>
      <c r="C616" t="e">
        <f>#REF!</f>
        <v>#REF!</v>
      </c>
      <c r="D616" t="e">
        <f>#REF!</f>
        <v>#REF!</v>
      </c>
      <c r="E616" t="e">
        <f>#REF!</f>
        <v>#REF!</v>
      </c>
      <c r="F616" t="e">
        <f>#REF!</f>
        <v>#REF!</v>
      </c>
      <c r="G616" t="str">
        <f>IFERROR(INDEX('BASE COMENTÁRIOS'!C:C,MATCH(A616,'BASE COMENTÁRIOS'!A:A,0)),"")</f>
        <v/>
      </c>
      <c r="H616" s="14" t="e">
        <f>#REF!</f>
        <v>#REF!</v>
      </c>
      <c r="I616" t="e">
        <f>#REF!</f>
        <v>#REF!</v>
      </c>
      <c r="J616" t="e">
        <f>#REF!</f>
        <v>#REF!</v>
      </c>
      <c r="K616" t="e">
        <f>#REF!</f>
        <v>#REF!</v>
      </c>
      <c r="L616" t="e">
        <f>#REF!</f>
        <v>#REF!</v>
      </c>
    </row>
    <row r="617" spans="1:12">
      <c r="A617" t="e">
        <f>#REF!</f>
        <v>#REF!</v>
      </c>
      <c r="B617" t="e">
        <f>#REF!</f>
        <v>#REF!</v>
      </c>
      <c r="C617" t="e">
        <f>#REF!</f>
        <v>#REF!</v>
      </c>
      <c r="D617" t="e">
        <f>#REF!</f>
        <v>#REF!</v>
      </c>
      <c r="E617" t="e">
        <f>#REF!</f>
        <v>#REF!</v>
      </c>
      <c r="F617" t="e">
        <f>#REF!</f>
        <v>#REF!</v>
      </c>
      <c r="G617" t="str">
        <f>IFERROR(INDEX('BASE COMENTÁRIOS'!C:C,MATCH(A617,'BASE COMENTÁRIOS'!A:A,0)),"")</f>
        <v/>
      </c>
      <c r="H617" s="14" t="e">
        <f>#REF!</f>
        <v>#REF!</v>
      </c>
      <c r="I617" t="e">
        <f>#REF!</f>
        <v>#REF!</v>
      </c>
      <c r="J617" t="e">
        <f>#REF!</f>
        <v>#REF!</v>
      </c>
      <c r="K617" t="e">
        <f>#REF!</f>
        <v>#REF!</v>
      </c>
      <c r="L617" t="e">
        <f>#REF!</f>
        <v>#REF!</v>
      </c>
    </row>
    <row r="618" spans="1:12">
      <c r="A618" t="e">
        <f>#REF!</f>
        <v>#REF!</v>
      </c>
      <c r="B618" t="e">
        <f>#REF!</f>
        <v>#REF!</v>
      </c>
      <c r="C618" t="e">
        <f>#REF!</f>
        <v>#REF!</v>
      </c>
      <c r="D618" t="e">
        <f>#REF!</f>
        <v>#REF!</v>
      </c>
      <c r="E618" t="e">
        <f>#REF!</f>
        <v>#REF!</v>
      </c>
      <c r="F618" t="e">
        <f>#REF!</f>
        <v>#REF!</v>
      </c>
      <c r="G618" t="str">
        <f>IFERROR(INDEX('BASE COMENTÁRIOS'!C:C,MATCH(A618,'BASE COMENTÁRIOS'!A:A,0)),"")</f>
        <v/>
      </c>
      <c r="H618" s="14" t="e">
        <f>#REF!</f>
        <v>#REF!</v>
      </c>
      <c r="I618" t="e">
        <f>#REF!</f>
        <v>#REF!</v>
      </c>
      <c r="J618" t="e">
        <f>#REF!</f>
        <v>#REF!</v>
      </c>
      <c r="K618" t="e">
        <f>#REF!</f>
        <v>#REF!</v>
      </c>
      <c r="L618" t="e">
        <f>#REF!</f>
        <v>#REF!</v>
      </c>
    </row>
    <row r="619" spans="1:12">
      <c r="A619" t="e">
        <f>#REF!</f>
        <v>#REF!</v>
      </c>
      <c r="B619" t="e">
        <f>#REF!</f>
        <v>#REF!</v>
      </c>
      <c r="C619" t="e">
        <f>#REF!</f>
        <v>#REF!</v>
      </c>
      <c r="D619" t="e">
        <f>#REF!</f>
        <v>#REF!</v>
      </c>
      <c r="E619" t="e">
        <f>#REF!</f>
        <v>#REF!</v>
      </c>
      <c r="F619" t="e">
        <f>#REF!</f>
        <v>#REF!</v>
      </c>
      <c r="G619" t="str">
        <f>IFERROR(INDEX('BASE COMENTÁRIOS'!C:C,MATCH(A619,'BASE COMENTÁRIOS'!A:A,0)),"")</f>
        <v/>
      </c>
      <c r="H619" s="14" t="e">
        <f>#REF!</f>
        <v>#REF!</v>
      </c>
      <c r="I619" t="e">
        <f>#REF!</f>
        <v>#REF!</v>
      </c>
      <c r="J619" t="e">
        <f>#REF!</f>
        <v>#REF!</v>
      </c>
      <c r="K619" t="e">
        <f>#REF!</f>
        <v>#REF!</v>
      </c>
      <c r="L619" t="e">
        <f>#REF!</f>
        <v>#REF!</v>
      </c>
    </row>
    <row r="620" spans="1:12">
      <c r="A620" t="e">
        <f>#REF!</f>
        <v>#REF!</v>
      </c>
      <c r="B620" t="e">
        <f>#REF!</f>
        <v>#REF!</v>
      </c>
      <c r="C620" t="e">
        <f>#REF!</f>
        <v>#REF!</v>
      </c>
      <c r="D620" t="e">
        <f>#REF!</f>
        <v>#REF!</v>
      </c>
      <c r="E620" t="e">
        <f>#REF!</f>
        <v>#REF!</v>
      </c>
      <c r="F620" t="e">
        <f>#REF!</f>
        <v>#REF!</v>
      </c>
      <c r="G620" t="str">
        <f>IFERROR(INDEX('BASE COMENTÁRIOS'!C:C,MATCH(A620,'BASE COMENTÁRIOS'!A:A,0)),"")</f>
        <v/>
      </c>
      <c r="H620" s="14" t="e">
        <f>#REF!</f>
        <v>#REF!</v>
      </c>
      <c r="I620" t="e">
        <f>#REF!</f>
        <v>#REF!</v>
      </c>
      <c r="J620" t="e">
        <f>#REF!</f>
        <v>#REF!</v>
      </c>
      <c r="K620" t="e">
        <f>#REF!</f>
        <v>#REF!</v>
      </c>
      <c r="L620" t="e">
        <f>#REF!</f>
        <v>#REF!</v>
      </c>
    </row>
    <row r="621" spans="1:12">
      <c r="A621" t="e">
        <f>#REF!</f>
        <v>#REF!</v>
      </c>
      <c r="B621" t="e">
        <f>#REF!</f>
        <v>#REF!</v>
      </c>
      <c r="C621" t="e">
        <f>#REF!</f>
        <v>#REF!</v>
      </c>
      <c r="D621" t="e">
        <f>#REF!</f>
        <v>#REF!</v>
      </c>
      <c r="E621" t="e">
        <f>#REF!</f>
        <v>#REF!</v>
      </c>
      <c r="F621" t="e">
        <f>#REF!</f>
        <v>#REF!</v>
      </c>
      <c r="G621" t="str">
        <f>IFERROR(INDEX('BASE COMENTÁRIOS'!C:C,MATCH(A621,'BASE COMENTÁRIOS'!A:A,0)),"")</f>
        <v/>
      </c>
      <c r="H621" s="14" t="e">
        <f>#REF!</f>
        <v>#REF!</v>
      </c>
      <c r="I621" t="e">
        <f>#REF!</f>
        <v>#REF!</v>
      </c>
      <c r="J621" t="e">
        <f>#REF!</f>
        <v>#REF!</v>
      </c>
      <c r="K621" t="e">
        <f>#REF!</f>
        <v>#REF!</v>
      </c>
      <c r="L621" t="e">
        <f>#REF!</f>
        <v>#REF!</v>
      </c>
    </row>
    <row r="622" spans="1:12">
      <c r="A622" t="e">
        <f>#REF!</f>
        <v>#REF!</v>
      </c>
      <c r="B622" t="e">
        <f>#REF!</f>
        <v>#REF!</v>
      </c>
      <c r="C622" t="e">
        <f>#REF!</f>
        <v>#REF!</v>
      </c>
      <c r="D622" t="e">
        <f>#REF!</f>
        <v>#REF!</v>
      </c>
      <c r="E622" t="e">
        <f>#REF!</f>
        <v>#REF!</v>
      </c>
      <c r="F622" t="e">
        <f>#REF!</f>
        <v>#REF!</v>
      </c>
      <c r="G622" t="str">
        <f>IFERROR(INDEX('BASE COMENTÁRIOS'!C:C,MATCH(A622,'BASE COMENTÁRIOS'!A:A,0)),"")</f>
        <v/>
      </c>
      <c r="H622" s="14" t="e">
        <f>#REF!</f>
        <v>#REF!</v>
      </c>
      <c r="I622" t="e">
        <f>#REF!</f>
        <v>#REF!</v>
      </c>
      <c r="J622" t="e">
        <f>#REF!</f>
        <v>#REF!</v>
      </c>
      <c r="K622" t="e">
        <f>#REF!</f>
        <v>#REF!</v>
      </c>
      <c r="L622" t="e">
        <f>#REF!</f>
        <v>#REF!</v>
      </c>
    </row>
    <row r="623" spans="1:12">
      <c r="A623" t="e">
        <f>#REF!</f>
        <v>#REF!</v>
      </c>
      <c r="B623" t="e">
        <f>#REF!</f>
        <v>#REF!</v>
      </c>
      <c r="C623" t="e">
        <f>#REF!</f>
        <v>#REF!</v>
      </c>
      <c r="D623" t="e">
        <f>#REF!</f>
        <v>#REF!</v>
      </c>
      <c r="E623" t="e">
        <f>#REF!</f>
        <v>#REF!</v>
      </c>
      <c r="F623" t="e">
        <f>#REF!</f>
        <v>#REF!</v>
      </c>
      <c r="G623" t="str">
        <f>IFERROR(INDEX('BASE COMENTÁRIOS'!C:C,MATCH(A623,'BASE COMENTÁRIOS'!A:A,0)),"")</f>
        <v/>
      </c>
      <c r="H623" s="14" t="e">
        <f>#REF!</f>
        <v>#REF!</v>
      </c>
      <c r="I623" t="e">
        <f>#REF!</f>
        <v>#REF!</v>
      </c>
      <c r="J623" t="e">
        <f>#REF!</f>
        <v>#REF!</v>
      </c>
      <c r="K623" t="e">
        <f>#REF!</f>
        <v>#REF!</v>
      </c>
      <c r="L623" t="e">
        <f>#REF!</f>
        <v>#REF!</v>
      </c>
    </row>
    <row r="624" spans="1:12">
      <c r="A624" t="e">
        <f>#REF!</f>
        <v>#REF!</v>
      </c>
      <c r="B624" t="e">
        <f>#REF!</f>
        <v>#REF!</v>
      </c>
      <c r="C624" t="e">
        <f>#REF!</f>
        <v>#REF!</v>
      </c>
      <c r="D624" t="e">
        <f>#REF!</f>
        <v>#REF!</v>
      </c>
      <c r="E624" t="e">
        <f>#REF!</f>
        <v>#REF!</v>
      </c>
      <c r="F624" t="e">
        <f>#REF!</f>
        <v>#REF!</v>
      </c>
      <c r="G624" t="str">
        <f>IFERROR(INDEX('BASE COMENTÁRIOS'!C:C,MATCH(A624,'BASE COMENTÁRIOS'!A:A,0)),"")</f>
        <v/>
      </c>
      <c r="H624" s="14" t="e">
        <f>#REF!</f>
        <v>#REF!</v>
      </c>
      <c r="I624" t="e">
        <f>#REF!</f>
        <v>#REF!</v>
      </c>
      <c r="J624" t="e">
        <f>#REF!</f>
        <v>#REF!</v>
      </c>
      <c r="K624" t="e">
        <f>#REF!</f>
        <v>#REF!</v>
      </c>
      <c r="L624" t="e">
        <f>#REF!</f>
        <v>#REF!</v>
      </c>
    </row>
    <row r="625" spans="1:12">
      <c r="A625" t="e">
        <f>#REF!</f>
        <v>#REF!</v>
      </c>
      <c r="B625" t="e">
        <f>#REF!</f>
        <v>#REF!</v>
      </c>
      <c r="C625" t="e">
        <f>#REF!</f>
        <v>#REF!</v>
      </c>
      <c r="D625" t="e">
        <f>#REF!</f>
        <v>#REF!</v>
      </c>
      <c r="E625" t="e">
        <f>#REF!</f>
        <v>#REF!</v>
      </c>
      <c r="F625" t="e">
        <f>#REF!</f>
        <v>#REF!</v>
      </c>
      <c r="G625" t="str">
        <f>IFERROR(INDEX('BASE COMENTÁRIOS'!C:C,MATCH(A625,'BASE COMENTÁRIOS'!A:A,0)),"")</f>
        <v/>
      </c>
      <c r="H625" s="14" t="e">
        <f>#REF!</f>
        <v>#REF!</v>
      </c>
      <c r="I625" t="e">
        <f>#REF!</f>
        <v>#REF!</v>
      </c>
      <c r="J625" t="e">
        <f>#REF!</f>
        <v>#REF!</v>
      </c>
      <c r="K625" t="e">
        <f>#REF!</f>
        <v>#REF!</v>
      </c>
      <c r="L625" t="e">
        <f>#REF!</f>
        <v>#REF!</v>
      </c>
    </row>
    <row r="626" spans="1:12">
      <c r="A626" t="e">
        <f>#REF!</f>
        <v>#REF!</v>
      </c>
      <c r="B626" t="e">
        <f>#REF!</f>
        <v>#REF!</v>
      </c>
      <c r="C626" t="e">
        <f>#REF!</f>
        <v>#REF!</v>
      </c>
      <c r="D626" t="e">
        <f>#REF!</f>
        <v>#REF!</v>
      </c>
      <c r="E626" t="e">
        <f>#REF!</f>
        <v>#REF!</v>
      </c>
      <c r="F626" t="e">
        <f>#REF!</f>
        <v>#REF!</v>
      </c>
      <c r="G626" t="str">
        <f>IFERROR(INDEX('BASE COMENTÁRIOS'!C:C,MATCH(A626,'BASE COMENTÁRIOS'!A:A,0)),"")</f>
        <v/>
      </c>
      <c r="H626" s="14" t="e">
        <f>#REF!</f>
        <v>#REF!</v>
      </c>
      <c r="I626" t="e">
        <f>#REF!</f>
        <v>#REF!</v>
      </c>
      <c r="J626" t="e">
        <f>#REF!</f>
        <v>#REF!</v>
      </c>
      <c r="K626" t="e">
        <f>#REF!</f>
        <v>#REF!</v>
      </c>
      <c r="L626" t="e">
        <f>#REF!</f>
        <v>#REF!</v>
      </c>
    </row>
    <row r="627" spans="1:12">
      <c r="A627" t="e">
        <f>#REF!</f>
        <v>#REF!</v>
      </c>
      <c r="B627" t="e">
        <f>#REF!</f>
        <v>#REF!</v>
      </c>
      <c r="C627" t="e">
        <f>#REF!</f>
        <v>#REF!</v>
      </c>
      <c r="D627" t="e">
        <f>#REF!</f>
        <v>#REF!</v>
      </c>
      <c r="E627" t="e">
        <f>#REF!</f>
        <v>#REF!</v>
      </c>
      <c r="F627" t="e">
        <f>#REF!</f>
        <v>#REF!</v>
      </c>
      <c r="G627" t="str">
        <f>IFERROR(INDEX('BASE COMENTÁRIOS'!C:C,MATCH(A627,'BASE COMENTÁRIOS'!A:A,0)),"")</f>
        <v/>
      </c>
      <c r="H627" s="14" t="e">
        <f>#REF!</f>
        <v>#REF!</v>
      </c>
      <c r="I627" t="e">
        <f>#REF!</f>
        <v>#REF!</v>
      </c>
      <c r="J627" t="e">
        <f>#REF!</f>
        <v>#REF!</v>
      </c>
      <c r="K627" t="e">
        <f>#REF!</f>
        <v>#REF!</v>
      </c>
      <c r="L627" t="e">
        <f>#REF!</f>
        <v>#REF!</v>
      </c>
    </row>
    <row r="628" spans="1:12">
      <c r="A628" t="e">
        <f>#REF!</f>
        <v>#REF!</v>
      </c>
      <c r="B628" t="e">
        <f>#REF!</f>
        <v>#REF!</v>
      </c>
      <c r="C628" t="e">
        <f>#REF!</f>
        <v>#REF!</v>
      </c>
      <c r="D628" t="e">
        <f>#REF!</f>
        <v>#REF!</v>
      </c>
      <c r="E628" t="e">
        <f>#REF!</f>
        <v>#REF!</v>
      </c>
      <c r="F628" t="e">
        <f>#REF!</f>
        <v>#REF!</v>
      </c>
      <c r="G628" t="str">
        <f>IFERROR(INDEX('BASE COMENTÁRIOS'!C:C,MATCH(A628,'BASE COMENTÁRIOS'!A:A,0)),"")</f>
        <v/>
      </c>
      <c r="H628" s="14" t="e">
        <f>#REF!</f>
        <v>#REF!</v>
      </c>
      <c r="I628" t="e">
        <f>#REF!</f>
        <v>#REF!</v>
      </c>
      <c r="J628" t="e">
        <f>#REF!</f>
        <v>#REF!</v>
      </c>
      <c r="K628" t="e">
        <f>#REF!</f>
        <v>#REF!</v>
      </c>
      <c r="L628" t="e">
        <f>#REF!</f>
        <v>#REF!</v>
      </c>
    </row>
    <row r="629" spans="1:12">
      <c r="A629" t="e">
        <f>#REF!</f>
        <v>#REF!</v>
      </c>
      <c r="B629" t="e">
        <f>#REF!</f>
        <v>#REF!</v>
      </c>
      <c r="C629" t="e">
        <f>#REF!</f>
        <v>#REF!</v>
      </c>
      <c r="D629" t="e">
        <f>#REF!</f>
        <v>#REF!</v>
      </c>
      <c r="E629" t="e">
        <f>#REF!</f>
        <v>#REF!</v>
      </c>
      <c r="F629" t="e">
        <f>#REF!</f>
        <v>#REF!</v>
      </c>
      <c r="G629" t="str">
        <f>IFERROR(INDEX('BASE COMENTÁRIOS'!C:C,MATCH(A629,'BASE COMENTÁRIOS'!A:A,0)),"")</f>
        <v/>
      </c>
      <c r="H629" s="14" t="e">
        <f>#REF!</f>
        <v>#REF!</v>
      </c>
      <c r="I629" t="e">
        <f>#REF!</f>
        <v>#REF!</v>
      </c>
      <c r="J629" t="e">
        <f>#REF!</f>
        <v>#REF!</v>
      </c>
      <c r="K629" t="e">
        <f>#REF!</f>
        <v>#REF!</v>
      </c>
      <c r="L629" t="e">
        <f>#REF!</f>
        <v>#REF!</v>
      </c>
    </row>
    <row r="630" spans="1:12">
      <c r="A630" t="e">
        <f>#REF!</f>
        <v>#REF!</v>
      </c>
      <c r="B630" t="e">
        <f>#REF!</f>
        <v>#REF!</v>
      </c>
      <c r="C630" t="e">
        <f>#REF!</f>
        <v>#REF!</v>
      </c>
      <c r="D630" t="e">
        <f>#REF!</f>
        <v>#REF!</v>
      </c>
      <c r="E630" t="e">
        <f>#REF!</f>
        <v>#REF!</v>
      </c>
      <c r="F630" t="e">
        <f>#REF!</f>
        <v>#REF!</v>
      </c>
      <c r="G630" t="str">
        <f>IFERROR(INDEX('BASE COMENTÁRIOS'!C:C,MATCH(A630,'BASE COMENTÁRIOS'!A:A,0)),"")</f>
        <v/>
      </c>
      <c r="H630" s="14" t="e">
        <f>#REF!</f>
        <v>#REF!</v>
      </c>
      <c r="I630" t="e">
        <f>#REF!</f>
        <v>#REF!</v>
      </c>
      <c r="J630" t="e">
        <f>#REF!</f>
        <v>#REF!</v>
      </c>
      <c r="K630" t="e">
        <f>#REF!</f>
        <v>#REF!</v>
      </c>
      <c r="L630" t="e">
        <f>#REF!</f>
        <v>#REF!</v>
      </c>
    </row>
    <row r="631" spans="1:12">
      <c r="A631" t="e">
        <f>#REF!</f>
        <v>#REF!</v>
      </c>
      <c r="B631" t="e">
        <f>#REF!</f>
        <v>#REF!</v>
      </c>
      <c r="C631" t="e">
        <f>#REF!</f>
        <v>#REF!</v>
      </c>
      <c r="D631" t="e">
        <f>#REF!</f>
        <v>#REF!</v>
      </c>
      <c r="E631" t="e">
        <f>#REF!</f>
        <v>#REF!</v>
      </c>
      <c r="F631" t="e">
        <f>#REF!</f>
        <v>#REF!</v>
      </c>
      <c r="G631" t="str">
        <f>IFERROR(INDEX('BASE COMENTÁRIOS'!C:C,MATCH(A631,'BASE COMENTÁRIOS'!A:A,0)),"")</f>
        <v/>
      </c>
      <c r="H631" s="14" t="e">
        <f>#REF!</f>
        <v>#REF!</v>
      </c>
      <c r="I631" t="e">
        <f>#REF!</f>
        <v>#REF!</v>
      </c>
      <c r="J631" t="e">
        <f>#REF!</f>
        <v>#REF!</v>
      </c>
      <c r="K631" t="e">
        <f>#REF!</f>
        <v>#REF!</v>
      </c>
      <c r="L631" t="e">
        <f>#REF!</f>
        <v>#REF!</v>
      </c>
    </row>
    <row r="632" spans="1:12">
      <c r="A632" t="e">
        <f>#REF!</f>
        <v>#REF!</v>
      </c>
      <c r="B632" t="e">
        <f>#REF!</f>
        <v>#REF!</v>
      </c>
      <c r="C632" t="e">
        <f>#REF!</f>
        <v>#REF!</v>
      </c>
      <c r="D632" t="e">
        <f>#REF!</f>
        <v>#REF!</v>
      </c>
      <c r="E632" t="e">
        <f>#REF!</f>
        <v>#REF!</v>
      </c>
      <c r="F632" t="e">
        <f>#REF!</f>
        <v>#REF!</v>
      </c>
      <c r="G632" t="str">
        <f>IFERROR(INDEX('BASE COMENTÁRIOS'!C:C,MATCH(A632,'BASE COMENTÁRIOS'!A:A,0)),"")</f>
        <v/>
      </c>
      <c r="H632" s="14" t="e">
        <f>#REF!</f>
        <v>#REF!</v>
      </c>
      <c r="I632" t="e">
        <f>#REF!</f>
        <v>#REF!</v>
      </c>
      <c r="J632" t="e">
        <f>#REF!</f>
        <v>#REF!</v>
      </c>
      <c r="K632" t="e">
        <f>#REF!</f>
        <v>#REF!</v>
      </c>
      <c r="L632" t="e">
        <f>#REF!</f>
        <v>#REF!</v>
      </c>
    </row>
    <row r="633" spans="1:12">
      <c r="A633" t="e">
        <f>#REF!</f>
        <v>#REF!</v>
      </c>
      <c r="B633" t="e">
        <f>#REF!</f>
        <v>#REF!</v>
      </c>
      <c r="C633" t="e">
        <f>#REF!</f>
        <v>#REF!</v>
      </c>
      <c r="D633" t="e">
        <f>#REF!</f>
        <v>#REF!</v>
      </c>
      <c r="E633" t="e">
        <f>#REF!</f>
        <v>#REF!</v>
      </c>
      <c r="F633" t="e">
        <f>#REF!</f>
        <v>#REF!</v>
      </c>
      <c r="G633" t="str">
        <f>IFERROR(INDEX('BASE COMENTÁRIOS'!C:C,MATCH(A633,'BASE COMENTÁRIOS'!A:A,0)),"")</f>
        <v/>
      </c>
      <c r="H633" s="14" t="e">
        <f>#REF!</f>
        <v>#REF!</v>
      </c>
      <c r="I633" t="e">
        <f>#REF!</f>
        <v>#REF!</v>
      </c>
      <c r="J633" t="e">
        <f>#REF!</f>
        <v>#REF!</v>
      </c>
      <c r="K633" t="e">
        <f>#REF!</f>
        <v>#REF!</v>
      </c>
      <c r="L633" t="e">
        <f>#REF!</f>
        <v>#REF!</v>
      </c>
    </row>
    <row r="634" spans="1:12">
      <c r="A634" t="e">
        <f>#REF!</f>
        <v>#REF!</v>
      </c>
      <c r="B634" t="e">
        <f>#REF!</f>
        <v>#REF!</v>
      </c>
      <c r="C634" t="e">
        <f>#REF!</f>
        <v>#REF!</v>
      </c>
      <c r="D634" t="e">
        <f>#REF!</f>
        <v>#REF!</v>
      </c>
      <c r="E634" t="e">
        <f>#REF!</f>
        <v>#REF!</v>
      </c>
      <c r="F634" t="e">
        <f>#REF!</f>
        <v>#REF!</v>
      </c>
      <c r="G634" t="str">
        <f>IFERROR(INDEX('BASE COMENTÁRIOS'!C:C,MATCH(A634,'BASE COMENTÁRIOS'!A:A,0)),"")</f>
        <v/>
      </c>
      <c r="H634" s="14" t="e">
        <f>#REF!</f>
        <v>#REF!</v>
      </c>
      <c r="I634" t="e">
        <f>#REF!</f>
        <v>#REF!</v>
      </c>
      <c r="J634" t="e">
        <f>#REF!</f>
        <v>#REF!</v>
      </c>
      <c r="K634" t="e">
        <f>#REF!</f>
        <v>#REF!</v>
      </c>
      <c r="L634" t="e">
        <f>#REF!</f>
        <v>#REF!</v>
      </c>
    </row>
    <row r="635" spans="1:12">
      <c r="A635" t="e">
        <f>#REF!</f>
        <v>#REF!</v>
      </c>
      <c r="B635" t="e">
        <f>#REF!</f>
        <v>#REF!</v>
      </c>
      <c r="C635" t="e">
        <f>#REF!</f>
        <v>#REF!</v>
      </c>
      <c r="D635" t="e">
        <f>#REF!</f>
        <v>#REF!</v>
      </c>
      <c r="E635" t="e">
        <f>#REF!</f>
        <v>#REF!</v>
      </c>
      <c r="F635" t="e">
        <f>#REF!</f>
        <v>#REF!</v>
      </c>
      <c r="G635" t="str">
        <f>IFERROR(INDEX('BASE COMENTÁRIOS'!C:C,MATCH(A635,'BASE COMENTÁRIOS'!A:A,0)),"")</f>
        <v/>
      </c>
      <c r="H635" s="14" t="e">
        <f>#REF!</f>
        <v>#REF!</v>
      </c>
      <c r="I635" t="e">
        <f>#REF!</f>
        <v>#REF!</v>
      </c>
      <c r="J635" t="e">
        <f>#REF!</f>
        <v>#REF!</v>
      </c>
      <c r="K635" t="e">
        <f>#REF!</f>
        <v>#REF!</v>
      </c>
      <c r="L635" t="e">
        <f>#REF!</f>
        <v>#REF!</v>
      </c>
    </row>
    <row r="636" spans="1:12">
      <c r="A636" t="e">
        <f>#REF!</f>
        <v>#REF!</v>
      </c>
      <c r="B636" t="e">
        <f>#REF!</f>
        <v>#REF!</v>
      </c>
      <c r="C636" t="e">
        <f>#REF!</f>
        <v>#REF!</v>
      </c>
      <c r="D636" t="e">
        <f>#REF!</f>
        <v>#REF!</v>
      </c>
      <c r="E636" t="e">
        <f>#REF!</f>
        <v>#REF!</v>
      </c>
      <c r="F636" t="e">
        <f>#REF!</f>
        <v>#REF!</v>
      </c>
      <c r="G636" t="str">
        <f>IFERROR(INDEX('BASE COMENTÁRIOS'!C:C,MATCH(A636,'BASE COMENTÁRIOS'!A:A,0)),"")</f>
        <v/>
      </c>
      <c r="H636" s="14" t="e">
        <f>#REF!</f>
        <v>#REF!</v>
      </c>
      <c r="I636" t="e">
        <f>#REF!</f>
        <v>#REF!</v>
      </c>
      <c r="J636" t="e">
        <f>#REF!</f>
        <v>#REF!</v>
      </c>
      <c r="K636" t="e">
        <f>#REF!</f>
        <v>#REF!</v>
      </c>
      <c r="L636" t="e">
        <f>#REF!</f>
        <v>#REF!</v>
      </c>
    </row>
    <row r="637" spans="1:12">
      <c r="A637" t="e">
        <f>#REF!</f>
        <v>#REF!</v>
      </c>
      <c r="B637" t="e">
        <f>#REF!</f>
        <v>#REF!</v>
      </c>
      <c r="C637" t="e">
        <f>#REF!</f>
        <v>#REF!</v>
      </c>
      <c r="D637" t="e">
        <f>#REF!</f>
        <v>#REF!</v>
      </c>
      <c r="E637" t="e">
        <f>#REF!</f>
        <v>#REF!</v>
      </c>
      <c r="F637" t="e">
        <f>#REF!</f>
        <v>#REF!</v>
      </c>
      <c r="G637" t="str">
        <f>IFERROR(INDEX('BASE COMENTÁRIOS'!C:C,MATCH(A637,'BASE COMENTÁRIOS'!A:A,0)),"")</f>
        <v/>
      </c>
      <c r="H637" s="14" t="e">
        <f>#REF!</f>
        <v>#REF!</v>
      </c>
      <c r="I637" t="e">
        <f>#REF!</f>
        <v>#REF!</v>
      </c>
      <c r="J637" t="e">
        <f>#REF!</f>
        <v>#REF!</v>
      </c>
      <c r="K637" t="e">
        <f>#REF!</f>
        <v>#REF!</v>
      </c>
      <c r="L637" t="e">
        <f>#REF!</f>
        <v>#REF!</v>
      </c>
    </row>
    <row r="638" spans="1:12">
      <c r="A638" t="e">
        <f>#REF!</f>
        <v>#REF!</v>
      </c>
      <c r="B638" t="e">
        <f>#REF!</f>
        <v>#REF!</v>
      </c>
      <c r="C638" t="e">
        <f>#REF!</f>
        <v>#REF!</v>
      </c>
      <c r="D638" t="e">
        <f>#REF!</f>
        <v>#REF!</v>
      </c>
      <c r="E638" t="e">
        <f>#REF!</f>
        <v>#REF!</v>
      </c>
      <c r="F638" t="e">
        <f>#REF!</f>
        <v>#REF!</v>
      </c>
      <c r="G638" t="str">
        <f>IFERROR(INDEX('BASE COMENTÁRIOS'!C:C,MATCH(A638,'BASE COMENTÁRIOS'!A:A,0)),"")</f>
        <v/>
      </c>
      <c r="H638" s="14" t="e">
        <f>#REF!</f>
        <v>#REF!</v>
      </c>
      <c r="I638" t="e">
        <f>#REF!</f>
        <v>#REF!</v>
      </c>
      <c r="J638" t="e">
        <f>#REF!</f>
        <v>#REF!</v>
      </c>
      <c r="K638" t="e">
        <f>#REF!</f>
        <v>#REF!</v>
      </c>
      <c r="L638" t="e">
        <f>#REF!</f>
        <v>#REF!</v>
      </c>
    </row>
    <row r="639" spans="1:12">
      <c r="A639" t="e">
        <f>#REF!</f>
        <v>#REF!</v>
      </c>
      <c r="B639" t="e">
        <f>#REF!</f>
        <v>#REF!</v>
      </c>
      <c r="C639" t="e">
        <f>#REF!</f>
        <v>#REF!</v>
      </c>
      <c r="D639" t="e">
        <f>#REF!</f>
        <v>#REF!</v>
      </c>
      <c r="E639" t="e">
        <f>#REF!</f>
        <v>#REF!</v>
      </c>
      <c r="F639" t="e">
        <f>#REF!</f>
        <v>#REF!</v>
      </c>
      <c r="G639" t="str">
        <f>IFERROR(INDEX('BASE COMENTÁRIOS'!C:C,MATCH(A639,'BASE COMENTÁRIOS'!A:A,0)),"")</f>
        <v/>
      </c>
      <c r="H639" s="14" t="e">
        <f>#REF!</f>
        <v>#REF!</v>
      </c>
      <c r="I639" t="e">
        <f>#REF!</f>
        <v>#REF!</v>
      </c>
      <c r="J639" t="e">
        <f>#REF!</f>
        <v>#REF!</v>
      </c>
      <c r="K639" t="e">
        <f>#REF!</f>
        <v>#REF!</v>
      </c>
      <c r="L639" t="e">
        <f>#REF!</f>
        <v>#REF!</v>
      </c>
    </row>
    <row r="640" spans="1:12">
      <c r="A640" t="e">
        <f>#REF!</f>
        <v>#REF!</v>
      </c>
      <c r="B640" t="e">
        <f>#REF!</f>
        <v>#REF!</v>
      </c>
      <c r="C640" t="e">
        <f>#REF!</f>
        <v>#REF!</v>
      </c>
      <c r="D640" t="e">
        <f>#REF!</f>
        <v>#REF!</v>
      </c>
      <c r="E640" t="e">
        <f>#REF!</f>
        <v>#REF!</v>
      </c>
      <c r="F640" t="e">
        <f>#REF!</f>
        <v>#REF!</v>
      </c>
      <c r="G640" t="str">
        <f>IFERROR(INDEX('BASE COMENTÁRIOS'!C:C,MATCH(A640,'BASE COMENTÁRIOS'!A:A,0)),"")</f>
        <v/>
      </c>
      <c r="H640" s="14" t="e">
        <f>#REF!</f>
        <v>#REF!</v>
      </c>
      <c r="I640" t="e">
        <f>#REF!</f>
        <v>#REF!</v>
      </c>
      <c r="J640" t="e">
        <f>#REF!</f>
        <v>#REF!</v>
      </c>
      <c r="K640" t="e">
        <f>#REF!</f>
        <v>#REF!</v>
      </c>
      <c r="L640" t="e">
        <f>#REF!</f>
        <v>#REF!</v>
      </c>
    </row>
    <row r="641" spans="1:12">
      <c r="A641" t="e">
        <f>#REF!</f>
        <v>#REF!</v>
      </c>
      <c r="B641" t="e">
        <f>#REF!</f>
        <v>#REF!</v>
      </c>
      <c r="C641" t="e">
        <f>#REF!</f>
        <v>#REF!</v>
      </c>
      <c r="D641" t="e">
        <f>#REF!</f>
        <v>#REF!</v>
      </c>
      <c r="E641" t="e">
        <f>#REF!</f>
        <v>#REF!</v>
      </c>
      <c r="F641" t="e">
        <f>#REF!</f>
        <v>#REF!</v>
      </c>
      <c r="G641" t="str">
        <f>IFERROR(INDEX('BASE COMENTÁRIOS'!C:C,MATCH(A641,'BASE COMENTÁRIOS'!A:A,0)),"")</f>
        <v/>
      </c>
      <c r="H641" s="14" t="e">
        <f>#REF!</f>
        <v>#REF!</v>
      </c>
      <c r="I641" t="e">
        <f>#REF!</f>
        <v>#REF!</v>
      </c>
      <c r="J641" t="e">
        <f>#REF!</f>
        <v>#REF!</v>
      </c>
      <c r="K641" t="e">
        <f>#REF!</f>
        <v>#REF!</v>
      </c>
      <c r="L641" t="e">
        <f>#REF!</f>
        <v>#REF!</v>
      </c>
    </row>
    <row r="642" spans="1:12">
      <c r="A642" t="e">
        <f>#REF!</f>
        <v>#REF!</v>
      </c>
      <c r="B642" t="e">
        <f>#REF!</f>
        <v>#REF!</v>
      </c>
      <c r="C642" t="e">
        <f>#REF!</f>
        <v>#REF!</v>
      </c>
      <c r="D642" t="e">
        <f>#REF!</f>
        <v>#REF!</v>
      </c>
      <c r="E642" t="e">
        <f>#REF!</f>
        <v>#REF!</v>
      </c>
      <c r="F642" t="e">
        <f>#REF!</f>
        <v>#REF!</v>
      </c>
      <c r="G642" t="str">
        <f>IFERROR(INDEX('BASE COMENTÁRIOS'!C:C,MATCH(A642,'BASE COMENTÁRIOS'!A:A,0)),"")</f>
        <v/>
      </c>
      <c r="H642" s="14" t="e">
        <f>#REF!</f>
        <v>#REF!</v>
      </c>
      <c r="I642" t="e">
        <f>#REF!</f>
        <v>#REF!</v>
      </c>
      <c r="J642" t="e">
        <f>#REF!</f>
        <v>#REF!</v>
      </c>
      <c r="K642" t="e">
        <f>#REF!</f>
        <v>#REF!</v>
      </c>
      <c r="L642" t="e">
        <f>#REF!</f>
        <v>#REF!</v>
      </c>
    </row>
    <row r="643" spans="1:12">
      <c r="A643" t="e">
        <f>#REF!</f>
        <v>#REF!</v>
      </c>
      <c r="B643" t="e">
        <f>#REF!</f>
        <v>#REF!</v>
      </c>
      <c r="C643" t="e">
        <f>#REF!</f>
        <v>#REF!</v>
      </c>
      <c r="D643" t="e">
        <f>#REF!</f>
        <v>#REF!</v>
      </c>
      <c r="E643" t="e">
        <f>#REF!</f>
        <v>#REF!</v>
      </c>
      <c r="F643" t="e">
        <f>#REF!</f>
        <v>#REF!</v>
      </c>
      <c r="G643" t="str">
        <f>IFERROR(INDEX('BASE COMENTÁRIOS'!C:C,MATCH(A643,'BASE COMENTÁRIOS'!A:A,0)),"")</f>
        <v/>
      </c>
      <c r="H643" s="14" t="e">
        <f>#REF!</f>
        <v>#REF!</v>
      </c>
      <c r="I643" t="e">
        <f>#REF!</f>
        <v>#REF!</v>
      </c>
      <c r="J643" t="e">
        <f>#REF!</f>
        <v>#REF!</v>
      </c>
      <c r="K643" t="e">
        <f>#REF!</f>
        <v>#REF!</v>
      </c>
      <c r="L643" t="e">
        <f>#REF!</f>
        <v>#REF!</v>
      </c>
    </row>
    <row r="644" spans="1:12">
      <c r="A644" t="e">
        <f>#REF!</f>
        <v>#REF!</v>
      </c>
      <c r="B644" t="e">
        <f>#REF!</f>
        <v>#REF!</v>
      </c>
      <c r="C644" t="e">
        <f>#REF!</f>
        <v>#REF!</v>
      </c>
      <c r="D644" t="e">
        <f>#REF!</f>
        <v>#REF!</v>
      </c>
      <c r="E644" t="e">
        <f>#REF!</f>
        <v>#REF!</v>
      </c>
      <c r="F644" t="e">
        <f>#REF!</f>
        <v>#REF!</v>
      </c>
      <c r="G644" t="str">
        <f>IFERROR(INDEX('BASE COMENTÁRIOS'!C:C,MATCH(A644,'BASE COMENTÁRIOS'!A:A,0)),"")</f>
        <v/>
      </c>
      <c r="H644" s="14" t="e">
        <f>#REF!</f>
        <v>#REF!</v>
      </c>
      <c r="I644" t="e">
        <f>#REF!</f>
        <v>#REF!</v>
      </c>
      <c r="J644" t="e">
        <f>#REF!</f>
        <v>#REF!</v>
      </c>
      <c r="K644" t="e">
        <f>#REF!</f>
        <v>#REF!</v>
      </c>
      <c r="L644" t="e">
        <f>#REF!</f>
        <v>#REF!</v>
      </c>
    </row>
    <row r="645" spans="1:12">
      <c r="A645" t="e">
        <f>#REF!</f>
        <v>#REF!</v>
      </c>
      <c r="B645" t="e">
        <f>#REF!</f>
        <v>#REF!</v>
      </c>
      <c r="C645" t="e">
        <f>#REF!</f>
        <v>#REF!</v>
      </c>
      <c r="D645" t="e">
        <f>#REF!</f>
        <v>#REF!</v>
      </c>
      <c r="E645" t="e">
        <f>#REF!</f>
        <v>#REF!</v>
      </c>
      <c r="F645" t="e">
        <f>#REF!</f>
        <v>#REF!</v>
      </c>
      <c r="G645" t="str">
        <f>IFERROR(INDEX('BASE COMENTÁRIOS'!C:C,MATCH(A645,'BASE COMENTÁRIOS'!A:A,0)),"")</f>
        <v/>
      </c>
      <c r="H645" s="14" t="e">
        <f>#REF!</f>
        <v>#REF!</v>
      </c>
      <c r="I645" t="e">
        <f>#REF!</f>
        <v>#REF!</v>
      </c>
      <c r="J645" t="e">
        <f>#REF!</f>
        <v>#REF!</v>
      </c>
      <c r="K645" t="e">
        <f>#REF!</f>
        <v>#REF!</v>
      </c>
      <c r="L645" t="e">
        <f>#REF!</f>
        <v>#REF!</v>
      </c>
    </row>
    <row r="646" spans="1:12">
      <c r="A646" t="e">
        <f>#REF!</f>
        <v>#REF!</v>
      </c>
      <c r="B646" t="e">
        <f>#REF!</f>
        <v>#REF!</v>
      </c>
      <c r="C646" t="e">
        <f>#REF!</f>
        <v>#REF!</v>
      </c>
      <c r="D646" t="e">
        <f>#REF!</f>
        <v>#REF!</v>
      </c>
      <c r="E646" t="e">
        <f>#REF!</f>
        <v>#REF!</v>
      </c>
      <c r="F646" t="e">
        <f>#REF!</f>
        <v>#REF!</v>
      </c>
      <c r="G646" t="str">
        <f>IFERROR(INDEX('BASE COMENTÁRIOS'!C:C,MATCH(A646,'BASE COMENTÁRIOS'!A:A,0)),"")</f>
        <v/>
      </c>
      <c r="H646" s="14" t="e">
        <f>#REF!</f>
        <v>#REF!</v>
      </c>
      <c r="I646" t="e">
        <f>#REF!</f>
        <v>#REF!</v>
      </c>
      <c r="J646" t="e">
        <f>#REF!</f>
        <v>#REF!</v>
      </c>
      <c r="K646" t="e">
        <f>#REF!</f>
        <v>#REF!</v>
      </c>
      <c r="L646" t="e">
        <f>#REF!</f>
        <v>#REF!</v>
      </c>
    </row>
    <row r="647" spans="1:12">
      <c r="A647" t="e">
        <f>#REF!</f>
        <v>#REF!</v>
      </c>
      <c r="B647" t="e">
        <f>#REF!</f>
        <v>#REF!</v>
      </c>
      <c r="C647" t="e">
        <f>#REF!</f>
        <v>#REF!</v>
      </c>
      <c r="D647" t="e">
        <f>#REF!</f>
        <v>#REF!</v>
      </c>
      <c r="E647" t="e">
        <f>#REF!</f>
        <v>#REF!</v>
      </c>
      <c r="F647" t="e">
        <f>#REF!</f>
        <v>#REF!</v>
      </c>
      <c r="G647" t="str">
        <f>IFERROR(INDEX('BASE COMENTÁRIOS'!C:C,MATCH(A647,'BASE COMENTÁRIOS'!A:A,0)),"")</f>
        <v/>
      </c>
      <c r="H647" s="14" t="e">
        <f>#REF!</f>
        <v>#REF!</v>
      </c>
      <c r="I647" t="e">
        <f>#REF!</f>
        <v>#REF!</v>
      </c>
      <c r="J647" t="e">
        <f>#REF!</f>
        <v>#REF!</v>
      </c>
      <c r="K647" t="e">
        <f>#REF!</f>
        <v>#REF!</v>
      </c>
      <c r="L647" t="e">
        <f>#REF!</f>
        <v>#REF!</v>
      </c>
    </row>
    <row r="648" spans="1:12">
      <c r="A648" t="e">
        <f>#REF!</f>
        <v>#REF!</v>
      </c>
      <c r="B648" t="e">
        <f>#REF!</f>
        <v>#REF!</v>
      </c>
      <c r="C648" t="e">
        <f>#REF!</f>
        <v>#REF!</v>
      </c>
      <c r="D648" t="e">
        <f>#REF!</f>
        <v>#REF!</v>
      </c>
      <c r="E648" t="e">
        <f>#REF!</f>
        <v>#REF!</v>
      </c>
      <c r="F648" t="e">
        <f>#REF!</f>
        <v>#REF!</v>
      </c>
      <c r="G648" t="str">
        <f>IFERROR(INDEX('BASE COMENTÁRIOS'!C:C,MATCH(A648,'BASE COMENTÁRIOS'!A:A,0)),"")</f>
        <v/>
      </c>
      <c r="H648" s="14" t="e">
        <f>#REF!</f>
        <v>#REF!</v>
      </c>
      <c r="I648" t="e">
        <f>#REF!</f>
        <v>#REF!</v>
      </c>
      <c r="J648" t="e">
        <f>#REF!</f>
        <v>#REF!</v>
      </c>
      <c r="K648" t="e">
        <f>#REF!</f>
        <v>#REF!</v>
      </c>
      <c r="L648" t="e">
        <f>#REF!</f>
        <v>#REF!</v>
      </c>
    </row>
    <row r="649" spans="1:12">
      <c r="A649" t="e">
        <f>#REF!</f>
        <v>#REF!</v>
      </c>
      <c r="B649" t="e">
        <f>#REF!</f>
        <v>#REF!</v>
      </c>
      <c r="C649" t="e">
        <f>#REF!</f>
        <v>#REF!</v>
      </c>
      <c r="D649" t="e">
        <f>#REF!</f>
        <v>#REF!</v>
      </c>
      <c r="E649" t="e">
        <f>#REF!</f>
        <v>#REF!</v>
      </c>
      <c r="F649" t="e">
        <f>#REF!</f>
        <v>#REF!</v>
      </c>
      <c r="G649" t="str">
        <f>IFERROR(INDEX('BASE COMENTÁRIOS'!C:C,MATCH(A649,'BASE COMENTÁRIOS'!A:A,0)),"")</f>
        <v/>
      </c>
      <c r="H649" s="14" t="e">
        <f>#REF!</f>
        <v>#REF!</v>
      </c>
      <c r="I649" t="e">
        <f>#REF!</f>
        <v>#REF!</v>
      </c>
      <c r="J649" t="e">
        <f>#REF!</f>
        <v>#REF!</v>
      </c>
      <c r="K649" t="e">
        <f>#REF!</f>
        <v>#REF!</v>
      </c>
      <c r="L649" t="e">
        <f>#REF!</f>
        <v>#REF!</v>
      </c>
    </row>
    <row r="650" spans="1:12">
      <c r="A650" t="e">
        <f>#REF!</f>
        <v>#REF!</v>
      </c>
      <c r="B650" t="e">
        <f>#REF!</f>
        <v>#REF!</v>
      </c>
      <c r="C650" t="e">
        <f>#REF!</f>
        <v>#REF!</v>
      </c>
      <c r="D650" t="e">
        <f>#REF!</f>
        <v>#REF!</v>
      </c>
      <c r="E650" t="e">
        <f>#REF!</f>
        <v>#REF!</v>
      </c>
      <c r="F650" t="e">
        <f>#REF!</f>
        <v>#REF!</v>
      </c>
      <c r="G650" t="str">
        <f>IFERROR(INDEX('BASE COMENTÁRIOS'!C:C,MATCH(A650,'BASE COMENTÁRIOS'!A:A,0)),"")</f>
        <v/>
      </c>
      <c r="H650" s="14" t="e">
        <f>#REF!</f>
        <v>#REF!</v>
      </c>
      <c r="I650" t="e">
        <f>#REF!</f>
        <v>#REF!</v>
      </c>
      <c r="J650" t="e">
        <f>#REF!</f>
        <v>#REF!</v>
      </c>
      <c r="K650" t="e">
        <f>#REF!</f>
        <v>#REF!</v>
      </c>
      <c r="L650" t="e">
        <f>#REF!</f>
        <v>#REF!</v>
      </c>
    </row>
    <row r="651" spans="1:12">
      <c r="A651" t="e">
        <f>#REF!</f>
        <v>#REF!</v>
      </c>
      <c r="B651" t="e">
        <f>#REF!</f>
        <v>#REF!</v>
      </c>
      <c r="C651" t="e">
        <f>#REF!</f>
        <v>#REF!</v>
      </c>
      <c r="D651" t="e">
        <f>#REF!</f>
        <v>#REF!</v>
      </c>
      <c r="E651" t="e">
        <f>#REF!</f>
        <v>#REF!</v>
      </c>
      <c r="F651" t="e">
        <f>#REF!</f>
        <v>#REF!</v>
      </c>
      <c r="G651" t="str">
        <f>IFERROR(INDEX('BASE COMENTÁRIOS'!C:C,MATCH(A651,'BASE COMENTÁRIOS'!A:A,0)),"")</f>
        <v/>
      </c>
      <c r="H651" s="14" t="e">
        <f>#REF!</f>
        <v>#REF!</v>
      </c>
      <c r="I651" t="e">
        <f>#REF!</f>
        <v>#REF!</v>
      </c>
      <c r="J651" t="e">
        <f>#REF!</f>
        <v>#REF!</v>
      </c>
      <c r="K651" t="e">
        <f>#REF!</f>
        <v>#REF!</v>
      </c>
      <c r="L651" t="e">
        <f>#REF!</f>
        <v>#REF!</v>
      </c>
    </row>
    <row r="652" spans="1:12">
      <c r="A652" t="e">
        <f>#REF!</f>
        <v>#REF!</v>
      </c>
      <c r="B652" t="e">
        <f>#REF!</f>
        <v>#REF!</v>
      </c>
      <c r="C652" t="e">
        <f>#REF!</f>
        <v>#REF!</v>
      </c>
      <c r="D652" t="e">
        <f>#REF!</f>
        <v>#REF!</v>
      </c>
      <c r="E652" t="e">
        <f>#REF!</f>
        <v>#REF!</v>
      </c>
      <c r="F652" t="e">
        <f>#REF!</f>
        <v>#REF!</v>
      </c>
      <c r="G652" t="str">
        <f>IFERROR(INDEX('BASE COMENTÁRIOS'!C:C,MATCH(A652,'BASE COMENTÁRIOS'!A:A,0)),"")</f>
        <v/>
      </c>
      <c r="H652" s="14" t="e">
        <f>#REF!</f>
        <v>#REF!</v>
      </c>
      <c r="I652" t="e">
        <f>#REF!</f>
        <v>#REF!</v>
      </c>
      <c r="J652" t="e">
        <f>#REF!</f>
        <v>#REF!</v>
      </c>
      <c r="K652" t="e">
        <f>#REF!</f>
        <v>#REF!</v>
      </c>
      <c r="L652" t="e">
        <f>#REF!</f>
        <v>#REF!</v>
      </c>
    </row>
    <row r="653" spans="1:12">
      <c r="A653" t="e">
        <f>#REF!</f>
        <v>#REF!</v>
      </c>
      <c r="B653" t="e">
        <f>#REF!</f>
        <v>#REF!</v>
      </c>
      <c r="C653" t="e">
        <f>#REF!</f>
        <v>#REF!</v>
      </c>
      <c r="D653" t="e">
        <f>#REF!</f>
        <v>#REF!</v>
      </c>
      <c r="E653" t="e">
        <f>#REF!</f>
        <v>#REF!</v>
      </c>
      <c r="F653" t="e">
        <f>#REF!</f>
        <v>#REF!</v>
      </c>
      <c r="G653" t="str">
        <f>IFERROR(INDEX('BASE COMENTÁRIOS'!C:C,MATCH(A653,'BASE COMENTÁRIOS'!A:A,0)),"")</f>
        <v/>
      </c>
      <c r="H653" s="14" t="e">
        <f>#REF!</f>
        <v>#REF!</v>
      </c>
      <c r="I653" t="e">
        <f>#REF!</f>
        <v>#REF!</v>
      </c>
      <c r="J653" t="e">
        <f>#REF!</f>
        <v>#REF!</v>
      </c>
      <c r="K653" t="e">
        <f>#REF!</f>
        <v>#REF!</v>
      </c>
      <c r="L653" t="e">
        <f>#REF!</f>
        <v>#REF!</v>
      </c>
    </row>
    <row r="654" spans="1:12">
      <c r="A654" t="e">
        <f>#REF!</f>
        <v>#REF!</v>
      </c>
      <c r="B654" t="e">
        <f>#REF!</f>
        <v>#REF!</v>
      </c>
      <c r="C654" t="e">
        <f>#REF!</f>
        <v>#REF!</v>
      </c>
      <c r="D654" t="e">
        <f>#REF!</f>
        <v>#REF!</v>
      </c>
      <c r="E654" t="e">
        <f>#REF!</f>
        <v>#REF!</v>
      </c>
      <c r="F654" t="e">
        <f>#REF!</f>
        <v>#REF!</v>
      </c>
      <c r="G654" t="str">
        <f>IFERROR(INDEX('BASE COMENTÁRIOS'!C:C,MATCH(A654,'BASE COMENTÁRIOS'!A:A,0)),"")</f>
        <v/>
      </c>
      <c r="H654" s="14" t="e">
        <f>#REF!</f>
        <v>#REF!</v>
      </c>
      <c r="I654" t="e">
        <f>#REF!</f>
        <v>#REF!</v>
      </c>
      <c r="J654" t="e">
        <f>#REF!</f>
        <v>#REF!</v>
      </c>
      <c r="K654" t="e">
        <f>#REF!</f>
        <v>#REF!</v>
      </c>
      <c r="L654" t="e">
        <f>#REF!</f>
        <v>#REF!</v>
      </c>
    </row>
    <row r="655" spans="1:12">
      <c r="A655" t="e">
        <f>#REF!</f>
        <v>#REF!</v>
      </c>
      <c r="B655" t="e">
        <f>#REF!</f>
        <v>#REF!</v>
      </c>
      <c r="C655" t="e">
        <f>#REF!</f>
        <v>#REF!</v>
      </c>
      <c r="D655" t="e">
        <f>#REF!</f>
        <v>#REF!</v>
      </c>
      <c r="E655" t="e">
        <f>#REF!</f>
        <v>#REF!</v>
      </c>
      <c r="F655" t="e">
        <f>#REF!</f>
        <v>#REF!</v>
      </c>
      <c r="G655" t="str">
        <f>IFERROR(INDEX('BASE COMENTÁRIOS'!C:C,MATCH(A655,'BASE COMENTÁRIOS'!A:A,0)),"")</f>
        <v/>
      </c>
      <c r="H655" s="14" t="e">
        <f>#REF!</f>
        <v>#REF!</v>
      </c>
      <c r="I655" t="e">
        <f>#REF!</f>
        <v>#REF!</v>
      </c>
      <c r="J655" t="e">
        <f>#REF!</f>
        <v>#REF!</v>
      </c>
      <c r="K655" t="e">
        <f>#REF!</f>
        <v>#REF!</v>
      </c>
      <c r="L655" t="e">
        <f>#REF!</f>
        <v>#REF!</v>
      </c>
    </row>
    <row r="656" spans="1:12">
      <c r="A656" t="e">
        <f>#REF!</f>
        <v>#REF!</v>
      </c>
      <c r="B656" t="e">
        <f>#REF!</f>
        <v>#REF!</v>
      </c>
      <c r="C656" t="e">
        <f>#REF!</f>
        <v>#REF!</v>
      </c>
      <c r="D656" t="e">
        <f>#REF!</f>
        <v>#REF!</v>
      </c>
      <c r="E656" t="e">
        <f>#REF!</f>
        <v>#REF!</v>
      </c>
      <c r="F656" t="e">
        <f>#REF!</f>
        <v>#REF!</v>
      </c>
      <c r="G656" t="str">
        <f>IFERROR(INDEX('BASE COMENTÁRIOS'!C:C,MATCH(A656,'BASE COMENTÁRIOS'!A:A,0)),"")</f>
        <v/>
      </c>
      <c r="H656" s="14" t="e">
        <f>#REF!</f>
        <v>#REF!</v>
      </c>
      <c r="I656" t="e">
        <f>#REF!</f>
        <v>#REF!</v>
      </c>
      <c r="J656" t="e">
        <f>#REF!</f>
        <v>#REF!</v>
      </c>
      <c r="K656" t="e">
        <f>#REF!</f>
        <v>#REF!</v>
      </c>
      <c r="L656" t="e">
        <f>#REF!</f>
        <v>#REF!</v>
      </c>
    </row>
    <row r="657" spans="1:12">
      <c r="A657" t="e">
        <f>#REF!</f>
        <v>#REF!</v>
      </c>
      <c r="B657" t="e">
        <f>#REF!</f>
        <v>#REF!</v>
      </c>
      <c r="C657" t="e">
        <f>#REF!</f>
        <v>#REF!</v>
      </c>
      <c r="D657" t="e">
        <f>#REF!</f>
        <v>#REF!</v>
      </c>
      <c r="E657" t="e">
        <f>#REF!</f>
        <v>#REF!</v>
      </c>
      <c r="F657" t="e">
        <f>#REF!</f>
        <v>#REF!</v>
      </c>
      <c r="G657" t="str">
        <f>IFERROR(INDEX('BASE COMENTÁRIOS'!C:C,MATCH(A657,'BASE COMENTÁRIOS'!A:A,0)),"")</f>
        <v/>
      </c>
      <c r="H657" s="14" t="e">
        <f>#REF!</f>
        <v>#REF!</v>
      </c>
      <c r="I657" t="e">
        <f>#REF!</f>
        <v>#REF!</v>
      </c>
      <c r="J657" t="e">
        <f>#REF!</f>
        <v>#REF!</v>
      </c>
      <c r="K657" t="e">
        <f>#REF!</f>
        <v>#REF!</v>
      </c>
      <c r="L657" t="e">
        <f>#REF!</f>
        <v>#REF!</v>
      </c>
    </row>
    <row r="658" spans="1:12">
      <c r="A658" t="e">
        <f>#REF!</f>
        <v>#REF!</v>
      </c>
      <c r="B658" t="e">
        <f>#REF!</f>
        <v>#REF!</v>
      </c>
      <c r="C658" t="e">
        <f>#REF!</f>
        <v>#REF!</v>
      </c>
      <c r="D658" t="e">
        <f>#REF!</f>
        <v>#REF!</v>
      </c>
      <c r="E658" t="e">
        <f>#REF!</f>
        <v>#REF!</v>
      </c>
      <c r="F658" t="e">
        <f>#REF!</f>
        <v>#REF!</v>
      </c>
      <c r="G658" t="str">
        <f>IFERROR(INDEX('BASE COMENTÁRIOS'!C:C,MATCH(A658,'BASE COMENTÁRIOS'!A:A,0)),"")</f>
        <v/>
      </c>
      <c r="H658" s="14" t="e">
        <f>#REF!</f>
        <v>#REF!</v>
      </c>
      <c r="I658" t="e">
        <f>#REF!</f>
        <v>#REF!</v>
      </c>
      <c r="J658" t="e">
        <f>#REF!</f>
        <v>#REF!</v>
      </c>
      <c r="K658" t="e">
        <f>#REF!</f>
        <v>#REF!</v>
      </c>
      <c r="L658" t="e">
        <f>#REF!</f>
        <v>#REF!</v>
      </c>
    </row>
    <row r="659" spans="1:12">
      <c r="A659" t="e">
        <f>#REF!</f>
        <v>#REF!</v>
      </c>
      <c r="B659" t="e">
        <f>#REF!</f>
        <v>#REF!</v>
      </c>
      <c r="C659" t="e">
        <f>#REF!</f>
        <v>#REF!</v>
      </c>
      <c r="D659" t="e">
        <f>#REF!</f>
        <v>#REF!</v>
      </c>
      <c r="E659" t="e">
        <f>#REF!</f>
        <v>#REF!</v>
      </c>
      <c r="F659" t="e">
        <f>#REF!</f>
        <v>#REF!</v>
      </c>
      <c r="G659" t="str">
        <f>IFERROR(INDEX('BASE COMENTÁRIOS'!C:C,MATCH(A659,'BASE COMENTÁRIOS'!A:A,0)),"")</f>
        <v/>
      </c>
      <c r="H659" s="14" t="e">
        <f>#REF!</f>
        <v>#REF!</v>
      </c>
      <c r="I659" t="e">
        <f>#REF!</f>
        <v>#REF!</v>
      </c>
      <c r="J659" t="e">
        <f>#REF!</f>
        <v>#REF!</v>
      </c>
      <c r="K659" t="e">
        <f>#REF!</f>
        <v>#REF!</v>
      </c>
      <c r="L659" t="e">
        <f>#REF!</f>
        <v>#REF!</v>
      </c>
    </row>
    <row r="660" spans="1:12">
      <c r="A660" t="e">
        <f>#REF!</f>
        <v>#REF!</v>
      </c>
      <c r="B660" t="e">
        <f>#REF!</f>
        <v>#REF!</v>
      </c>
      <c r="C660" t="e">
        <f>#REF!</f>
        <v>#REF!</v>
      </c>
      <c r="D660" t="e">
        <f>#REF!</f>
        <v>#REF!</v>
      </c>
      <c r="E660" t="e">
        <f>#REF!</f>
        <v>#REF!</v>
      </c>
      <c r="F660" t="e">
        <f>#REF!</f>
        <v>#REF!</v>
      </c>
      <c r="G660" t="str">
        <f>IFERROR(INDEX('BASE COMENTÁRIOS'!C:C,MATCH(A660,'BASE COMENTÁRIOS'!A:A,0)),"")</f>
        <v/>
      </c>
      <c r="H660" s="14" t="e">
        <f>#REF!</f>
        <v>#REF!</v>
      </c>
      <c r="I660" t="e">
        <f>#REF!</f>
        <v>#REF!</v>
      </c>
      <c r="J660" t="e">
        <f>#REF!</f>
        <v>#REF!</v>
      </c>
      <c r="K660" t="e">
        <f>#REF!</f>
        <v>#REF!</v>
      </c>
      <c r="L660" t="e">
        <f>#REF!</f>
        <v>#REF!</v>
      </c>
    </row>
    <row r="661" spans="1:12">
      <c r="A661" t="e">
        <f>#REF!</f>
        <v>#REF!</v>
      </c>
      <c r="B661" t="e">
        <f>#REF!</f>
        <v>#REF!</v>
      </c>
      <c r="C661" t="e">
        <f>#REF!</f>
        <v>#REF!</v>
      </c>
      <c r="D661" t="e">
        <f>#REF!</f>
        <v>#REF!</v>
      </c>
      <c r="E661" t="e">
        <f>#REF!</f>
        <v>#REF!</v>
      </c>
      <c r="F661" t="e">
        <f>#REF!</f>
        <v>#REF!</v>
      </c>
      <c r="G661" t="str">
        <f>IFERROR(INDEX('BASE COMENTÁRIOS'!C:C,MATCH(A661,'BASE COMENTÁRIOS'!A:A,0)),"")</f>
        <v/>
      </c>
      <c r="H661" s="14" t="e">
        <f>#REF!</f>
        <v>#REF!</v>
      </c>
      <c r="I661" t="e">
        <f>#REF!</f>
        <v>#REF!</v>
      </c>
      <c r="J661" t="e">
        <f>#REF!</f>
        <v>#REF!</v>
      </c>
      <c r="K661" t="e">
        <f>#REF!</f>
        <v>#REF!</v>
      </c>
      <c r="L661" t="e">
        <f>#REF!</f>
        <v>#REF!</v>
      </c>
    </row>
    <row r="662" spans="1:12">
      <c r="A662" t="e">
        <f>#REF!</f>
        <v>#REF!</v>
      </c>
      <c r="B662" t="e">
        <f>#REF!</f>
        <v>#REF!</v>
      </c>
      <c r="C662" t="e">
        <f>#REF!</f>
        <v>#REF!</v>
      </c>
      <c r="D662" t="e">
        <f>#REF!</f>
        <v>#REF!</v>
      </c>
      <c r="E662" t="e">
        <f>#REF!</f>
        <v>#REF!</v>
      </c>
      <c r="F662" t="e">
        <f>#REF!</f>
        <v>#REF!</v>
      </c>
      <c r="G662" t="str">
        <f>IFERROR(INDEX('BASE COMENTÁRIOS'!C:C,MATCH(A662,'BASE COMENTÁRIOS'!A:A,0)),"")</f>
        <v/>
      </c>
      <c r="H662" s="14" t="e">
        <f>#REF!</f>
        <v>#REF!</v>
      </c>
      <c r="I662" t="e">
        <f>#REF!</f>
        <v>#REF!</v>
      </c>
      <c r="J662" t="e">
        <f>#REF!</f>
        <v>#REF!</v>
      </c>
      <c r="K662" t="e">
        <f>#REF!</f>
        <v>#REF!</v>
      </c>
      <c r="L662" t="e">
        <f>#REF!</f>
        <v>#REF!</v>
      </c>
    </row>
    <row r="663" spans="1:12">
      <c r="A663" t="e">
        <f>#REF!</f>
        <v>#REF!</v>
      </c>
      <c r="B663" t="e">
        <f>#REF!</f>
        <v>#REF!</v>
      </c>
      <c r="C663" t="e">
        <f>#REF!</f>
        <v>#REF!</v>
      </c>
      <c r="D663" t="e">
        <f>#REF!</f>
        <v>#REF!</v>
      </c>
      <c r="E663" t="e">
        <f>#REF!</f>
        <v>#REF!</v>
      </c>
      <c r="F663" t="e">
        <f>#REF!</f>
        <v>#REF!</v>
      </c>
      <c r="G663" t="str">
        <f>IFERROR(INDEX('BASE COMENTÁRIOS'!C:C,MATCH(A663,'BASE COMENTÁRIOS'!A:A,0)),"")</f>
        <v/>
      </c>
      <c r="H663" s="14" t="e">
        <f>#REF!</f>
        <v>#REF!</v>
      </c>
      <c r="I663" t="e">
        <f>#REF!</f>
        <v>#REF!</v>
      </c>
      <c r="J663" t="e">
        <f>#REF!</f>
        <v>#REF!</v>
      </c>
      <c r="K663" t="e">
        <f>#REF!</f>
        <v>#REF!</v>
      </c>
      <c r="L663" t="e">
        <f>#REF!</f>
        <v>#REF!</v>
      </c>
    </row>
    <row r="664" spans="1:12">
      <c r="A664" t="e">
        <f>#REF!</f>
        <v>#REF!</v>
      </c>
      <c r="B664" t="e">
        <f>#REF!</f>
        <v>#REF!</v>
      </c>
      <c r="C664" t="e">
        <f>#REF!</f>
        <v>#REF!</v>
      </c>
      <c r="D664" t="e">
        <f>#REF!</f>
        <v>#REF!</v>
      </c>
      <c r="E664" t="e">
        <f>#REF!</f>
        <v>#REF!</v>
      </c>
      <c r="F664" t="e">
        <f>#REF!</f>
        <v>#REF!</v>
      </c>
      <c r="G664" t="str">
        <f>IFERROR(INDEX('BASE COMENTÁRIOS'!C:C,MATCH(A664,'BASE COMENTÁRIOS'!A:A,0)),"")</f>
        <v/>
      </c>
      <c r="H664" s="14" t="e">
        <f>#REF!</f>
        <v>#REF!</v>
      </c>
      <c r="I664" t="e">
        <f>#REF!</f>
        <v>#REF!</v>
      </c>
      <c r="J664" t="e">
        <f>#REF!</f>
        <v>#REF!</v>
      </c>
      <c r="K664" t="e">
        <f>#REF!</f>
        <v>#REF!</v>
      </c>
      <c r="L664" t="e">
        <f>#REF!</f>
        <v>#REF!</v>
      </c>
    </row>
    <row r="665" spans="1:12">
      <c r="A665" t="e">
        <f>#REF!</f>
        <v>#REF!</v>
      </c>
      <c r="B665" t="e">
        <f>#REF!</f>
        <v>#REF!</v>
      </c>
      <c r="C665" t="e">
        <f>#REF!</f>
        <v>#REF!</v>
      </c>
      <c r="D665" t="e">
        <f>#REF!</f>
        <v>#REF!</v>
      </c>
      <c r="E665" t="e">
        <f>#REF!</f>
        <v>#REF!</v>
      </c>
      <c r="F665" t="e">
        <f>#REF!</f>
        <v>#REF!</v>
      </c>
      <c r="G665" t="str">
        <f>IFERROR(INDEX('BASE COMENTÁRIOS'!C:C,MATCH(A665,'BASE COMENTÁRIOS'!A:A,0)),"")</f>
        <v/>
      </c>
      <c r="H665" s="14" t="e">
        <f>#REF!</f>
        <v>#REF!</v>
      </c>
      <c r="I665" t="e">
        <f>#REF!</f>
        <v>#REF!</v>
      </c>
      <c r="J665" t="e">
        <f>#REF!</f>
        <v>#REF!</v>
      </c>
      <c r="K665" t="e">
        <f>#REF!</f>
        <v>#REF!</v>
      </c>
      <c r="L665" t="e">
        <f>#REF!</f>
        <v>#REF!</v>
      </c>
    </row>
    <row r="666" spans="1:12">
      <c r="A666" t="e">
        <f>#REF!</f>
        <v>#REF!</v>
      </c>
      <c r="B666" t="e">
        <f>#REF!</f>
        <v>#REF!</v>
      </c>
      <c r="C666" t="e">
        <f>#REF!</f>
        <v>#REF!</v>
      </c>
      <c r="D666" t="e">
        <f>#REF!</f>
        <v>#REF!</v>
      </c>
      <c r="E666" t="e">
        <f>#REF!</f>
        <v>#REF!</v>
      </c>
      <c r="F666" t="e">
        <f>#REF!</f>
        <v>#REF!</v>
      </c>
      <c r="G666" t="str">
        <f>IFERROR(INDEX('BASE COMENTÁRIOS'!C:C,MATCH(A666,'BASE COMENTÁRIOS'!A:A,0)),"")</f>
        <v/>
      </c>
      <c r="H666" s="14" t="e">
        <f>#REF!</f>
        <v>#REF!</v>
      </c>
      <c r="I666" t="e">
        <f>#REF!</f>
        <v>#REF!</v>
      </c>
      <c r="J666" t="e">
        <f>#REF!</f>
        <v>#REF!</v>
      </c>
      <c r="K666" t="e">
        <f>#REF!</f>
        <v>#REF!</v>
      </c>
      <c r="L666" t="e">
        <f>#REF!</f>
        <v>#REF!</v>
      </c>
    </row>
    <row r="667" spans="1:12">
      <c r="A667" t="e">
        <f>#REF!</f>
        <v>#REF!</v>
      </c>
      <c r="B667" t="e">
        <f>#REF!</f>
        <v>#REF!</v>
      </c>
      <c r="C667" t="e">
        <f>#REF!</f>
        <v>#REF!</v>
      </c>
      <c r="D667" t="e">
        <f>#REF!</f>
        <v>#REF!</v>
      </c>
      <c r="E667" t="e">
        <f>#REF!</f>
        <v>#REF!</v>
      </c>
      <c r="F667" t="e">
        <f>#REF!</f>
        <v>#REF!</v>
      </c>
      <c r="G667" t="str">
        <f>IFERROR(INDEX('BASE COMENTÁRIOS'!C:C,MATCH(A667,'BASE COMENTÁRIOS'!A:A,0)),"")</f>
        <v/>
      </c>
      <c r="H667" s="14" t="e">
        <f>#REF!</f>
        <v>#REF!</v>
      </c>
      <c r="I667" t="e">
        <f>#REF!</f>
        <v>#REF!</v>
      </c>
      <c r="J667" t="e">
        <f>#REF!</f>
        <v>#REF!</v>
      </c>
      <c r="K667" t="e">
        <f>#REF!</f>
        <v>#REF!</v>
      </c>
      <c r="L667" t="e">
        <f>#REF!</f>
        <v>#REF!</v>
      </c>
    </row>
    <row r="668" spans="1:12">
      <c r="A668" t="e">
        <f>#REF!</f>
        <v>#REF!</v>
      </c>
      <c r="B668" t="e">
        <f>#REF!</f>
        <v>#REF!</v>
      </c>
      <c r="C668" t="e">
        <f>#REF!</f>
        <v>#REF!</v>
      </c>
      <c r="D668" t="e">
        <f>#REF!</f>
        <v>#REF!</v>
      </c>
      <c r="E668" t="e">
        <f>#REF!</f>
        <v>#REF!</v>
      </c>
      <c r="F668" t="e">
        <f>#REF!</f>
        <v>#REF!</v>
      </c>
      <c r="G668" t="str">
        <f>IFERROR(INDEX('BASE COMENTÁRIOS'!C:C,MATCH(A668,'BASE COMENTÁRIOS'!A:A,0)),"")</f>
        <v/>
      </c>
      <c r="H668" s="14" t="e">
        <f>#REF!</f>
        <v>#REF!</v>
      </c>
      <c r="I668" t="e">
        <f>#REF!</f>
        <v>#REF!</v>
      </c>
      <c r="J668" t="e">
        <f>#REF!</f>
        <v>#REF!</v>
      </c>
      <c r="K668" t="e">
        <f>#REF!</f>
        <v>#REF!</v>
      </c>
      <c r="L668" t="e">
        <f>#REF!</f>
        <v>#REF!</v>
      </c>
    </row>
    <row r="669" spans="1:12">
      <c r="A669" t="e">
        <f>#REF!</f>
        <v>#REF!</v>
      </c>
      <c r="B669" t="e">
        <f>#REF!</f>
        <v>#REF!</v>
      </c>
      <c r="C669" t="e">
        <f>#REF!</f>
        <v>#REF!</v>
      </c>
      <c r="D669" t="e">
        <f>#REF!</f>
        <v>#REF!</v>
      </c>
      <c r="E669" t="e">
        <f>#REF!</f>
        <v>#REF!</v>
      </c>
      <c r="F669" t="e">
        <f>#REF!</f>
        <v>#REF!</v>
      </c>
      <c r="G669" t="str">
        <f>IFERROR(INDEX('BASE COMENTÁRIOS'!C:C,MATCH(A669,'BASE COMENTÁRIOS'!A:A,0)),"")</f>
        <v/>
      </c>
      <c r="H669" s="14" t="e">
        <f>#REF!</f>
        <v>#REF!</v>
      </c>
      <c r="I669" t="e">
        <f>#REF!</f>
        <v>#REF!</v>
      </c>
      <c r="J669" t="e">
        <f>#REF!</f>
        <v>#REF!</v>
      </c>
      <c r="K669" t="e">
        <f>#REF!</f>
        <v>#REF!</v>
      </c>
      <c r="L669" t="e">
        <f>#REF!</f>
        <v>#REF!</v>
      </c>
    </row>
    <row r="670" spans="1:12">
      <c r="A670" t="e">
        <f>#REF!</f>
        <v>#REF!</v>
      </c>
      <c r="B670" t="e">
        <f>#REF!</f>
        <v>#REF!</v>
      </c>
      <c r="C670" t="e">
        <f>#REF!</f>
        <v>#REF!</v>
      </c>
      <c r="D670" t="e">
        <f>#REF!</f>
        <v>#REF!</v>
      </c>
      <c r="E670" t="e">
        <f>#REF!</f>
        <v>#REF!</v>
      </c>
      <c r="F670" t="e">
        <f>#REF!</f>
        <v>#REF!</v>
      </c>
      <c r="G670" t="str">
        <f>IFERROR(INDEX('BASE COMENTÁRIOS'!C:C,MATCH(A670,'BASE COMENTÁRIOS'!A:A,0)),"")</f>
        <v/>
      </c>
      <c r="H670" s="14" t="e">
        <f>#REF!</f>
        <v>#REF!</v>
      </c>
      <c r="I670" t="e">
        <f>#REF!</f>
        <v>#REF!</v>
      </c>
      <c r="J670" t="e">
        <f>#REF!</f>
        <v>#REF!</v>
      </c>
      <c r="K670" t="e">
        <f>#REF!</f>
        <v>#REF!</v>
      </c>
      <c r="L670" t="e">
        <f>#REF!</f>
        <v>#REF!</v>
      </c>
    </row>
    <row r="671" spans="1:12">
      <c r="A671" t="e">
        <f>#REF!</f>
        <v>#REF!</v>
      </c>
      <c r="B671" t="e">
        <f>#REF!</f>
        <v>#REF!</v>
      </c>
      <c r="C671" t="e">
        <f>#REF!</f>
        <v>#REF!</v>
      </c>
      <c r="D671" t="e">
        <f>#REF!</f>
        <v>#REF!</v>
      </c>
      <c r="E671" t="e">
        <f>#REF!</f>
        <v>#REF!</v>
      </c>
      <c r="F671" t="e">
        <f>#REF!</f>
        <v>#REF!</v>
      </c>
      <c r="G671" t="str">
        <f>IFERROR(INDEX('BASE COMENTÁRIOS'!C:C,MATCH(A671,'BASE COMENTÁRIOS'!A:A,0)),"")</f>
        <v/>
      </c>
      <c r="H671" s="14" t="e">
        <f>#REF!</f>
        <v>#REF!</v>
      </c>
      <c r="I671" t="e">
        <f>#REF!</f>
        <v>#REF!</v>
      </c>
      <c r="J671" t="e">
        <f>#REF!</f>
        <v>#REF!</v>
      </c>
      <c r="K671" t="e">
        <f>#REF!</f>
        <v>#REF!</v>
      </c>
      <c r="L671" t="e">
        <f>#REF!</f>
        <v>#REF!</v>
      </c>
    </row>
    <row r="672" spans="1:12">
      <c r="A672" t="e">
        <f>#REF!</f>
        <v>#REF!</v>
      </c>
      <c r="B672" t="e">
        <f>#REF!</f>
        <v>#REF!</v>
      </c>
      <c r="C672" t="e">
        <f>#REF!</f>
        <v>#REF!</v>
      </c>
      <c r="D672" t="e">
        <f>#REF!</f>
        <v>#REF!</v>
      </c>
      <c r="E672" t="e">
        <f>#REF!</f>
        <v>#REF!</v>
      </c>
      <c r="F672" t="e">
        <f>#REF!</f>
        <v>#REF!</v>
      </c>
      <c r="G672" t="str">
        <f>IFERROR(INDEX('BASE COMENTÁRIOS'!C:C,MATCH(A672,'BASE COMENTÁRIOS'!A:A,0)),"")</f>
        <v/>
      </c>
      <c r="H672" s="14" t="e">
        <f>#REF!</f>
        <v>#REF!</v>
      </c>
      <c r="I672" t="e">
        <f>#REF!</f>
        <v>#REF!</v>
      </c>
      <c r="J672" t="e">
        <f>#REF!</f>
        <v>#REF!</v>
      </c>
      <c r="K672" t="e">
        <f>#REF!</f>
        <v>#REF!</v>
      </c>
      <c r="L672" t="e">
        <f>#REF!</f>
        <v>#REF!</v>
      </c>
    </row>
    <row r="673" spans="1:12">
      <c r="A673" t="e">
        <f>#REF!</f>
        <v>#REF!</v>
      </c>
      <c r="B673" t="e">
        <f>#REF!</f>
        <v>#REF!</v>
      </c>
      <c r="C673" t="e">
        <f>#REF!</f>
        <v>#REF!</v>
      </c>
      <c r="D673" t="e">
        <f>#REF!</f>
        <v>#REF!</v>
      </c>
      <c r="E673" t="e">
        <f>#REF!</f>
        <v>#REF!</v>
      </c>
      <c r="F673" t="e">
        <f>#REF!</f>
        <v>#REF!</v>
      </c>
      <c r="G673" t="str">
        <f>IFERROR(INDEX('BASE COMENTÁRIOS'!C:C,MATCH(A673,'BASE COMENTÁRIOS'!A:A,0)),"")</f>
        <v/>
      </c>
      <c r="H673" s="14" t="e">
        <f>#REF!</f>
        <v>#REF!</v>
      </c>
      <c r="I673" t="e">
        <f>#REF!</f>
        <v>#REF!</v>
      </c>
      <c r="J673" t="e">
        <f>#REF!</f>
        <v>#REF!</v>
      </c>
      <c r="K673" t="e">
        <f>#REF!</f>
        <v>#REF!</v>
      </c>
      <c r="L673" t="e">
        <f>#REF!</f>
        <v>#REF!</v>
      </c>
    </row>
    <row r="674" spans="1:12">
      <c r="A674" t="e">
        <f>#REF!</f>
        <v>#REF!</v>
      </c>
      <c r="B674" t="e">
        <f>#REF!</f>
        <v>#REF!</v>
      </c>
      <c r="C674" t="e">
        <f>#REF!</f>
        <v>#REF!</v>
      </c>
      <c r="D674" t="e">
        <f>#REF!</f>
        <v>#REF!</v>
      </c>
      <c r="E674" t="e">
        <f>#REF!</f>
        <v>#REF!</v>
      </c>
      <c r="F674" t="e">
        <f>#REF!</f>
        <v>#REF!</v>
      </c>
      <c r="G674" t="str">
        <f>IFERROR(INDEX('BASE COMENTÁRIOS'!C:C,MATCH(A674,'BASE COMENTÁRIOS'!A:A,0)),"")</f>
        <v/>
      </c>
      <c r="H674" s="14" t="e">
        <f>#REF!</f>
        <v>#REF!</v>
      </c>
      <c r="I674" t="e">
        <f>#REF!</f>
        <v>#REF!</v>
      </c>
      <c r="J674" t="e">
        <f>#REF!</f>
        <v>#REF!</v>
      </c>
      <c r="K674" t="e">
        <f>#REF!</f>
        <v>#REF!</v>
      </c>
      <c r="L674" t="e">
        <f>#REF!</f>
        <v>#REF!</v>
      </c>
    </row>
    <row r="675" spans="1:12">
      <c r="A675" t="e">
        <f>#REF!</f>
        <v>#REF!</v>
      </c>
      <c r="B675" t="e">
        <f>#REF!</f>
        <v>#REF!</v>
      </c>
      <c r="C675" t="e">
        <f>#REF!</f>
        <v>#REF!</v>
      </c>
      <c r="D675" t="e">
        <f>#REF!</f>
        <v>#REF!</v>
      </c>
      <c r="E675" t="e">
        <f>#REF!</f>
        <v>#REF!</v>
      </c>
      <c r="F675" t="e">
        <f>#REF!</f>
        <v>#REF!</v>
      </c>
      <c r="G675" t="str">
        <f>IFERROR(INDEX('BASE COMENTÁRIOS'!C:C,MATCH(A675,'BASE COMENTÁRIOS'!A:A,0)),"")</f>
        <v/>
      </c>
      <c r="H675" s="14" t="e">
        <f>#REF!</f>
        <v>#REF!</v>
      </c>
      <c r="I675" t="e">
        <f>#REF!</f>
        <v>#REF!</v>
      </c>
      <c r="J675" t="e">
        <f>#REF!</f>
        <v>#REF!</v>
      </c>
      <c r="K675" t="e">
        <f>#REF!</f>
        <v>#REF!</v>
      </c>
      <c r="L675" t="e">
        <f>#REF!</f>
        <v>#REF!</v>
      </c>
    </row>
    <row r="676" spans="1:12">
      <c r="A676" t="e">
        <f>#REF!</f>
        <v>#REF!</v>
      </c>
      <c r="B676" t="e">
        <f>#REF!</f>
        <v>#REF!</v>
      </c>
      <c r="C676" t="e">
        <f>#REF!</f>
        <v>#REF!</v>
      </c>
      <c r="D676" t="e">
        <f>#REF!</f>
        <v>#REF!</v>
      </c>
      <c r="E676" t="e">
        <f>#REF!</f>
        <v>#REF!</v>
      </c>
      <c r="F676" t="e">
        <f>#REF!</f>
        <v>#REF!</v>
      </c>
      <c r="G676" t="str">
        <f>IFERROR(INDEX('BASE COMENTÁRIOS'!C:C,MATCH(A676,'BASE COMENTÁRIOS'!A:A,0)),"")</f>
        <v/>
      </c>
      <c r="H676" s="14" t="e">
        <f>#REF!</f>
        <v>#REF!</v>
      </c>
      <c r="I676" t="e">
        <f>#REF!</f>
        <v>#REF!</v>
      </c>
      <c r="J676" t="e">
        <f>#REF!</f>
        <v>#REF!</v>
      </c>
      <c r="K676" t="e">
        <f>#REF!</f>
        <v>#REF!</v>
      </c>
      <c r="L676" t="e">
        <f>#REF!</f>
        <v>#REF!</v>
      </c>
    </row>
    <row r="677" spans="1:12">
      <c r="A677" t="e">
        <f>#REF!</f>
        <v>#REF!</v>
      </c>
      <c r="B677" t="e">
        <f>#REF!</f>
        <v>#REF!</v>
      </c>
      <c r="C677" t="e">
        <f>#REF!</f>
        <v>#REF!</v>
      </c>
      <c r="D677" t="e">
        <f>#REF!</f>
        <v>#REF!</v>
      </c>
      <c r="E677" t="e">
        <f>#REF!</f>
        <v>#REF!</v>
      </c>
      <c r="F677" t="e">
        <f>#REF!</f>
        <v>#REF!</v>
      </c>
      <c r="G677" t="str">
        <f>IFERROR(INDEX('BASE COMENTÁRIOS'!C:C,MATCH(A677,'BASE COMENTÁRIOS'!A:A,0)),"")</f>
        <v/>
      </c>
      <c r="H677" s="14" t="e">
        <f>#REF!</f>
        <v>#REF!</v>
      </c>
      <c r="I677" t="e">
        <f>#REF!</f>
        <v>#REF!</v>
      </c>
      <c r="J677" t="e">
        <f>#REF!</f>
        <v>#REF!</v>
      </c>
      <c r="K677" t="e">
        <f>#REF!</f>
        <v>#REF!</v>
      </c>
      <c r="L677" t="e">
        <f>#REF!</f>
        <v>#REF!</v>
      </c>
    </row>
    <row r="678" spans="1:12">
      <c r="A678" t="e">
        <f>#REF!</f>
        <v>#REF!</v>
      </c>
      <c r="B678" t="e">
        <f>#REF!</f>
        <v>#REF!</v>
      </c>
      <c r="C678" t="e">
        <f>#REF!</f>
        <v>#REF!</v>
      </c>
      <c r="D678" t="e">
        <f>#REF!</f>
        <v>#REF!</v>
      </c>
      <c r="E678" t="e">
        <f>#REF!</f>
        <v>#REF!</v>
      </c>
      <c r="F678" t="e">
        <f>#REF!</f>
        <v>#REF!</v>
      </c>
      <c r="G678" t="str">
        <f>IFERROR(INDEX('BASE COMENTÁRIOS'!C:C,MATCH(A678,'BASE COMENTÁRIOS'!A:A,0)),"")</f>
        <v/>
      </c>
      <c r="H678" s="14" t="e">
        <f>#REF!</f>
        <v>#REF!</v>
      </c>
      <c r="I678" t="e">
        <f>#REF!</f>
        <v>#REF!</v>
      </c>
      <c r="J678" t="e">
        <f>#REF!</f>
        <v>#REF!</v>
      </c>
      <c r="K678" t="e">
        <f>#REF!</f>
        <v>#REF!</v>
      </c>
      <c r="L678" t="e">
        <f>#REF!</f>
        <v>#REF!</v>
      </c>
    </row>
    <row r="679" spans="1:12">
      <c r="A679" t="e">
        <f>#REF!</f>
        <v>#REF!</v>
      </c>
      <c r="B679" t="e">
        <f>#REF!</f>
        <v>#REF!</v>
      </c>
      <c r="C679" t="e">
        <f>#REF!</f>
        <v>#REF!</v>
      </c>
      <c r="D679" t="e">
        <f>#REF!</f>
        <v>#REF!</v>
      </c>
      <c r="E679" t="e">
        <f>#REF!</f>
        <v>#REF!</v>
      </c>
      <c r="F679" t="e">
        <f>#REF!</f>
        <v>#REF!</v>
      </c>
      <c r="G679" t="str">
        <f>IFERROR(INDEX('BASE COMENTÁRIOS'!C:C,MATCH(A679,'BASE COMENTÁRIOS'!A:A,0)),"")</f>
        <v/>
      </c>
      <c r="H679" s="14" t="e">
        <f>#REF!</f>
        <v>#REF!</v>
      </c>
      <c r="I679" t="e">
        <f>#REF!</f>
        <v>#REF!</v>
      </c>
      <c r="J679" t="e">
        <f>#REF!</f>
        <v>#REF!</v>
      </c>
      <c r="K679" t="e">
        <f>#REF!</f>
        <v>#REF!</v>
      </c>
      <c r="L679" t="e">
        <f>#REF!</f>
        <v>#REF!</v>
      </c>
    </row>
    <row r="680" spans="1:12">
      <c r="A680" t="e">
        <f>#REF!</f>
        <v>#REF!</v>
      </c>
      <c r="B680" t="e">
        <f>#REF!</f>
        <v>#REF!</v>
      </c>
      <c r="C680" t="e">
        <f>#REF!</f>
        <v>#REF!</v>
      </c>
      <c r="D680" t="e">
        <f>#REF!</f>
        <v>#REF!</v>
      </c>
      <c r="E680" t="e">
        <f>#REF!</f>
        <v>#REF!</v>
      </c>
      <c r="F680" t="e">
        <f>#REF!</f>
        <v>#REF!</v>
      </c>
      <c r="G680" t="str">
        <f>IFERROR(INDEX('BASE COMENTÁRIOS'!C:C,MATCH(A680,'BASE COMENTÁRIOS'!A:A,0)),"")</f>
        <v/>
      </c>
      <c r="H680" s="14" t="e">
        <f>#REF!</f>
        <v>#REF!</v>
      </c>
      <c r="I680" t="e">
        <f>#REF!</f>
        <v>#REF!</v>
      </c>
      <c r="J680" t="e">
        <f>#REF!</f>
        <v>#REF!</v>
      </c>
      <c r="K680" t="e">
        <f>#REF!</f>
        <v>#REF!</v>
      </c>
      <c r="L680" t="e">
        <f>#REF!</f>
        <v>#REF!</v>
      </c>
    </row>
    <row r="681" spans="1:12">
      <c r="A681" t="e">
        <f>#REF!</f>
        <v>#REF!</v>
      </c>
      <c r="B681" t="e">
        <f>#REF!</f>
        <v>#REF!</v>
      </c>
      <c r="C681" t="e">
        <f>#REF!</f>
        <v>#REF!</v>
      </c>
      <c r="D681" t="e">
        <f>#REF!</f>
        <v>#REF!</v>
      </c>
      <c r="E681" t="e">
        <f>#REF!</f>
        <v>#REF!</v>
      </c>
      <c r="F681" t="e">
        <f>#REF!</f>
        <v>#REF!</v>
      </c>
      <c r="G681" t="str">
        <f>IFERROR(INDEX('BASE COMENTÁRIOS'!C:C,MATCH(A681,'BASE COMENTÁRIOS'!A:A,0)),"")</f>
        <v/>
      </c>
      <c r="H681" s="14" t="e">
        <f>#REF!</f>
        <v>#REF!</v>
      </c>
      <c r="I681" t="e">
        <f>#REF!</f>
        <v>#REF!</v>
      </c>
      <c r="J681" t="e">
        <f>#REF!</f>
        <v>#REF!</v>
      </c>
      <c r="K681" t="e">
        <f>#REF!</f>
        <v>#REF!</v>
      </c>
      <c r="L681" t="e">
        <f>#REF!</f>
        <v>#REF!</v>
      </c>
    </row>
    <row r="682" spans="1:12">
      <c r="A682" t="e">
        <f>#REF!</f>
        <v>#REF!</v>
      </c>
      <c r="B682" t="e">
        <f>#REF!</f>
        <v>#REF!</v>
      </c>
      <c r="C682" t="e">
        <f>#REF!</f>
        <v>#REF!</v>
      </c>
      <c r="D682" t="e">
        <f>#REF!</f>
        <v>#REF!</v>
      </c>
      <c r="E682" t="e">
        <f>#REF!</f>
        <v>#REF!</v>
      </c>
      <c r="F682" t="e">
        <f>#REF!</f>
        <v>#REF!</v>
      </c>
      <c r="G682" t="str">
        <f>IFERROR(INDEX('BASE COMENTÁRIOS'!C:C,MATCH(A682,'BASE COMENTÁRIOS'!A:A,0)),"")</f>
        <v/>
      </c>
      <c r="H682" s="14" t="e">
        <f>#REF!</f>
        <v>#REF!</v>
      </c>
      <c r="I682" t="e">
        <f>#REF!</f>
        <v>#REF!</v>
      </c>
      <c r="J682" t="e">
        <f>#REF!</f>
        <v>#REF!</v>
      </c>
      <c r="K682" t="e">
        <f>#REF!</f>
        <v>#REF!</v>
      </c>
      <c r="L682" t="e">
        <f>#REF!</f>
        <v>#REF!</v>
      </c>
    </row>
    <row r="683" spans="1:12">
      <c r="A683" t="e">
        <f>#REF!</f>
        <v>#REF!</v>
      </c>
      <c r="B683" t="e">
        <f>#REF!</f>
        <v>#REF!</v>
      </c>
      <c r="C683" t="e">
        <f>#REF!</f>
        <v>#REF!</v>
      </c>
      <c r="D683" t="e">
        <f>#REF!</f>
        <v>#REF!</v>
      </c>
      <c r="E683" t="e">
        <f>#REF!</f>
        <v>#REF!</v>
      </c>
      <c r="F683" t="e">
        <f>#REF!</f>
        <v>#REF!</v>
      </c>
      <c r="G683" t="str">
        <f>IFERROR(INDEX('BASE COMENTÁRIOS'!C:C,MATCH(A683,'BASE COMENTÁRIOS'!A:A,0)),"")</f>
        <v/>
      </c>
      <c r="H683" s="14" t="e">
        <f>#REF!</f>
        <v>#REF!</v>
      </c>
      <c r="I683" t="e">
        <f>#REF!</f>
        <v>#REF!</v>
      </c>
      <c r="J683" t="e">
        <f>#REF!</f>
        <v>#REF!</v>
      </c>
      <c r="K683" t="e">
        <f>#REF!</f>
        <v>#REF!</v>
      </c>
      <c r="L683" t="e">
        <f>#REF!</f>
        <v>#REF!</v>
      </c>
    </row>
    <row r="684" spans="1:12">
      <c r="A684" t="e">
        <f>#REF!</f>
        <v>#REF!</v>
      </c>
      <c r="B684" t="e">
        <f>#REF!</f>
        <v>#REF!</v>
      </c>
      <c r="C684" t="e">
        <f>#REF!</f>
        <v>#REF!</v>
      </c>
      <c r="D684" t="e">
        <f>#REF!</f>
        <v>#REF!</v>
      </c>
      <c r="E684" t="e">
        <f>#REF!</f>
        <v>#REF!</v>
      </c>
      <c r="F684" t="e">
        <f>#REF!</f>
        <v>#REF!</v>
      </c>
      <c r="G684" t="str">
        <f>IFERROR(INDEX('BASE COMENTÁRIOS'!C:C,MATCH(A684,'BASE COMENTÁRIOS'!A:A,0)),"")</f>
        <v/>
      </c>
      <c r="H684" s="14" t="e">
        <f>#REF!</f>
        <v>#REF!</v>
      </c>
      <c r="I684" t="e">
        <f>#REF!</f>
        <v>#REF!</v>
      </c>
      <c r="J684" t="e">
        <f>#REF!</f>
        <v>#REF!</v>
      </c>
      <c r="K684" t="e">
        <f>#REF!</f>
        <v>#REF!</v>
      </c>
      <c r="L684" t="e">
        <f>#REF!</f>
        <v>#REF!</v>
      </c>
    </row>
  </sheetData>
  <mergeCells count="1">
    <mergeCell ref="A1:L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0"/>
  <dimension ref="A1:H18"/>
  <sheetViews>
    <sheetView workbookViewId="0">
      <selection sqref="A1:H2"/>
    </sheetView>
  </sheetViews>
  <sheetFormatPr defaultRowHeight="13.8"/>
  <cols>
    <col min="2" max="2" width="17.3984375" customWidth="1"/>
    <col min="3" max="3" width="7.8984375" bestFit="1" customWidth="1"/>
    <col min="4" max="4" width="17.59765625" customWidth="1"/>
    <col min="5" max="5" width="5.796875" bestFit="1" customWidth="1"/>
    <col min="6" max="6" width="11.8984375" customWidth="1"/>
    <col min="8" max="8" width="14.59765625" customWidth="1"/>
  </cols>
  <sheetData>
    <row r="1" spans="1:8" ht="24" customHeight="1">
      <c r="A1" s="87" t="s">
        <v>181</v>
      </c>
      <c r="B1" s="87"/>
      <c r="C1" s="87"/>
      <c r="D1" s="87"/>
      <c r="E1" s="87"/>
      <c r="F1" s="87"/>
      <c r="G1" s="87"/>
      <c r="H1" s="87"/>
    </row>
    <row r="2" spans="1:8" ht="24" customHeight="1">
      <c r="A2" s="87"/>
      <c r="B2" s="87"/>
      <c r="C2" s="87"/>
      <c r="D2" s="87"/>
      <c r="E2" s="87"/>
      <c r="F2" s="87"/>
      <c r="G2" s="87"/>
      <c r="H2" s="87"/>
    </row>
    <row r="4" spans="1:8">
      <c r="A4" t="s">
        <v>109</v>
      </c>
      <c r="C4" s="91" t="str">
        <f>CONFIGURAÇÃO!B10</f>
        <v>BML011.013 - P-0602.1-MODULAR PROJECT</v>
      </c>
      <c r="D4" s="91"/>
      <c r="E4" s="91"/>
      <c r="F4" s="91"/>
      <c r="G4" s="91"/>
      <c r="H4" s="91"/>
    </row>
    <row r="5" spans="1:8">
      <c r="A5" t="s">
        <v>182</v>
      </c>
      <c r="C5" s="92">
        <v>46221</v>
      </c>
      <c r="D5" s="92"/>
      <c r="E5" s="92"/>
      <c r="F5" s="92"/>
      <c r="G5" s="92"/>
      <c r="H5" s="92"/>
    </row>
    <row r="6" spans="1:8">
      <c r="A6" t="s">
        <v>183</v>
      </c>
      <c r="C6" s="91" t="str">
        <f>TEXT(CONFIGURAÇÃO!B7,"dd/mm/aaaa")&amp;" a "&amp;TEXT(CONFIGURAÇÃO!B8,"dd/mm/aaaa")</f>
        <v>17/08/2026 a 21/08/2026</v>
      </c>
      <c r="D6" s="91"/>
      <c r="E6" s="91"/>
      <c r="F6" s="91"/>
      <c r="G6" s="91"/>
      <c r="H6" s="91"/>
    </row>
    <row r="7" spans="1:8">
      <c r="A7" t="s">
        <v>184</v>
      </c>
      <c r="C7" s="91"/>
      <c r="D7" s="91"/>
      <c r="E7" s="91"/>
      <c r="F7" s="91"/>
      <c r="G7" s="91"/>
      <c r="H7" s="91"/>
    </row>
    <row r="8" spans="1:8">
      <c r="A8" t="s">
        <v>185</v>
      </c>
      <c r="C8" s="91"/>
      <c r="D8" s="91"/>
      <c r="E8" s="91"/>
      <c r="F8" s="91"/>
      <c r="G8" s="91"/>
      <c r="H8" s="91"/>
    </row>
    <row r="10" spans="1:8">
      <c r="A10" s="89" t="s">
        <v>186</v>
      </c>
      <c r="B10" s="89"/>
      <c r="C10" s="89"/>
      <c r="D10" s="89"/>
      <c r="E10" s="89"/>
      <c r="F10" s="89"/>
      <c r="G10" s="89"/>
      <c r="H10" s="89"/>
    </row>
    <row r="11" spans="1:8">
      <c r="A11" s="91"/>
      <c r="B11" s="91"/>
      <c r="C11" s="91"/>
      <c r="D11" s="91"/>
      <c r="E11" s="91"/>
      <c r="F11" s="91"/>
      <c r="G11" s="91"/>
      <c r="H11" s="91"/>
    </row>
    <row r="12" spans="1:8">
      <c r="A12" s="91"/>
      <c r="B12" s="91"/>
      <c r="C12" s="91"/>
      <c r="D12" s="91"/>
      <c r="E12" s="91"/>
      <c r="F12" s="91"/>
      <c r="G12" s="91"/>
      <c r="H12" s="91"/>
    </row>
    <row r="13" spans="1:8">
      <c r="A13" s="91"/>
      <c r="B13" s="91"/>
      <c r="C13" s="91"/>
      <c r="D13" s="91"/>
      <c r="E13" s="91"/>
      <c r="F13" s="91"/>
      <c r="G13" s="91"/>
      <c r="H13" s="91"/>
    </row>
    <row r="14" spans="1:8">
      <c r="A14" s="91"/>
      <c r="B14" s="91"/>
      <c r="C14" s="91"/>
      <c r="D14" s="91"/>
      <c r="E14" s="91"/>
      <c r="F14" s="91"/>
      <c r="G14" s="91"/>
      <c r="H14" s="91"/>
    </row>
    <row r="15" spans="1:8">
      <c r="A15" s="91"/>
      <c r="B15" s="91"/>
      <c r="C15" s="91"/>
      <c r="D15" s="91"/>
      <c r="E15" s="91"/>
      <c r="F15" s="91"/>
      <c r="G15" s="91"/>
      <c r="H15" s="91"/>
    </row>
    <row r="17" spans="1:8">
      <c r="A17" s="89" t="s">
        <v>187</v>
      </c>
      <c r="B17" s="89"/>
      <c r="C17" s="89"/>
      <c r="D17" s="89"/>
      <c r="E17" s="89"/>
      <c r="F17" s="89"/>
      <c r="G17" s="89"/>
      <c r="H17" s="89"/>
    </row>
    <row r="18" spans="1:8">
      <c r="A18" s="3" t="s">
        <v>0</v>
      </c>
      <c r="B18" s="3" t="s">
        <v>188</v>
      </c>
      <c r="C18" s="3" t="s">
        <v>189</v>
      </c>
      <c r="D18" s="3" t="s">
        <v>4</v>
      </c>
      <c r="E18" s="3" t="s">
        <v>14</v>
      </c>
      <c r="F18" s="3" t="s">
        <v>12</v>
      </c>
      <c r="G18" s="3" t="s">
        <v>8</v>
      </c>
      <c r="H18" s="3" t="s">
        <v>15</v>
      </c>
    </row>
  </sheetData>
  <mergeCells count="9">
    <mergeCell ref="C8:H8"/>
    <mergeCell ref="A10:H10"/>
    <mergeCell ref="A11:H15"/>
    <mergeCell ref="A17:H17"/>
    <mergeCell ref="A1:H2"/>
    <mergeCell ref="C4:H4"/>
    <mergeCell ref="C5:H5"/>
    <mergeCell ref="C6:H6"/>
    <mergeCell ref="C7:H7"/>
  </mergeCells>
  <dataValidations count="2">
    <dataValidation type="list" sqref="F19:F40" xr:uid="{00000000-0002-0000-0E00-000000000000}">
      <formula1>"Alta,Média,Baixa"</formula1>
    </dataValidation>
    <dataValidation type="list" sqref="G19:G40" xr:uid="{00000000-0002-0000-0E00-000001000000}">
      <formula1>"Aberta,Em andamento,Concluída,Cancelada"</formula1>
    </dataValidation>
  </dataValidation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C20D8E-D44E-45F4-90F4-C897F9D498E2}">
  <sheetPr codeName="Planilha11"/>
  <dimension ref="A1:E25"/>
  <sheetViews>
    <sheetView workbookViewId="0">
      <selection activeCell="C5" sqref="C5:H5"/>
    </sheetView>
  </sheetViews>
  <sheetFormatPr defaultRowHeight="13.8"/>
  <cols>
    <col min="1" max="2" width="12.796875" bestFit="1" customWidth="1"/>
    <col min="3" max="3" width="21.796875" bestFit="1" customWidth="1"/>
    <col min="4" max="4" width="13.3984375" bestFit="1" customWidth="1"/>
    <col min="5" max="5" width="13.19921875" bestFit="1" customWidth="1"/>
  </cols>
  <sheetData>
    <row r="1" spans="1:5" ht="27.6">
      <c r="A1" s="3" t="s">
        <v>12</v>
      </c>
      <c r="B1" s="3" t="s">
        <v>125</v>
      </c>
      <c r="C1" s="3" t="s">
        <v>126</v>
      </c>
      <c r="D1" s="3" t="s">
        <v>3</v>
      </c>
      <c r="E1" s="3" t="s">
        <v>127</v>
      </c>
    </row>
    <row r="2" spans="1:5">
      <c r="A2">
        <v>1</v>
      </c>
      <c r="B2" t="s">
        <v>2</v>
      </c>
      <c r="C2" t="s">
        <v>74</v>
      </c>
      <c r="D2" t="s">
        <v>23</v>
      </c>
      <c r="E2" t="s">
        <v>23</v>
      </c>
    </row>
    <row r="3" spans="1:5">
      <c r="A3">
        <v>2</v>
      </c>
      <c r="B3" t="s">
        <v>2</v>
      </c>
      <c r="C3" t="s">
        <v>128</v>
      </c>
      <c r="D3" t="s">
        <v>129</v>
      </c>
      <c r="E3" t="s">
        <v>23</v>
      </c>
    </row>
    <row r="4" spans="1:5">
      <c r="A4">
        <v>3</v>
      </c>
      <c r="B4" t="s">
        <v>2</v>
      </c>
      <c r="C4" t="s">
        <v>130</v>
      </c>
      <c r="D4" t="s">
        <v>129</v>
      </c>
      <c r="E4" t="s">
        <v>23</v>
      </c>
    </row>
    <row r="5" spans="1:5">
      <c r="A5">
        <v>4</v>
      </c>
      <c r="B5" t="s">
        <v>2</v>
      </c>
      <c r="C5" t="s">
        <v>131</v>
      </c>
      <c r="D5" t="s">
        <v>23</v>
      </c>
      <c r="E5" t="s">
        <v>23</v>
      </c>
    </row>
    <row r="6" spans="1:5">
      <c r="A6">
        <v>5</v>
      </c>
      <c r="B6" t="s">
        <v>2</v>
      </c>
      <c r="C6" t="s">
        <v>132</v>
      </c>
      <c r="D6" t="s">
        <v>23</v>
      </c>
      <c r="E6" t="s">
        <v>23</v>
      </c>
    </row>
    <row r="7" spans="1:5">
      <c r="A7">
        <v>6</v>
      </c>
      <c r="B7" t="s">
        <v>2</v>
      </c>
      <c r="C7" t="s">
        <v>133</v>
      </c>
      <c r="D7" t="s">
        <v>134</v>
      </c>
      <c r="E7" t="s">
        <v>23</v>
      </c>
    </row>
    <row r="8" spans="1:5">
      <c r="A8">
        <v>10</v>
      </c>
      <c r="B8" t="s">
        <v>2</v>
      </c>
      <c r="C8" t="s">
        <v>135</v>
      </c>
      <c r="D8" t="s">
        <v>136</v>
      </c>
      <c r="E8" t="s">
        <v>25</v>
      </c>
    </row>
    <row r="9" spans="1:5">
      <c r="A9">
        <v>11</v>
      </c>
      <c r="B9" t="s">
        <v>2</v>
      </c>
      <c r="C9" t="s">
        <v>137</v>
      </c>
      <c r="D9" t="s">
        <v>136</v>
      </c>
      <c r="E9" t="s">
        <v>25</v>
      </c>
    </row>
    <row r="10" spans="1:5">
      <c r="A10">
        <v>12</v>
      </c>
      <c r="B10" t="s">
        <v>2</v>
      </c>
      <c r="C10" t="s">
        <v>138</v>
      </c>
      <c r="D10" t="s">
        <v>25</v>
      </c>
      <c r="E10" t="s">
        <v>25</v>
      </c>
    </row>
    <row r="11" spans="1:5">
      <c r="A11">
        <v>13</v>
      </c>
      <c r="B11" t="s">
        <v>2</v>
      </c>
      <c r="C11" t="s">
        <v>139</v>
      </c>
      <c r="D11" t="s">
        <v>25</v>
      </c>
      <c r="E11" t="s">
        <v>25</v>
      </c>
    </row>
    <row r="12" spans="1:5">
      <c r="A12">
        <v>14</v>
      </c>
      <c r="B12" t="s">
        <v>2</v>
      </c>
      <c r="C12" t="s">
        <v>140</v>
      </c>
      <c r="D12" t="s">
        <v>140</v>
      </c>
      <c r="E12" t="s">
        <v>25</v>
      </c>
    </row>
    <row r="13" spans="1:5">
      <c r="A13">
        <v>20</v>
      </c>
      <c r="B13" t="s">
        <v>2</v>
      </c>
      <c r="C13" t="s">
        <v>141</v>
      </c>
      <c r="D13" t="s">
        <v>27</v>
      </c>
      <c r="E13" t="s">
        <v>142</v>
      </c>
    </row>
    <row r="14" spans="1:5">
      <c r="A14">
        <v>21</v>
      </c>
      <c r="B14" t="s">
        <v>2</v>
      </c>
      <c r="C14" t="s">
        <v>143</v>
      </c>
      <c r="D14" t="s">
        <v>27</v>
      </c>
      <c r="E14" t="s">
        <v>142</v>
      </c>
    </row>
    <row r="15" spans="1:5">
      <c r="A15">
        <v>22</v>
      </c>
      <c r="B15" t="s">
        <v>2</v>
      </c>
      <c r="C15" t="s">
        <v>144</v>
      </c>
      <c r="D15" t="s">
        <v>27</v>
      </c>
      <c r="E15" t="s">
        <v>142</v>
      </c>
    </row>
    <row r="16" spans="1:5">
      <c r="A16">
        <v>23</v>
      </c>
      <c r="B16" t="s">
        <v>2</v>
      </c>
      <c r="C16" t="s">
        <v>145</v>
      </c>
      <c r="D16" t="s">
        <v>27</v>
      </c>
      <c r="E16" t="s">
        <v>142</v>
      </c>
    </row>
    <row r="17" spans="1:5">
      <c r="A17">
        <v>24</v>
      </c>
      <c r="B17" t="s">
        <v>2</v>
      </c>
      <c r="C17" t="s">
        <v>146</v>
      </c>
      <c r="D17" t="s">
        <v>29</v>
      </c>
      <c r="E17" t="s">
        <v>142</v>
      </c>
    </row>
    <row r="18" spans="1:5">
      <c r="A18">
        <v>25</v>
      </c>
      <c r="B18" t="s">
        <v>2</v>
      </c>
      <c r="C18" t="s">
        <v>147</v>
      </c>
      <c r="D18" t="s">
        <v>148</v>
      </c>
      <c r="E18" t="s">
        <v>142</v>
      </c>
    </row>
    <row r="19" spans="1:5">
      <c r="A19">
        <v>26</v>
      </c>
      <c r="B19" t="s">
        <v>2</v>
      </c>
      <c r="C19" t="s">
        <v>149</v>
      </c>
      <c r="D19" t="s">
        <v>148</v>
      </c>
      <c r="E19" t="s">
        <v>142</v>
      </c>
    </row>
    <row r="20" spans="1:5">
      <c r="A20">
        <v>30</v>
      </c>
      <c r="B20" t="s">
        <v>2</v>
      </c>
      <c r="C20" t="s">
        <v>150</v>
      </c>
      <c r="D20" t="s">
        <v>31</v>
      </c>
      <c r="E20" t="s">
        <v>31</v>
      </c>
    </row>
    <row r="21" spans="1:5">
      <c r="A21">
        <v>31</v>
      </c>
      <c r="B21" t="s">
        <v>2</v>
      </c>
      <c r="C21" t="s">
        <v>151</v>
      </c>
      <c r="D21" t="s">
        <v>31</v>
      </c>
      <c r="E21" t="s">
        <v>31</v>
      </c>
    </row>
    <row r="22" spans="1:5">
      <c r="A22">
        <v>32</v>
      </c>
      <c r="B22" t="s">
        <v>2</v>
      </c>
      <c r="C22" t="s">
        <v>152</v>
      </c>
      <c r="D22" t="s">
        <v>31</v>
      </c>
      <c r="E22" t="s">
        <v>31</v>
      </c>
    </row>
    <row r="23" spans="1:5">
      <c r="A23">
        <v>40</v>
      </c>
      <c r="B23" t="s">
        <v>2</v>
      </c>
      <c r="C23" t="s">
        <v>153</v>
      </c>
      <c r="D23" t="s">
        <v>33</v>
      </c>
      <c r="E23" t="s">
        <v>33</v>
      </c>
    </row>
    <row r="24" spans="1:5">
      <c r="A24">
        <v>41</v>
      </c>
      <c r="B24" t="s">
        <v>2</v>
      </c>
      <c r="C24" t="s">
        <v>154</v>
      </c>
      <c r="D24" t="s">
        <v>33</v>
      </c>
      <c r="E24" t="s">
        <v>33</v>
      </c>
    </row>
    <row r="25" spans="1:5">
      <c r="A25">
        <v>42</v>
      </c>
      <c r="B25" t="s">
        <v>2</v>
      </c>
      <c r="C25" t="s">
        <v>51</v>
      </c>
      <c r="D25" t="s">
        <v>33</v>
      </c>
      <c r="E25" t="s">
        <v>33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2"/>
  <dimension ref="A1:D12"/>
  <sheetViews>
    <sheetView workbookViewId="0">
      <selection activeCell="C5" sqref="C5:H5"/>
    </sheetView>
  </sheetViews>
  <sheetFormatPr defaultRowHeight="13.8"/>
  <cols>
    <col min="3" max="3" width="85" customWidth="1"/>
  </cols>
  <sheetData>
    <row r="1" spans="1:4" ht="24" customHeight="1">
      <c r="A1" s="87" t="s">
        <v>190</v>
      </c>
      <c r="B1" s="87"/>
      <c r="C1" s="87"/>
      <c r="D1" s="87"/>
    </row>
    <row r="3" spans="1:4">
      <c r="A3" s="3" t="s">
        <v>127</v>
      </c>
      <c r="B3" s="3" t="s">
        <v>191</v>
      </c>
      <c r="C3" s="3" t="s">
        <v>192</v>
      </c>
      <c r="D3" s="3" t="s">
        <v>193</v>
      </c>
    </row>
    <row r="4" spans="1:4">
      <c r="A4" t="s">
        <v>194</v>
      </c>
      <c r="B4" t="s">
        <v>195</v>
      </c>
      <c r="C4" t="s">
        <v>196</v>
      </c>
      <c r="D4" t="s">
        <v>121</v>
      </c>
    </row>
    <row r="5" spans="1:4">
      <c r="A5" t="s">
        <v>194</v>
      </c>
      <c r="B5" t="s">
        <v>197</v>
      </c>
      <c r="C5" t="s">
        <v>198</v>
      </c>
      <c r="D5" t="s">
        <v>121</v>
      </c>
    </row>
    <row r="6" spans="1:4">
      <c r="A6" t="s">
        <v>194</v>
      </c>
      <c r="B6" t="s">
        <v>199</v>
      </c>
      <c r="C6" t="s">
        <v>200</v>
      </c>
      <c r="D6" t="s">
        <v>121</v>
      </c>
    </row>
    <row r="7" spans="1:4">
      <c r="A7" t="s">
        <v>201</v>
      </c>
      <c r="B7" t="s">
        <v>21</v>
      </c>
      <c r="C7" t="s">
        <v>202</v>
      </c>
      <c r="D7" t="s">
        <v>203</v>
      </c>
    </row>
    <row r="8" spans="1:4">
      <c r="A8" t="s">
        <v>201</v>
      </c>
      <c r="B8" t="s">
        <v>155</v>
      </c>
      <c r="C8" t="s">
        <v>204</v>
      </c>
      <c r="D8" t="s">
        <v>203</v>
      </c>
    </row>
    <row r="9" spans="1:4">
      <c r="A9" t="s">
        <v>201</v>
      </c>
      <c r="B9" t="s">
        <v>10</v>
      </c>
      <c r="C9" t="s">
        <v>205</v>
      </c>
      <c r="D9" t="s">
        <v>203</v>
      </c>
    </row>
    <row r="10" spans="1:4">
      <c r="A10" t="s">
        <v>206</v>
      </c>
      <c r="B10" t="s">
        <v>161</v>
      </c>
      <c r="C10" t="s">
        <v>207</v>
      </c>
      <c r="D10" t="s">
        <v>208</v>
      </c>
    </row>
    <row r="11" spans="1:4">
      <c r="A11" t="s">
        <v>14</v>
      </c>
      <c r="B11" t="s">
        <v>163</v>
      </c>
      <c r="C11" t="s">
        <v>209</v>
      </c>
      <c r="D11" t="s">
        <v>210</v>
      </c>
    </row>
    <row r="12" spans="1:4">
      <c r="A12" t="s">
        <v>14</v>
      </c>
      <c r="B12" t="s">
        <v>211</v>
      </c>
      <c r="C12" t="s">
        <v>212</v>
      </c>
      <c r="D12" t="s">
        <v>208</v>
      </c>
    </row>
  </sheetData>
  <mergeCells count="1">
    <mergeCell ref="A1:D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3"/>
  <dimension ref="A1:D9"/>
  <sheetViews>
    <sheetView workbookViewId="0">
      <selection activeCell="C5" sqref="C5:H5"/>
    </sheetView>
  </sheetViews>
  <sheetFormatPr defaultRowHeight="13.8"/>
  <cols>
    <col min="2" max="2" width="45" customWidth="1"/>
    <col min="3" max="3" width="25" customWidth="1"/>
    <col min="4" max="4" width="35" customWidth="1"/>
  </cols>
  <sheetData>
    <row r="1" spans="1:4" ht="24" customHeight="1">
      <c r="A1" s="87" t="s">
        <v>213</v>
      </c>
      <c r="B1" s="87"/>
      <c r="C1" s="87"/>
      <c r="D1" s="87"/>
    </row>
    <row r="3" spans="1:4">
      <c r="A3" s="3" t="s">
        <v>214</v>
      </c>
      <c r="B3" s="3" t="s">
        <v>215</v>
      </c>
      <c r="C3" s="3" t="s">
        <v>216</v>
      </c>
      <c r="D3" s="3" t="s">
        <v>217</v>
      </c>
    </row>
    <row r="4" spans="1:4">
      <c r="A4">
        <v>1</v>
      </c>
      <c r="B4" t="s">
        <v>218</v>
      </c>
      <c r="C4" t="s">
        <v>219</v>
      </c>
      <c r="D4" t="s">
        <v>220</v>
      </c>
    </row>
    <row r="5" spans="1:4">
      <c r="A5">
        <v>2</v>
      </c>
      <c r="B5" t="s">
        <v>221</v>
      </c>
      <c r="C5" t="s">
        <v>167</v>
      </c>
      <c r="D5" t="s">
        <v>222</v>
      </c>
    </row>
    <row r="6" spans="1:4">
      <c r="A6">
        <v>3</v>
      </c>
      <c r="B6" t="s">
        <v>223</v>
      </c>
      <c r="C6" t="s">
        <v>224</v>
      </c>
      <c r="D6" t="s">
        <v>225</v>
      </c>
    </row>
    <row r="7" spans="1:4">
      <c r="A7">
        <v>4</v>
      </c>
      <c r="B7" t="s">
        <v>226</v>
      </c>
      <c r="C7" t="s">
        <v>168</v>
      </c>
      <c r="D7" t="s">
        <v>227</v>
      </c>
    </row>
    <row r="8" spans="1:4">
      <c r="A8">
        <v>5</v>
      </c>
      <c r="B8" t="s">
        <v>228</v>
      </c>
      <c r="C8" t="s">
        <v>169</v>
      </c>
      <c r="D8" t="s">
        <v>229</v>
      </c>
    </row>
    <row r="9" spans="1:4">
      <c r="A9">
        <v>6</v>
      </c>
      <c r="B9" t="s">
        <v>230</v>
      </c>
      <c r="C9" t="s">
        <v>231</v>
      </c>
      <c r="D9" t="s">
        <v>232</v>
      </c>
    </row>
  </sheetData>
  <mergeCells count="1">
    <mergeCell ref="A1:D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14"/>
  <dimension ref="A1:ZZ500"/>
  <sheetViews>
    <sheetView workbookViewId="0"/>
  </sheetViews>
  <sheetFormatPr defaultRowHeight="13.8"/>
  <cols>
    <col min="1" max="1" width="23" bestFit="1" customWidth="1"/>
    <col min="2" max="5" width="22" customWidth="1"/>
    <col min="6" max="6" width="20" bestFit="1" customWidth="1"/>
    <col min="7" max="7" width="10.3984375" bestFit="1" customWidth="1"/>
    <col min="8" max="8" width="5" bestFit="1" customWidth="1"/>
    <col min="9" max="9" width="13.59765625" bestFit="1" customWidth="1"/>
    <col min="10" max="10" width="18.69921875" bestFit="1" customWidth="1"/>
  </cols>
  <sheetData>
    <row r="1" spans="1:702">
      <c r="A1" t="s">
        <v>646</v>
      </c>
      <c r="B1" s="1" t="s">
        <v>8</v>
      </c>
      <c r="C1" s="1" t="s">
        <v>12</v>
      </c>
      <c r="D1" s="1" t="s">
        <v>5</v>
      </c>
      <c r="E1" s="1" t="s">
        <v>3</v>
      </c>
      <c r="F1" s="1" t="s">
        <v>362</v>
      </c>
      <c r="ZZ1" t="s">
        <v>655</v>
      </c>
    </row>
    <row r="2" spans="1:702">
      <c r="A2" t="str" cm="1">
        <f t="array" ref="A2:A500">_xlfn._xlws.SORT(_xlfn.UNIQUE(_xlfn._xlws.FILTER(tbl_Programacao[N&amp;A DOCUMENT NUMBER],tbl_Programacao[N&amp;A DOCUMENT NUMBER]&lt;&gt;"")))</f>
        <v>BML011.013-000-3D0-AT-001</v>
      </c>
      <c r="B2" t="s">
        <v>22</v>
      </c>
      <c r="C2" t="s">
        <v>117</v>
      </c>
      <c r="D2" t="s">
        <v>2</v>
      </c>
      <c r="E2" t="s">
        <v>23</v>
      </c>
      <c r="F2" t="s">
        <v>366</v>
      </c>
      <c r="G2" t="s">
        <v>365</v>
      </c>
      <c r="H2" t="s">
        <v>367</v>
      </c>
      <c r="I2" t="s">
        <v>363</v>
      </c>
      <c r="J2" t="s">
        <v>364</v>
      </c>
      <c r="ZZ2" t="s">
        <v>656</v>
      </c>
    </row>
    <row r="3" spans="1:702">
      <c r="A3" t="str">
        <v>BML011.013-000-3D0-AT-002</v>
      </c>
      <c r="B3" t="s">
        <v>24</v>
      </c>
      <c r="C3" t="s">
        <v>118</v>
      </c>
      <c r="D3" t="s">
        <v>49</v>
      </c>
      <c r="E3" t="s">
        <v>25</v>
      </c>
    </row>
    <row r="4" spans="1:702">
      <c r="A4" t="str">
        <v>BML011.013-000-3D0-AT-003</v>
      </c>
      <c r="B4" t="s">
        <v>26</v>
      </c>
      <c r="C4" t="s">
        <v>119</v>
      </c>
      <c r="D4" t="s">
        <v>45</v>
      </c>
      <c r="E4" t="s">
        <v>27</v>
      </c>
    </row>
    <row r="5" spans="1:702">
      <c r="A5" t="str">
        <v>BML011.013-000-3D1-RE-001</v>
      </c>
      <c r="B5" t="s">
        <v>30</v>
      </c>
      <c r="D5" t="s">
        <v>120</v>
      </c>
      <c r="E5" t="s">
        <v>29</v>
      </c>
    </row>
    <row r="6" spans="1:702">
      <c r="A6" t="str">
        <v>BML011.013-000-ARM-3D-001</v>
      </c>
      <c r="B6" t="s">
        <v>28</v>
      </c>
      <c r="E6" t="s">
        <v>31</v>
      </c>
    </row>
    <row r="7" spans="1:702">
      <c r="A7" t="str">
        <v>BML011.013-000-CI0-AT-001</v>
      </c>
      <c r="B7" t="s">
        <v>32</v>
      </c>
      <c r="E7" t="s">
        <v>33</v>
      </c>
    </row>
    <row r="8" spans="1:702">
      <c r="A8" t="str">
        <v>BML011.013-000-CI0-AT-002</v>
      </c>
    </row>
    <row r="9" spans="1:702">
      <c r="A9" t="str">
        <v>BML011.013-000-CI0-AT-003</v>
      </c>
    </row>
    <row r="10" spans="1:702">
      <c r="A10" t="str">
        <v>BML011.013-000-CI1-DM-001</v>
      </c>
    </row>
    <row r="11" spans="1:702">
      <c r="A11" t="str">
        <v>BML011.013-000-CI1-TS-001</v>
      </c>
    </row>
    <row r="12" spans="1:702">
      <c r="A12" t="str">
        <v>BML011.013-000-CI2-DR-001</v>
      </c>
    </row>
    <row r="13" spans="1:702">
      <c r="A13" t="str">
        <v>BML011.013-000-CI5-MC-001</v>
      </c>
    </row>
    <row r="14" spans="1:702">
      <c r="A14" t="str">
        <v>BML011.013-000-CI8-ML-001</v>
      </c>
    </row>
    <row r="15" spans="1:702">
      <c r="A15" t="str">
        <v>BML011.013-000-CIM-3D-001</v>
      </c>
    </row>
    <row r="16" spans="1:702">
      <c r="A16" t="str">
        <v>BML011.013-000-DC0-AT-001</v>
      </c>
    </row>
    <row r="17" spans="1:1">
      <c r="A17" t="str">
        <v>BML011.013-000-EL0-AT-001</v>
      </c>
    </row>
    <row r="18" spans="1:1">
      <c r="A18" t="str">
        <v>BML011.013-000-EL0-AT-002</v>
      </c>
    </row>
    <row r="19" spans="1:1">
      <c r="A19" t="str">
        <v>BML011.013-000-EL0-AT-003</v>
      </c>
    </row>
    <row r="20" spans="1:1">
      <c r="A20" t="str">
        <v>BML011.013-000-EL1-DM-001</v>
      </c>
    </row>
    <row r="21" spans="1:1">
      <c r="A21" t="str">
        <v>BML011.013-000-EL1-RE-001</v>
      </c>
    </row>
    <row r="22" spans="1:1">
      <c r="A22" t="str">
        <v>BML011.013-000-EL1-RE-002</v>
      </c>
    </row>
    <row r="23" spans="1:1">
      <c r="A23" t="str">
        <v>BML011.013-000-EL1-RE-003</v>
      </c>
    </row>
    <row r="24" spans="1:1">
      <c r="A24" t="str">
        <v>BML011.013-000-EL1-RE-004</v>
      </c>
    </row>
    <row r="25" spans="1:1">
      <c r="A25" t="str">
        <v>BML011.013-000-EL1-RE-005</v>
      </c>
    </row>
    <row r="26" spans="1:1">
      <c r="A26" t="str">
        <v>BML011.013-000-EL1-TS-001</v>
      </c>
    </row>
    <row r="27" spans="1:1">
      <c r="A27" t="str">
        <v>BML011.013-000-EL2-DR-001</v>
      </c>
    </row>
    <row r="28" spans="1:1">
      <c r="A28" t="str">
        <v>BML011.013-000-EL2-DR-002</v>
      </c>
    </row>
    <row r="29" spans="1:1">
      <c r="A29" t="str">
        <v>BML011.013-000-EL2-LI-001</v>
      </c>
    </row>
    <row r="30" spans="1:1">
      <c r="A30" t="str">
        <v>BML011.013-000-EL2-LI-002</v>
      </c>
    </row>
    <row r="31" spans="1:1">
      <c r="A31" t="str">
        <v>BML011.013-000-EL5-CS-001</v>
      </c>
    </row>
    <row r="32" spans="1:1">
      <c r="A32" t="str">
        <v>BML011.013-000-EL5-CS-002</v>
      </c>
    </row>
    <row r="33" spans="1:1">
      <c r="A33" t="str">
        <v>BML011.013-000-EL5-CS-003</v>
      </c>
    </row>
    <row r="34" spans="1:1">
      <c r="A34" t="str">
        <v>BML011.013-000-EL6-TS-001</v>
      </c>
    </row>
    <row r="35" spans="1:1">
      <c r="A35" t="str">
        <v>BML011.013-000-EL6-TS-002</v>
      </c>
    </row>
    <row r="36" spans="1:1">
      <c r="A36" t="str">
        <v>BML011.013-000-EL6-TS-003</v>
      </c>
    </row>
    <row r="37" spans="1:1">
      <c r="A37" t="str">
        <v>BML011.013-000-EL6-TS-004</v>
      </c>
    </row>
    <row r="38" spans="1:1">
      <c r="A38" t="str">
        <v>BML011.013-000-EL8-ML-001</v>
      </c>
    </row>
    <row r="39" spans="1:1">
      <c r="A39" t="str">
        <v>BML011.013-000-EL8-ML-002</v>
      </c>
    </row>
    <row r="40" spans="1:1">
      <c r="A40" t="str">
        <v>BML011.013-000-EL8-ML-003</v>
      </c>
    </row>
    <row r="41" spans="1:1">
      <c r="A41" t="str">
        <v>BML011.013-000-ELM-3D-001</v>
      </c>
    </row>
    <row r="42" spans="1:1">
      <c r="A42" t="str">
        <v>BML011.013-000-IA0-AT-001</v>
      </c>
    </row>
    <row r="43" spans="1:1">
      <c r="A43" t="str">
        <v>BML011.013-000-IA0-AT-002</v>
      </c>
    </row>
    <row r="44" spans="1:1">
      <c r="A44" t="str">
        <v>BML011.013-000-IA0-AT-003</v>
      </c>
    </row>
    <row r="45" spans="1:1">
      <c r="A45" t="str">
        <v>BML011.013-000-IA1-DM-001</v>
      </c>
    </row>
    <row r="46" spans="1:1">
      <c r="A46" t="str">
        <v>BML011.013-000-IA1-TS-001</v>
      </c>
    </row>
    <row r="47" spans="1:1">
      <c r="A47" t="str">
        <v>BML011.013-000-IA2-DR-001</v>
      </c>
    </row>
    <row r="48" spans="1:1">
      <c r="A48" t="str">
        <v>BML011.013-000-IA2-LI-001</v>
      </c>
    </row>
    <row r="49" spans="1:1">
      <c r="A49" t="str">
        <v>BML011.013-000-IA2-LI-002</v>
      </c>
    </row>
    <row r="50" spans="1:1">
      <c r="A50" t="str">
        <v>BML011.013-000-IA8-ML-001</v>
      </c>
    </row>
    <row r="51" spans="1:1">
      <c r="A51" t="str">
        <v>BML011.013-000-IAM-3D-001</v>
      </c>
    </row>
    <row r="52" spans="1:1">
      <c r="A52" t="str">
        <v>BML011.013-000-IH0-AT-001</v>
      </c>
    </row>
    <row r="53" spans="1:1">
      <c r="A53" t="str">
        <v>BML011.013-000-IH0-AT-002</v>
      </c>
    </row>
    <row r="54" spans="1:1">
      <c r="A54" t="str">
        <v>BML011.013-000-IH0-AT-003</v>
      </c>
    </row>
    <row r="55" spans="1:1">
      <c r="A55" t="str">
        <v>BML011.013-000-IH1-TS-001</v>
      </c>
    </row>
    <row r="56" spans="1:1">
      <c r="A56" t="str">
        <v>BML011.013-000-IH8-ML-001</v>
      </c>
    </row>
    <row r="57" spans="1:1">
      <c r="A57" t="str">
        <v>BML011.013-000-IHM-3D-001</v>
      </c>
    </row>
    <row r="58" spans="1:1">
      <c r="A58" t="str">
        <v>BML011.013-000-ME0-AT-001</v>
      </c>
    </row>
    <row r="59" spans="1:1">
      <c r="A59" t="str">
        <v>BML011.013-000-ME0-AT-002</v>
      </c>
    </row>
    <row r="60" spans="1:1">
      <c r="A60" t="str">
        <v>BML011.013-000-ME0-AT-003</v>
      </c>
    </row>
    <row r="61" spans="1:1">
      <c r="A61" t="str">
        <v>BML011.013-000-ME1-MD-001</v>
      </c>
    </row>
    <row r="62" spans="1:1">
      <c r="A62" t="str">
        <v>BML011.013-000-ME1-TS-001</v>
      </c>
    </row>
    <row r="63" spans="1:1">
      <c r="A63" t="str">
        <v>BML011.013-000-ME6-TS-001</v>
      </c>
    </row>
    <row r="64" spans="1:1">
      <c r="A64" t="str">
        <v>BML011.013-000-ME6-TS-002</v>
      </c>
    </row>
    <row r="65" spans="1:1">
      <c r="A65" t="str">
        <v>BML011.013-000-ME6-TS-003</v>
      </c>
    </row>
    <row r="66" spans="1:1">
      <c r="A66" t="str">
        <v>BML011.013-000-ME6-TS-004</v>
      </c>
    </row>
    <row r="67" spans="1:1">
      <c r="A67" t="str">
        <v>BML011.013-000-ME6-TS-005</v>
      </c>
    </row>
    <row r="68" spans="1:1">
      <c r="A68" t="str">
        <v>BML011.013-000-ME6-TS-006</v>
      </c>
    </row>
    <row r="69" spans="1:1">
      <c r="A69" t="str">
        <v>BML011.013-000-ME6-TS-007</v>
      </c>
    </row>
    <row r="70" spans="1:1">
      <c r="A70" t="str">
        <v>BML011.013-000-ME6-TS-008</v>
      </c>
    </row>
    <row r="71" spans="1:1">
      <c r="A71" t="str">
        <v>BML011.013-000-ME6-TS-009</v>
      </c>
    </row>
    <row r="72" spans="1:1">
      <c r="A72" t="str">
        <v>BML011.013-000-ME6-TS-010</v>
      </c>
    </row>
    <row r="73" spans="1:1">
      <c r="A73" t="str">
        <v>BML011.013-000-ME6-TS-011</v>
      </c>
    </row>
    <row r="74" spans="1:1">
      <c r="A74" t="str">
        <v>BML011.013-000-ME6-TS-012</v>
      </c>
    </row>
    <row r="75" spans="1:1">
      <c r="A75" t="str">
        <v>BML011.013-000-ME6-TS-013</v>
      </c>
    </row>
    <row r="76" spans="1:1">
      <c r="A76" t="str">
        <v>BML011.013-000-ME6-TS-014</v>
      </c>
    </row>
    <row r="77" spans="1:1">
      <c r="A77" t="str">
        <v>BML011.013-000-ME6-TS-015</v>
      </c>
    </row>
    <row r="78" spans="1:1">
      <c r="A78" t="str">
        <v>BML011.013-000-ME6-TS-016</v>
      </c>
    </row>
    <row r="79" spans="1:1">
      <c r="A79" t="str">
        <v>BML011.013-000-ME6-TS-017</v>
      </c>
    </row>
    <row r="80" spans="1:1">
      <c r="A80" t="str">
        <v>BML011.013-000-ME6-TS-018</v>
      </c>
    </row>
    <row r="81" spans="1:1">
      <c r="A81" t="str">
        <v>BML011.013-000-ME6-TS-019</v>
      </c>
    </row>
    <row r="82" spans="1:1">
      <c r="A82" t="str">
        <v>BML011.013-000-ME6-TS-020</v>
      </c>
    </row>
    <row r="83" spans="1:1">
      <c r="A83" t="str">
        <v>BML011.013-000-ME6-TS-021</v>
      </c>
    </row>
    <row r="84" spans="1:1">
      <c r="A84" t="str">
        <v>BML011.013-000-ME6-TS-022</v>
      </c>
    </row>
    <row r="85" spans="1:1">
      <c r="A85" t="str">
        <v>BML011.013-000-ME6-TS-023</v>
      </c>
    </row>
    <row r="86" spans="1:1">
      <c r="A86" t="str">
        <v>BML011.013-000-ME6-TS-024</v>
      </c>
    </row>
    <row r="87" spans="1:1">
      <c r="A87" t="str">
        <v>BML011.013-000-ME6-TS-025</v>
      </c>
    </row>
    <row r="88" spans="1:1">
      <c r="A88" t="str">
        <v>BML011.013-000-ME7-DS-001</v>
      </c>
    </row>
    <row r="89" spans="1:1">
      <c r="A89" t="str">
        <v>BML011.013-000-ME7-DS-002</v>
      </c>
    </row>
    <row r="90" spans="1:1">
      <c r="A90" t="str">
        <v>BML011.013-000-ME7-DS-003</v>
      </c>
    </row>
    <row r="91" spans="1:1">
      <c r="A91" t="str">
        <v>BML011.013-000-ME7-DS-004</v>
      </c>
    </row>
    <row r="92" spans="1:1">
      <c r="A92" t="str">
        <v>BML011.013-000-ME7-DS-005</v>
      </c>
    </row>
    <row r="93" spans="1:1">
      <c r="A93" t="str">
        <v>BML011.013-000-ME7-DS-006</v>
      </c>
    </row>
    <row r="94" spans="1:1">
      <c r="A94" t="str">
        <v>BML011.013-000-ME7-DS-007</v>
      </c>
    </row>
    <row r="95" spans="1:1">
      <c r="A95" t="str">
        <v>BML011.013-000-ME7-DS-008</v>
      </c>
    </row>
    <row r="96" spans="1:1">
      <c r="A96" t="str">
        <v>BML011.013-000-ME7-DS-009</v>
      </c>
    </row>
    <row r="97" spans="1:1">
      <c r="A97" t="str">
        <v>BML011.013-000-ME7-DS-010</v>
      </c>
    </row>
    <row r="98" spans="1:1">
      <c r="A98" t="str">
        <v>BML011.013-000-ME7-DS-011</v>
      </c>
    </row>
    <row r="99" spans="1:1">
      <c r="A99" t="str">
        <v>BML011.013-000-ME7-DS-012</v>
      </c>
    </row>
    <row r="100" spans="1:1">
      <c r="A100" t="str">
        <v>BML011.013-000-ME7-DS-013</v>
      </c>
    </row>
    <row r="101" spans="1:1">
      <c r="A101" t="str">
        <v>BML011.013-000-ME7-DS-014</v>
      </c>
    </row>
    <row r="102" spans="1:1">
      <c r="A102" t="str">
        <v>BML011.013-000-ME7-DS-015</v>
      </c>
    </row>
    <row r="103" spans="1:1">
      <c r="A103" t="str">
        <v>BML011.013-000-ME7-DS-016</v>
      </c>
    </row>
    <row r="104" spans="1:1">
      <c r="A104" t="str">
        <v>BML011.013-000-ME7-DS-017</v>
      </c>
    </row>
    <row r="105" spans="1:1">
      <c r="A105" t="str">
        <v>BML011.013-000-ME7-DS-018</v>
      </c>
    </row>
    <row r="106" spans="1:1">
      <c r="A106" t="str">
        <v>BML011.013-000-ME7-DS-019</v>
      </c>
    </row>
    <row r="107" spans="1:1">
      <c r="A107" t="str">
        <v>BML011.013-000-ME7-DS-020</v>
      </c>
    </row>
    <row r="108" spans="1:1">
      <c r="A108" t="str">
        <v>BML011.013-000-ME7-DS-021</v>
      </c>
    </row>
    <row r="109" spans="1:1">
      <c r="A109" t="str">
        <v>BML011.013-000-ME7-DS-022</v>
      </c>
    </row>
    <row r="110" spans="1:1">
      <c r="A110" t="str">
        <v>BML011.013-000-ME7-DS-023</v>
      </c>
    </row>
    <row r="111" spans="1:1">
      <c r="A111" t="str">
        <v>BML011.013-000-ME7-DS-024</v>
      </c>
    </row>
    <row r="112" spans="1:1">
      <c r="A112" t="str">
        <v>BML011.013-000-ME7-DS-025</v>
      </c>
    </row>
    <row r="113" spans="1:1">
      <c r="A113" t="str">
        <v>BML011.013-000-ME7-DS-026</v>
      </c>
    </row>
    <row r="114" spans="1:1">
      <c r="A114" t="str">
        <v>BML011.013-000-ME7-DS-027</v>
      </c>
    </row>
    <row r="115" spans="1:1">
      <c r="A115" t="str">
        <v>BML011.013-000-ME7-DS-031</v>
      </c>
    </row>
    <row r="116" spans="1:1">
      <c r="A116" t="str">
        <v>BML011.013-000-ME7-TS-026</v>
      </c>
    </row>
    <row r="117" spans="1:1">
      <c r="A117" t="str">
        <v>BML011.013-000-ME7-TS-027</v>
      </c>
    </row>
    <row r="118" spans="1:1">
      <c r="A118" t="str">
        <v>BML011.013-000-ME7-TS-028</v>
      </c>
    </row>
    <row r="119" spans="1:1">
      <c r="A119" t="str">
        <v>BML011.013-000-ME7-TS-029</v>
      </c>
    </row>
    <row r="120" spans="1:1">
      <c r="A120" t="str">
        <v>BML011.013-000-ME7-TS-030</v>
      </c>
    </row>
    <row r="121" spans="1:1">
      <c r="A121" t="str">
        <v>BML011.013-000-ME7-TS-031</v>
      </c>
    </row>
    <row r="122" spans="1:1">
      <c r="A122" t="str">
        <v>BML011.013-000-ME7-TS-032</v>
      </c>
    </row>
    <row r="123" spans="1:1">
      <c r="A123" t="str">
        <v>BML011.013-000-ME7-TS-033</v>
      </c>
    </row>
    <row r="124" spans="1:1">
      <c r="A124" t="str">
        <v>BML011.013-000-ME7-TS-034</v>
      </c>
    </row>
    <row r="125" spans="1:1">
      <c r="A125" t="str">
        <v>BML011.013-000-ME7-TS-035</v>
      </c>
    </row>
    <row r="126" spans="1:1">
      <c r="A126" t="str">
        <v>BML011.013-000-ME8-LI-001</v>
      </c>
    </row>
    <row r="127" spans="1:1">
      <c r="A127" t="str">
        <v>BML011.013-000-MEM-3D-001</v>
      </c>
    </row>
    <row r="128" spans="1:1">
      <c r="A128" t="str">
        <v>BML011.013-000-PI0-AT-001</v>
      </c>
    </row>
    <row r="129" spans="1:1">
      <c r="A129" t="str">
        <v>BML011.013-000-PI0-AT-002</v>
      </c>
    </row>
    <row r="130" spans="1:1">
      <c r="A130" t="str">
        <v>BML011.013-000-PI0-AT-003</v>
      </c>
    </row>
    <row r="131" spans="1:1">
      <c r="A131" t="str">
        <v>BML011.013-000-PI1-DM-001</v>
      </c>
    </row>
    <row r="132" spans="1:1">
      <c r="A132" t="str">
        <v>BML011.013-000-PI1-TS-001</v>
      </c>
    </row>
    <row r="133" spans="1:1">
      <c r="A133" t="str">
        <v>BML011.013-000-PI2-DR-001</v>
      </c>
    </row>
    <row r="134" spans="1:1">
      <c r="A134" t="str">
        <v>BML011.013-000-PI4-DR-001</v>
      </c>
    </row>
    <row r="135" spans="1:1">
      <c r="A135" t="str">
        <v>BML011.013-000-PI8-ML-001</v>
      </c>
    </row>
    <row r="136" spans="1:1">
      <c r="A136" t="str">
        <v>BML011.013-000-PIM-3D-001</v>
      </c>
    </row>
    <row r="137" spans="1:1">
      <c r="A137" t="str">
        <v>BML011.013-000-PL0-AT-001</v>
      </c>
    </row>
    <row r="138" spans="1:1">
      <c r="A138" t="str">
        <v>BML011.013-000-PL0-AT-002</v>
      </c>
    </row>
    <row r="139" spans="1:1">
      <c r="A139" t="str">
        <v>BML011.013-000-PL0-AT-003</v>
      </c>
    </row>
    <row r="140" spans="1:1">
      <c r="A140" t="str">
        <v>BML011.013-000-PL0-LD-001</v>
      </c>
    </row>
    <row r="141" spans="1:1">
      <c r="A141" t="str">
        <v>BML011.013-000-PL2-CR-001</v>
      </c>
    </row>
    <row r="142" spans="1:1">
      <c r="A142" t="str">
        <v>BML011.013-000-PL6-LI-001</v>
      </c>
    </row>
    <row r="143" spans="1:1">
      <c r="A143" t="str">
        <v>BML011.013-000-PL6-PR-001</v>
      </c>
    </row>
    <row r="144" spans="1:1">
      <c r="A144" t="str">
        <v>BML011.013-000-PL6-PR-002</v>
      </c>
    </row>
    <row r="145" spans="1:1">
      <c r="A145" t="str">
        <v>BML011.013-000-PL6-PR-003</v>
      </c>
    </row>
    <row r="146" spans="1:1">
      <c r="A146" t="str">
        <v>BML011.013-000-PL6-PR-004</v>
      </c>
    </row>
    <row r="147" spans="1:1">
      <c r="A147" t="str">
        <v>BML011.013-000-PL6-PR-005</v>
      </c>
    </row>
    <row r="148" spans="1:1">
      <c r="A148" t="str">
        <v>BML011.013-000-PL6-PR-006</v>
      </c>
    </row>
    <row r="149" spans="1:1">
      <c r="A149" t="str">
        <v>BML011.013-000-PL6-PR-007</v>
      </c>
    </row>
    <row r="150" spans="1:1">
      <c r="A150" t="str">
        <v>BML011.013-000-PL6-PR-008</v>
      </c>
    </row>
    <row r="151" spans="1:1">
      <c r="A151" t="str">
        <v>BML011.013-000-PL6-PR-009</v>
      </c>
    </row>
    <row r="152" spans="1:1">
      <c r="A152" t="str">
        <v>BML011.013-000-PL6-PR-010</v>
      </c>
    </row>
    <row r="153" spans="1:1">
      <c r="A153" t="str">
        <v>BML011.013-000-PL6-PR-011</v>
      </c>
    </row>
    <row r="154" spans="1:1">
      <c r="A154" t="str">
        <v>BML011.013-000-PL6-PR-012</v>
      </c>
    </row>
    <row r="155" spans="1:1">
      <c r="A155" t="str">
        <v>BML011.013-000-PL6-PR-013</v>
      </c>
    </row>
    <row r="156" spans="1:1">
      <c r="A156" t="str">
        <v>BML011.013-000-PL6-PR-014</v>
      </c>
    </row>
    <row r="157" spans="1:1">
      <c r="A157" t="str">
        <v>BML011.013-000-PL6-PR-015</v>
      </c>
    </row>
    <row r="158" spans="1:1">
      <c r="A158" t="str">
        <v>BML011.013-000-PL6-SC-001</v>
      </c>
    </row>
    <row r="159" spans="1:1">
      <c r="A159" t="str">
        <v>BML011.013-000-PL6-TS-001</v>
      </c>
    </row>
    <row r="160" spans="1:1">
      <c r="A160" t="str">
        <v>BML011.013-000-PM0-AT-001</v>
      </c>
    </row>
    <row r="161" spans="1:1">
      <c r="A161" t="str">
        <v>BML011.013-000-PX0-AT-001</v>
      </c>
    </row>
    <row r="162" spans="1:1">
      <c r="A162" t="str">
        <v>BML011.013-000-PX0-AT-002</v>
      </c>
    </row>
    <row r="163" spans="1:1">
      <c r="A163" t="str">
        <v>BML011.013-000-PX0-AT-003</v>
      </c>
    </row>
    <row r="164" spans="1:1">
      <c r="A164" t="str">
        <v>BML011.013-000-PX1-DM-001</v>
      </c>
    </row>
    <row r="165" spans="1:1">
      <c r="A165" t="str">
        <v>BML011.013-000-PX1-TS-001</v>
      </c>
    </row>
    <row r="166" spans="1:1">
      <c r="A166" t="str">
        <v>BML011.013-000-PX2-BD-001</v>
      </c>
    </row>
    <row r="167" spans="1:1">
      <c r="A167" t="str">
        <v>BML011.013-000-PX2-FD-001</v>
      </c>
    </row>
    <row r="168" spans="1:1">
      <c r="A168" t="str">
        <v>BML011.013-000-PX2-FD-002</v>
      </c>
    </row>
    <row r="169" spans="1:1">
      <c r="A169" t="str">
        <v>BML011.013-000-PX2-FD-003</v>
      </c>
    </row>
    <row r="170" spans="1:1">
      <c r="A170" t="str">
        <v>BML011.013-000-PX3-DR-001</v>
      </c>
    </row>
    <row r="171" spans="1:1">
      <c r="A171" t="str">
        <v>BML011.013-000-PX3-DR-002</v>
      </c>
    </row>
    <row r="172" spans="1:1">
      <c r="A172" t="str">
        <v>BML011.013-000-PX3-DR-003</v>
      </c>
    </row>
    <row r="173" spans="1:1">
      <c r="A173" t="str">
        <v>BML011.013-000-PX4-LI-001</v>
      </c>
    </row>
    <row r="174" spans="1:1">
      <c r="A174" t="str">
        <v>BML011.013-000-PX4-LI-002</v>
      </c>
    </row>
    <row r="175" spans="1:1">
      <c r="A175" t="str">
        <v>BML011.013-000-PX5-CS-001</v>
      </c>
    </row>
    <row r="176" spans="1:1">
      <c r="A176" t="str">
        <v>BML011.013-000-PX5-CS-002</v>
      </c>
    </row>
    <row r="177" spans="1:1">
      <c r="A177" t="str">
        <v>BML011.013-000-PX5-CS-003</v>
      </c>
    </row>
    <row r="178" spans="1:1">
      <c r="A178" t="str">
        <v>BML011.013-000-PX5-CS-004</v>
      </c>
    </row>
    <row r="179" spans="1:1">
      <c r="A179" t="str">
        <v>BML011.013-000-PX7-DS-001</v>
      </c>
    </row>
    <row r="180" spans="1:1">
      <c r="A180" t="str">
        <v>BML011.013-000-PX7-DS-002</v>
      </c>
    </row>
    <row r="181" spans="1:1">
      <c r="A181" t="str">
        <v>BML011.013-000-PX7-DS-003</v>
      </c>
    </row>
    <row r="182" spans="1:1">
      <c r="A182" t="str">
        <v>BML011.013-000-PX7-DS-004</v>
      </c>
    </row>
    <row r="183" spans="1:1">
      <c r="A183" t="str">
        <v>BML011.013-000-PX7-DS-005</v>
      </c>
    </row>
    <row r="184" spans="1:1">
      <c r="A184" t="str">
        <v>BML011.013-000-PX7-DS-006</v>
      </c>
    </row>
    <row r="185" spans="1:1">
      <c r="A185" t="str">
        <v>BML011.013-000-PX7-DS-007</v>
      </c>
    </row>
    <row r="186" spans="1:1">
      <c r="A186" t="str">
        <v>BML011.013-000-SF0-AT-001</v>
      </c>
    </row>
    <row r="187" spans="1:1">
      <c r="A187" t="str">
        <v>BML011.013-000-SF0-AT-002</v>
      </c>
    </row>
    <row r="188" spans="1:1">
      <c r="A188" t="str">
        <v>BML011.013-000-SF0-AT-003</v>
      </c>
    </row>
    <row r="189" spans="1:1">
      <c r="A189" t="str">
        <v>BML011.013-000-SF1-DM-001</v>
      </c>
    </row>
    <row r="190" spans="1:1">
      <c r="A190" t="str">
        <v>BML011.013-000-SF1-TS-001</v>
      </c>
    </row>
    <row r="191" spans="1:1">
      <c r="A191" t="str">
        <v>BML011.013-000-SF6-TS-002</v>
      </c>
    </row>
    <row r="192" spans="1:1">
      <c r="A192" t="str">
        <v>BML011.013-000-SF8-LI-001</v>
      </c>
    </row>
    <row r="193" spans="1:1">
      <c r="A193" t="str">
        <v>BML011.013-000-ST0-AT-001</v>
      </c>
    </row>
    <row r="194" spans="1:1">
      <c r="A194" t="str">
        <v>BML011.013-000-ST0-AT-002</v>
      </c>
    </row>
    <row r="195" spans="1:1">
      <c r="A195" t="str">
        <v>BML011.013-000-ST0-AT-003</v>
      </c>
    </row>
    <row r="196" spans="1:1">
      <c r="A196" t="str">
        <v>BML011.013-000-ST1-DM-001</v>
      </c>
    </row>
    <row r="197" spans="1:1">
      <c r="A197" t="str">
        <v>BML011.013-000-ST1-TS-001</v>
      </c>
    </row>
    <row r="198" spans="1:1">
      <c r="A198" t="str">
        <v>BML011.013-000-ST8-ML-001</v>
      </c>
    </row>
    <row r="199" spans="1:1">
      <c r="A199" t="str">
        <v>BML011.013-000-STM-3D-001</v>
      </c>
    </row>
    <row r="200" spans="1:1">
      <c r="A200" t="str">
        <v>BML011.013-110-PX3-DR-001</v>
      </c>
    </row>
    <row r="201" spans="1:1">
      <c r="A201" t="str">
        <v>BML011.013-130-ME7-DS-001</v>
      </c>
    </row>
    <row r="202" spans="1:1">
      <c r="A202" t="str">
        <v>BML011.013-130-ME7-DS-002</v>
      </c>
    </row>
    <row r="203" spans="1:1">
      <c r="A203" t="str">
        <v>BML011.013-130-ME7-DS-003</v>
      </c>
    </row>
    <row r="204" spans="1:1">
      <c r="A204" t="str">
        <v>BML011.013-130-ME7-DS-004</v>
      </c>
    </row>
    <row r="205" spans="1:1">
      <c r="A205" t="str">
        <v>BML011.013-130-ME7-DS-005</v>
      </c>
    </row>
    <row r="206" spans="1:1">
      <c r="A206" t="str">
        <v>BML011.013-130-ME7-DS-006</v>
      </c>
    </row>
    <row r="207" spans="1:1">
      <c r="A207" t="str">
        <v>BML011.013-130-ME7-DS-007</v>
      </c>
    </row>
    <row r="208" spans="1:1">
      <c r="A208" t="str">
        <v>BML011.013-130-ME7-DS-008</v>
      </c>
    </row>
    <row r="209" spans="1:1">
      <c r="A209" t="str">
        <v>BML011.013-130-ME7-DS-009</v>
      </c>
    </row>
    <row r="210" spans="1:1">
      <c r="A210" t="str">
        <v>BML011.013-130-ME7-DS-010</v>
      </c>
    </row>
    <row r="211" spans="1:1">
      <c r="A211" t="str">
        <v>BML011.013-130-ME7-DS-011</v>
      </c>
    </row>
    <row r="212" spans="1:1">
      <c r="A212" t="str">
        <v>BML011.013-130-ME7-DS-012</v>
      </c>
    </row>
    <row r="213" spans="1:1">
      <c r="A213" t="str">
        <v>BML011.013-130-ME7-DS-013</v>
      </c>
    </row>
    <row r="214" spans="1:1">
      <c r="A214" t="str">
        <v>BML011.013-130-ME7-DS-014</v>
      </c>
    </row>
    <row r="215" spans="1:1">
      <c r="A215" t="str">
        <v>BML011.013-130-ME7-DS-015</v>
      </c>
    </row>
    <row r="216" spans="1:1">
      <c r="A216" t="str">
        <v>BML011.013-130-ME7-DS-016</v>
      </c>
    </row>
    <row r="217" spans="1:1">
      <c r="A217" t="str">
        <v>BML011.013-130-ME7-DS-017</v>
      </c>
    </row>
    <row r="218" spans="1:1">
      <c r="A218" t="str">
        <v>BML011.013-130-ME7-DS-018</v>
      </c>
    </row>
    <row r="219" spans="1:1">
      <c r="A219" t="str">
        <v>BML011.013-130-ME7-DS-019</v>
      </c>
    </row>
    <row r="220" spans="1:1">
      <c r="A220" t="str">
        <v>BML011.013-130-ME7-DS-020</v>
      </c>
    </row>
    <row r="221" spans="1:1">
      <c r="A221" t="str">
        <v>BML011.013-130-ME7-DS-021</v>
      </c>
    </row>
    <row r="222" spans="1:1">
      <c r="A222" t="str">
        <v>BML011.013-130-ME7-DS-022</v>
      </c>
    </row>
    <row r="223" spans="1:1">
      <c r="A223" t="str">
        <v>BML011.013-130-ME7-DS-023</v>
      </c>
    </row>
    <row r="224" spans="1:1">
      <c r="A224" t="str">
        <v>BML011.013-130-ME7-DS-025</v>
      </c>
    </row>
    <row r="225" spans="1:1">
      <c r="A225" t="str">
        <v>BML011.013-130-ME7-DS-026</v>
      </c>
    </row>
    <row r="226" spans="1:1">
      <c r="A226" t="str">
        <v>BML011.013-130-ME7-DS-030</v>
      </c>
    </row>
    <row r="227" spans="1:1">
      <c r="A227" t="str">
        <v>BML011.013-130-ME7-DS-040</v>
      </c>
    </row>
    <row r="228" spans="1:1">
      <c r="A228" t="str">
        <v>BML011.013-130-ME7-DS-041</v>
      </c>
    </row>
    <row r="229" spans="1:1">
      <c r="A229" t="str">
        <v>BML011.013-130-ME7-DS-042</v>
      </c>
    </row>
    <row r="230" spans="1:1">
      <c r="A230" t="str">
        <v>BML011.013-130-ME7-DS-047</v>
      </c>
    </row>
    <row r="231" spans="1:1">
      <c r="A231" t="str">
        <v>BML011.013-130-ME7-DS-048</v>
      </c>
    </row>
    <row r="232" spans="1:1">
      <c r="A232" t="str">
        <v>BML011.013-130-ME7-DS-049</v>
      </c>
    </row>
    <row r="233" spans="1:1">
      <c r="A233" t="str">
        <v>BML011.013-130-ME7-DS-051</v>
      </c>
    </row>
    <row r="234" spans="1:1">
      <c r="A234" t="str">
        <v>BML011.013-130-ME7-DS-052</v>
      </c>
    </row>
    <row r="235" spans="1:1">
      <c r="A235" t="str">
        <v>BML011.013-130-ME7-DS-053</v>
      </c>
    </row>
    <row r="236" spans="1:1">
      <c r="A236" t="str">
        <v>BML011.013-130-ME7-DS-054</v>
      </c>
    </row>
    <row r="237" spans="1:1">
      <c r="A237" t="str">
        <v>BML011.013-130-ME7-DS-055</v>
      </c>
    </row>
    <row r="238" spans="1:1">
      <c r="A238" t="str">
        <v>BML011.013-130-ME7-DS-056</v>
      </c>
    </row>
    <row r="239" spans="1:1">
      <c r="A239" t="str">
        <v>BML011.013-130-ME7-DS-057</v>
      </c>
    </row>
    <row r="240" spans="1:1">
      <c r="A240" t="str">
        <v>BML011.013-130-ME7-DS-058</v>
      </c>
    </row>
    <row r="241" spans="1:1">
      <c r="A241" t="str">
        <v>BML011.013-130-ME7-DS-059</v>
      </c>
    </row>
    <row r="242" spans="1:1">
      <c r="A242" t="str">
        <v>BML011.013-130-PX2-FD-001</v>
      </c>
    </row>
    <row r="243" spans="1:1">
      <c r="A243" t="str">
        <v>BML011.013-130-PX2-FD-002</v>
      </c>
    </row>
    <row r="244" spans="1:1">
      <c r="A244" t="str">
        <v>BML011.013-130-PX2-FD-003</v>
      </c>
    </row>
    <row r="245" spans="1:1">
      <c r="A245" t="str">
        <v>BML011.013-130-PX2-FD-004</v>
      </c>
    </row>
    <row r="246" spans="1:1">
      <c r="A246" t="str">
        <v>BML011.013-130-PX3-DR-001</v>
      </c>
    </row>
    <row r="247" spans="1:1">
      <c r="A247" t="str">
        <v>BML011.013-130-PX3-DR-002</v>
      </c>
    </row>
    <row r="248" spans="1:1">
      <c r="A248" t="str">
        <v>BML011.013-130-PX3-DR-003</v>
      </c>
    </row>
    <row r="249" spans="1:1">
      <c r="A249" t="str">
        <v>BML011.013-130-PX3-DR-004</v>
      </c>
    </row>
    <row r="250" spans="1:1">
      <c r="A250" t="str">
        <v>BML011.013-130-PX3-DR-005</v>
      </c>
    </row>
    <row r="251" spans="1:1">
      <c r="A251" t="str">
        <v>BML011.013-130-PX3-DR-006</v>
      </c>
    </row>
    <row r="252" spans="1:1">
      <c r="A252" t="str">
        <v>BML011.013-130-PX3-DR-007</v>
      </c>
    </row>
    <row r="253" spans="1:1">
      <c r="A253" t="str">
        <v>BML011.013-130-PX3-DR-008</v>
      </c>
    </row>
    <row r="254" spans="1:1">
      <c r="A254" t="str">
        <v>BML011.013-140-ME7-DS-001</v>
      </c>
    </row>
    <row r="255" spans="1:1">
      <c r="A255" t="str">
        <v>BML011.013-140-ME7-DS-002</v>
      </c>
    </row>
    <row r="256" spans="1:1">
      <c r="A256" t="str">
        <v>BML011.013-140-ME7-DS-003</v>
      </c>
    </row>
    <row r="257" spans="1:1">
      <c r="A257" t="str">
        <v>BML011.013-140-ME7-DS-004</v>
      </c>
    </row>
    <row r="258" spans="1:1">
      <c r="A258" t="str">
        <v>BML011.013-140-ME7-DS-005</v>
      </c>
    </row>
    <row r="259" spans="1:1">
      <c r="A259" t="str">
        <v>BML011.013-140-ME7-DS-009</v>
      </c>
    </row>
    <row r="260" spans="1:1">
      <c r="A260" t="str">
        <v>BML011.013-140-ME7-DS-010</v>
      </c>
    </row>
    <row r="261" spans="1:1">
      <c r="A261" t="str">
        <v>BML011.013-140-ME7-DS-014</v>
      </c>
    </row>
    <row r="262" spans="1:1">
      <c r="A262" t="str">
        <v>BML011.013-140-ME7-DS-015</v>
      </c>
    </row>
    <row r="263" spans="1:1">
      <c r="A263" t="str">
        <v>BML011.013-140-PX2-FD-001</v>
      </c>
    </row>
    <row r="264" spans="1:1">
      <c r="A264" t="str">
        <v>BML011.013-140-PX3-DR-001</v>
      </c>
    </row>
    <row r="265" spans="1:1">
      <c r="A265" t="str">
        <v>BML011.013-140-PX3-DR-002</v>
      </c>
    </row>
    <row r="266" spans="1:1">
      <c r="A266" t="str">
        <v>BML011.013-140-PX3-DR-003</v>
      </c>
    </row>
    <row r="267" spans="1:1">
      <c r="A267" t="str">
        <v>BML011.013-140-PX3-DR-004</v>
      </c>
    </row>
    <row r="268" spans="1:1">
      <c r="A268" t="str">
        <v>BML011.013-210-ME7-DS-001</v>
      </c>
    </row>
    <row r="269" spans="1:1">
      <c r="A269" t="str">
        <v>BML011.013-210-ME7-DS-002</v>
      </c>
    </row>
    <row r="270" spans="1:1">
      <c r="A270" t="str">
        <v>BML011.013-210-ME7-DS-003</v>
      </c>
    </row>
    <row r="271" spans="1:1">
      <c r="A271" t="str">
        <v>BML011.013-210-ME7-DS-004</v>
      </c>
    </row>
    <row r="272" spans="1:1">
      <c r="A272" t="str">
        <v>BML011.013-210-ME7-DS-005</v>
      </c>
    </row>
    <row r="273" spans="1:1">
      <c r="A273" t="str">
        <v>BML011.013-210-ME7-DS-006</v>
      </c>
    </row>
    <row r="274" spans="1:1">
      <c r="A274" t="str">
        <v>BML011.013-210-ME7-DS-007</v>
      </c>
    </row>
    <row r="275" spans="1:1">
      <c r="A275" t="str">
        <v>BML011.013-210-ME7-DS-008</v>
      </c>
    </row>
    <row r="276" spans="1:1">
      <c r="A276" t="str">
        <v>BML011.013-210-ME7-DS-009</v>
      </c>
    </row>
    <row r="277" spans="1:1">
      <c r="A277" t="str">
        <v>BML011.013-210-ME7-DS-010</v>
      </c>
    </row>
    <row r="278" spans="1:1">
      <c r="A278" t="str">
        <v>BML011.013-210-ME7-DS-011</v>
      </c>
    </row>
    <row r="279" spans="1:1">
      <c r="A279" t="str">
        <v>BML011.013-210-ME7-DS-012</v>
      </c>
    </row>
    <row r="280" spans="1:1">
      <c r="A280" t="str">
        <v>BML011.013-210-ME7-DS-018</v>
      </c>
    </row>
    <row r="281" spans="1:1">
      <c r="A281" t="str">
        <v>BML011.013-210-PX2-FD-001</v>
      </c>
    </row>
    <row r="282" spans="1:1">
      <c r="A282" t="str">
        <v>BML011.013-210-PX2-FD-002</v>
      </c>
    </row>
    <row r="283" spans="1:1">
      <c r="A283" t="str">
        <v>BML011.013-210-PX3-DR-001</v>
      </c>
    </row>
    <row r="284" spans="1:1">
      <c r="A284" t="str">
        <v>BML011.013-210-PX3-DR-002</v>
      </c>
    </row>
    <row r="285" spans="1:1">
      <c r="A285" t="str">
        <v>BML011.013-210-PX3-DR-003</v>
      </c>
    </row>
    <row r="286" spans="1:1">
      <c r="A286" t="str">
        <v>BML011.013-210-PX3-DR-004</v>
      </c>
    </row>
    <row r="287" spans="1:1">
      <c r="A287" t="str">
        <v>BML011.013-210-PX3-DR-005</v>
      </c>
    </row>
    <row r="288" spans="1:1">
      <c r="A288" t="str">
        <v>BML011.013-210-PX3-DR-006</v>
      </c>
    </row>
    <row r="289" spans="1:1">
      <c r="A289" t="str">
        <v>BML011.013-211-ME7-DS-001</v>
      </c>
    </row>
    <row r="290" spans="1:1">
      <c r="A290" t="str">
        <v>BML011.013-211-ME7-DS-002</v>
      </c>
    </row>
    <row r="291" spans="1:1">
      <c r="A291" t="str">
        <v>BML011.013-211-PX2-FD-001</v>
      </c>
    </row>
    <row r="292" spans="1:1">
      <c r="A292" t="str">
        <v>BML011.013-211-PX3-DR-001</v>
      </c>
    </row>
    <row r="293" spans="1:1">
      <c r="A293" t="str">
        <v>BML011.013-211-PX3-DR-002</v>
      </c>
    </row>
    <row r="294" spans="1:1">
      <c r="A294" t="str">
        <v>BML011.013-310-ME7-DS-001</v>
      </c>
    </row>
    <row r="295" spans="1:1">
      <c r="A295" t="str">
        <v>BML011.013-310-ME7-DS-002</v>
      </c>
    </row>
    <row r="296" spans="1:1">
      <c r="A296" t="str">
        <v>BML011.013-310-ME7-DS-003</v>
      </c>
    </row>
    <row r="297" spans="1:1">
      <c r="A297" t="str">
        <v>BML011.013-310-PX2-FD-001</v>
      </c>
    </row>
    <row r="298" spans="1:1">
      <c r="A298" t="str">
        <v>BML011.013-310-PX2-FD-002</v>
      </c>
    </row>
    <row r="299" spans="1:1">
      <c r="A299" t="str">
        <v>BML011.013-310-PX2-FD-003</v>
      </c>
    </row>
    <row r="300" spans="1:1">
      <c r="A300" t="str">
        <v>BML011.013-310-PX3-DR-001</v>
      </c>
    </row>
    <row r="301" spans="1:1">
      <c r="A301" t="str">
        <v>BML011.013-310-PX3-DR-002</v>
      </c>
    </row>
    <row r="302" spans="1:1">
      <c r="A302" t="str">
        <v>BML011.013-310-PX3-DR-003</v>
      </c>
    </row>
    <row r="303" spans="1:1">
      <c r="A303" t="str">
        <v>BML011.013-310-PX3-DR-004</v>
      </c>
    </row>
    <row r="304" spans="1:1">
      <c r="A304" t="str">
        <v>BML011.013-310-PX3-DR-005</v>
      </c>
    </row>
    <row r="305" spans="1:1">
      <c r="A305" t="str">
        <v>BML011.013-310-PX3-DR-006</v>
      </c>
    </row>
    <row r="306" spans="1:1">
      <c r="A306" t="str">
        <v>BML011.013-310-PX3-DR-007</v>
      </c>
    </row>
    <row r="307" spans="1:1">
      <c r="A307" t="str">
        <v>BML011.013-310-PX3-DR-008</v>
      </c>
    </row>
    <row r="308" spans="1:1">
      <c r="A308" t="str">
        <v>BML011.013-310-PX3-DR-009</v>
      </c>
    </row>
    <row r="309" spans="1:1">
      <c r="A309" t="str">
        <v>BML011.013-310-PX3-DR-010</v>
      </c>
    </row>
    <row r="310" spans="1:1">
      <c r="A310" t="str">
        <v>BML011.013-310-PX3-DR-011</v>
      </c>
    </row>
    <row r="311" spans="1:1">
      <c r="A311" t="str">
        <v>BML011.013-310-PX3-DR-012</v>
      </c>
    </row>
    <row r="312" spans="1:1">
      <c r="A312" t="str">
        <v>BML011.013-310-PX3-DR-013</v>
      </c>
    </row>
    <row r="313" spans="1:1">
      <c r="A313" t="str">
        <v>BML011.013-310-PX3-DR-014</v>
      </c>
    </row>
    <row r="314" spans="1:1">
      <c r="A314" t="str">
        <v>BML011.013-310-PX3-DR-015</v>
      </c>
    </row>
    <row r="315" spans="1:1">
      <c r="A315" t="str">
        <v>BML011.013-310-PX3-DR-016</v>
      </c>
    </row>
    <row r="316" spans="1:1">
      <c r="A316" t="str">
        <v>BML011.013-310-PX3-DR-017</v>
      </c>
    </row>
    <row r="317" spans="1:1">
      <c r="A317" t="str">
        <v>BML011.013-310-PX3-DR-018</v>
      </c>
    </row>
    <row r="318" spans="1:1">
      <c r="A318" t="str">
        <v>BML011.013-310-PX3-DR-019</v>
      </c>
    </row>
    <row r="319" spans="1:1">
      <c r="A319" t="str">
        <v>BML011.013-310-PX3-DR-020</v>
      </c>
    </row>
    <row r="320" spans="1:1">
      <c r="A320" t="str">
        <v>BML011.013-310-PX3-DR-021</v>
      </c>
    </row>
    <row r="321" spans="1:1">
      <c r="A321" t="str">
        <v>BML011.013-310-PX3-DR-022</v>
      </c>
    </row>
    <row r="322" spans="1:1">
      <c r="A322" t="str">
        <v>BML011.013-310-PX3-DR-023</v>
      </c>
    </row>
    <row r="323" spans="1:1">
      <c r="A323" t="str">
        <v>BML011.013-310-PX3-DR-024</v>
      </c>
    </row>
    <row r="324" spans="1:1">
      <c r="A324" t="str">
        <v>BML011.013-310-PX3-DR-025</v>
      </c>
    </row>
    <row r="325" spans="1:1">
      <c r="A325" t="str">
        <v>BML011.013-310-PX3-DR-026</v>
      </c>
    </row>
    <row r="326" spans="1:1">
      <c r="A326" t="str">
        <v>BML011.013-310-PX3-DR-027</v>
      </c>
    </row>
    <row r="327" spans="1:1">
      <c r="A327" t="str">
        <v>BML011.013-310-PX3-DR-028</v>
      </c>
    </row>
    <row r="328" spans="1:1">
      <c r="A328" t="str">
        <v>BML011.013-310-PX3-DR-029</v>
      </c>
    </row>
    <row r="329" spans="1:1">
      <c r="A329" t="str">
        <v>BML011.013-310-PX3-DR-030</v>
      </c>
    </row>
    <row r="330" spans="1:1">
      <c r="A330" t="str">
        <v>BML011.013-310-PX3-DR-031</v>
      </c>
    </row>
    <row r="331" spans="1:1">
      <c r="A331" t="str">
        <v>BML011.013-310-PX3-DR-032</v>
      </c>
    </row>
    <row r="332" spans="1:1">
      <c r="A332" t="str">
        <v>BML011.013-310-PX3-DR-033</v>
      </c>
    </row>
    <row r="333" spans="1:1">
      <c r="A333" t="str">
        <v>BML011.013-310-PX3-DR-034</v>
      </c>
    </row>
    <row r="334" spans="1:1">
      <c r="A334" t="str">
        <v>BML011.013-310-PX3-DR-035</v>
      </c>
    </row>
    <row r="335" spans="1:1">
      <c r="A335" t="str">
        <v>BML011.013-310-PX3-DR-036</v>
      </c>
    </row>
    <row r="336" spans="1:1">
      <c r="A336" t="str">
        <v>BML011.013-310-PX3-DR-037</v>
      </c>
    </row>
    <row r="337" spans="1:1">
      <c r="A337" t="str">
        <v>BML011.013-310-PX3-DR-038</v>
      </c>
    </row>
    <row r="338" spans="1:1">
      <c r="A338" t="str">
        <v>BML011.013-310-PX3-DR-039</v>
      </c>
    </row>
    <row r="339" spans="1:1">
      <c r="A339" t="str">
        <v>BML011.013-310-PX3-DR-040</v>
      </c>
    </row>
    <row r="340" spans="1:1">
      <c r="A340" t="str">
        <v>BML011.013-310-PX3-DR-041</v>
      </c>
    </row>
    <row r="341" spans="1:1">
      <c r="A341" t="str">
        <v>BML011.013-310-PX3-DR-042</v>
      </c>
    </row>
    <row r="342" spans="1:1">
      <c r="A342" t="str">
        <v>BML011.013-310-PX3-DR-043</v>
      </c>
    </row>
    <row r="343" spans="1:1">
      <c r="A343" t="str">
        <v>BML011.013-310-PX3-DR-044</v>
      </c>
    </row>
    <row r="344" spans="1:1">
      <c r="A344" t="str">
        <v>BML011.013-310-PX3-DR-045</v>
      </c>
    </row>
    <row r="345" spans="1:1">
      <c r="A345" t="str">
        <v>BML011.013-310-PX3-DR-046</v>
      </c>
    </row>
    <row r="346" spans="1:1">
      <c r="A346" t="str">
        <v>BML011.013-310-PX3-DR-047</v>
      </c>
    </row>
    <row r="347" spans="1:1">
      <c r="A347" t="str">
        <v>BML011.013-310-PX3-DR-048</v>
      </c>
    </row>
    <row r="348" spans="1:1">
      <c r="A348" t="str">
        <v>BML011.013-310-PX3-DR-049</v>
      </c>
    </row>
    <row r="349" spans="1:1">
      <c r="A349" t="str">
        <v>BML011.013-310-PX3-DR-050</v>
      </c>
    </row>
    <row r="350" spans="1:1">
      <c r="A350" t="str">
        <v>BML011.013-310-PX3-DR-051</v>
      </c>
    </row>
    <row r="351" spans="1:1">
      <c r="A351" t="str">
        <v>BML011.013-310-PX3-DR-052</v>
      </c>
    </row>
    <row r="352" spans="1:1">
      <c r="A352" t="str">
        <v>BML011.013-310-PX3-DR-053</v>
      </c>
    </row>
    <row r="353" spans="1:1">
      <c r="A353" t="str">
        <v>BML011.013-310-PX3-DR-054</v>
      </c>
    </row>
    <row r="354" spans="1:1">
      <c r="A354" t="str">
        <v>BML011.013-310-PX3-DR-055</v>
      </c>
    </row>
    <row r="355" spans="1:1">
      <c r="A355" t="str">
        <v>BML011.013-310-PX3-DR-056</v>
      </c>
    </row>
    <row r="356" spans="1:1">
      <c r="A356" t="str">
        <v>BML011.013-310-PX3-DR-057</v>
      </c>
    </row>
    <row r="357" spans="1:1">
      <c r="A357" t="str">
        <v>BML011.013-310-PX3-DR-058</v>
      </c>
    </row>
    <row r="358" spans="1:1">
      <c r="A358" t="str">
        <v>BML011.013-310-PX3-DR-059</v>
      </c>
    </row>
    <row r="359" spans="1:1">
      <c r="A359" t="str">
        <v>BML011.013-310-PX3-DR-060</v>
      </c>
    </row>
    <row r="360" spans="1:1">
      <c r="A360" t="str">
        <v>BML011.013-310-PX3-DR-061</v>
      </c>
    </row>
    <row r="361" spans="1:1">
      <c r="A361" t="str">
        <v>BML011.013-310-PX3-DR-062</v>
      </c>
    </row>
    <row r="362" spans="1:1">
      <c r="A362" t="str">
        <v>BML011.013-310-PX3-DR-063</v>
      </c>
    </row>
    <row r="363" spans="1:1">
      <c r="A363" t="str">
        <v>BML011.013-310-PX3-DR-064</v>
      </c>
    </row>
    <row r="364" spans="1:1">
      <c r="A364" t="str">
        <v>BML011.013-310-PX3-DR-065</v>
      </c>
    </row>
    <row r="365" spans="1:1">
      <c r="A365" t="str">
        <v>BML011.013-310-PX3-DR-066</v>
      </c>
    </row>
    <row r="366" spans="1:1">
      <c r="A366" t="str">
        <v>BML011.013-310-PX3-DR-067</v>
      </c>
    </row>
    <row r="367" spans="1:1">
      <c r="A367" t="str">
        <v>BML011.013-310-PX3-DR-068</v>
      </c>
    </row>
    <row r="368" spans="1:1">
      <c r="A368" t="str">
        <v>BML011.013-310-PX3-DR-069</v>
      </c>
    </row>
    <row r="369" spans="1:1">
      <c r="A369" t="str">
        <v>BML011.013-310-PX3-DR-070</v>
      </c>
    </row>
    <row r="370" spans="1:1">
      <c r="A370" t="str">
        <v>BML011.013-310-PX3-DR-071</v>
      </c>
    </row>
    <row r="371" spans="1:1">
      <c r="A371" t="str">
        <v>BML011.013-310-PX3-DR-072</v>
      </c>
    </row>
    <row r="372" spans="1:1">
      <c r="A372" t="str">
        <v>BML011.013-311-ME7-DS-001</v>
      </c>
    </row>
    <row r="373" spans="1:1">
      <c r="A373" t="str">
        <v>BML011.013-311-ME7-DS-002</v>
      </c>
    </row>
    <row r="374" spans="1:1">
      <c r="A374" t="str">
        <v>BML011.013-311-ME7-DS-003</v>
      </c>
    </row>
    <row r="375" spans="1:1">
      <c r="A375" t="str">
        <v>BML011.013-311-ME7-DS-004</v>
      </c>
    </row>
    <row r="376" spans="1:1">
      <c r="A376" t="str">
        <v>BML011.013-311-ME7-DS-005</v>
      </c>
    </row>
    <row r="377" spans="1:1">
      <c r="A377" t="str">
        <v>BML011.013-311-ME7-DS-006</v>
      </c>
    </row>
    <row r="378" spans="1:1">
      <c r="A378" t="str">
        <v>BML011.013-311-PX2-FD-001</v>
      </c>
    </row>
    <row r="379" spans="1:1">
      <c r="A379" t="str">
        <v>BML011.013-311-PX2-FD-002</v>
      </c>
    </row>
    <row r="380" spans="1:1">
      <c r="A380" t="str">
        <v>BML011.013-410-ME7-DS-001</v>
      </c>
    </row>
    <row r="381" spans="1:1">
      <c r="A381" t="str">
        <v>BML011.013-410-ME7-DS-002</v>
      </c>
    </row>
    <row r="382" spans="1:1">
      <c r="A382" t="str">
        <v>BML011.013-410-ME7-DS-003</v>
      </c>
    </row>
    <row r="383" spans="1:1">
      <c r="A383" t="str">
        <v>BML011.013-410-ME7-DS-004</v>
      </c>
    </row>
    <row r="384" spans="1:1">
      <c r="A384" t="str">
        <v>BML011.013-410-ME7-DS-005</v>
      </c>
    </row>
    <row r="385" spans="1:1">
      <c r="A385" t="str">
        <v>BML011.013-410-ME7-DS-006</v>
      </c>
    </row>
    <row r="386" spans="1:1">
      <c r="A386" t="str">
        <v>BML011.013-410-ME7-DS-007</v>
      </c>
    </row>
    <row r="387" spans="1:1">
      <c r="A387" t="str">
        <v>BML011.013-410-ME7-DS-008</v>
      </c>
    </row>
    <row r="388" spans="1:1">
      <c r="A388" t="str">
        <v>BML011.013-410-ME7-DS-009</v>
      </c>
    </row>
    <row r="389" spans="1:1">
      <c r="A389" t="str">
        <v>BML011.013-410-ME7-DS-010</v>
      </c>
    </row>
    <row r="390" spans="1:1">
      <c r="A390" t="str">
        <v>BML011.013-410-ME7-DS-011</v>
      </c>
    </row>
    <row r="391" spans="1:1">
      <c r="A391" t="str">
        <v>BML011.013-410-ME7-DS-012</v>
      </c>
    </row>
    <row r="392" spans="1:1">
      <c r="A392" t="str">
        <v>BML011.013-410-ME7-DS-013</v>
      </c>
    </row>
    <row r="393" spans="1:1">
      <c r="A393" t="str">
        <v>BML011.013-410-ME7-DS-014</v>
      </c>
    </row>
    <row r="394" spans="1:1">
      <c r="A394" t="str">
        <v>BML011.013-410-ME7-DS-015</v>
      </c>
    </row>
    <row r="395" spans="1:1">
      <c r="A395" t="str">
        <v>BML011.013-410-ME7-DS-033</v>
      </c>
    </row>
    <row r="396" spans="1:1">
      <c r="A396" t="str">
        <v>BML011.013-410-ME7-DS-034</v>
      </c>
    </row>
    <row r="397" spans="1:1">
      <c r="A397" t="str">
        <v>BML011.013-410-ME7-DS-035</v>
      </c>
    </row>
    <row r="398" spans="1:1">
      <c r="A398" t="str">
        <v>BML011.013-410-ME7-DS-036</v>
      </c>
    </row>
    <row r="399" spans="1:1">
      <c r="A399" t="str">
        <v>BML011.013-410-ME7-DS-037</v>
      </c>
    </row>
    <row r="400" spans="1:1">
      <c r="A400" t="str">
        <v>BML011.013-410-ME7-DS-038</v>
      </c>
    </row>
    <row r="401" spans="1:1">
      <c r="A401" t="str">
        <v>BML011.013-410-ME7-DS-039</v>
      </c>
    </row>
    <row r="402" spans="1:1">
      <c r="A402" t="str">
        <v>BML011.013-410-ME7-DS-040</v>
      </c>
    </row>
    <row r="403" spans="1:1">
      <c r="A403" t="str">
        <v>BML011.013-410-ME7-DS-041</v>
      </c>
    </row>
    <row r="404" spans="1:1">
      <c r="A404" t="str">
        <v>BML011.013-410-ME7-DS-042</v>
      </c>
    </row>
    <row r="405" spans="1:1">
      <c r="A405" t="str">
        <v>BML011.013-410-ME7-DS-043</v>
      </c>
    </row>
    <row r="406" spans="1:1">
      <c r="A406" t="str">
        <v>BML011.013-410-ME7-DS-044</v>
      </c>
    </row>
    <row r="407" spans="1:1">
      <c r="A407" t="str">
        <v>BML011.013-410-ME7-DS-045</v>
      </c>
    </row>
    <row r="408" spans="1:1">
      <c r="A408" t="str">
        <v>BML011.013-410-ME7-DS-046</v>
      </c>
    </row>
    <row r="409" spans="1:1">
      <c r="A409" t="str">
        <v>BML011.013-410-ME7-DS-047</v>
      </c>
    </row>
    <row r="410" spans="1:1">
      <c r="A410" t="str">
        <v>BML011.013-410-ME7-DS-048</v>
      </c>
    </row>
    <row r="411" spans="1:1">
      <c r="A411" t="str">
        <v>BML011.013-410-ME7-DS-049</v>
      </c>
    </row>
    <row r="412" spans="1:1">
      <c r="A412" t="str">
        <v>BML011.013-410-ME7-DS-050</v>
      </c>
    </row>
    <row r="413" spans="1:1">
      <c r="A413" t="str">
        <v>BML011.013-410-ME7-DS-051</v>
      </c>
    </row>
    <row r="414" spans="1:1">
      <c r="A414" t="str">
        <v>BML011.013-410-ME7-DS-052</v>
      </c>
    </row>
    <row r="415" spans="1:1">
      <c r="A415" t="str">
        <v>BML011.013-410-ME7-DS-053</v>
      </c>
    </row>
    <row r="416" spans="1:1">
      <c r="A416" t="str">
        <v>BML011.013-410-PX2-FD-001</v>
      </c>
    </row>
    <row r="417" spans="1:1">
      <c r="A417" t="str">
        <v>BML011.013-410-PX2-FD-002</v>
      </c>
    </row>
    <row r="418" spans="1:1">
      <c r="A418" t="str">
        <v>BML011.013-410-PX2-FD-003</v>
      </c>
    </row>
    <row r="419" spans="1:1">
      <c r="A419" t="str">
        <v>BML011.013-410-PX3-DR-001</v>
      </c>
    </row>
    <row r="420" spans="1:1">
      <c r="A420" t="str">
        <v>BML011.013-410-PX3-DR-002</v>
      </c>
    </row>
    <row r="421" spans="1:1">
      <c r="A421" t="str">
        <v>BML011.013-410-PX3-DR-003</v>
      </c>
    </row>
    <row r="422" spans="1:1">
      <c r="A422" t="str">
        <v>BML011.013-410-PX3-DR-004</v>
      </c>
    </row>
    <row r="423" spans="1:1">
      <c r="A423" t="str">
        <v>BML011.013-410-PX3-DR-005</v>
      </c>
    </row>
    <row r="424" spans="1:1">
      <c r="A424" t="str">
        <v>BML011.013-410-PX3-DR-006</v>
      </c>
    </row>
    <row r="425" spans="1:1">
      <c r="A425" t="str">
        <v>BML011.013-410-PX3-DR-007</v>
      </c>
    </row>
    <row r="426" spans="1:1">
      <c r="A426" t="str">
        <v>BML011.013-410-PX3-DR-008</v>
      </c>
    </row>
    <row r="427" spans="1:1">
      <c r="A427" t="str">
        <v>BML011.013-410-PX3-DR-009</v>
      </c>
    </row>
    <row r="428" spans="1:1">
      <c r="A428" t="str">
        <v>BML011.013-420-ME7-DS-001</v>
      </c>
    </row>
    <row r="429" spans="1:1">
      <c r="A429" t="str">
        <v>BML011.013-420-ME7-DS-002</v>
      </c>
    </row>
    <row r="430" spans="1:1">
      <c r="A430" t="str">
        <v>BML011.013-420-ME7-DS-003</v>
      </c>
    </row>
    <row r="431" spans="1:1">
      <c r="A431" t="str">
        <v>BML011.013-420-ME7-DS-004</v>
      </c>
    </row>
    <row r="432" spans="1:1">
      <c r="A432" t="str">
        <v>BML011.013-420-ME7-DS-005</v>
      </c>
    </row>
    <row r="433" spans="1:1">
      <c r="A433" t="str">
        <v>BML011.013-420-ME7-DS-011</v>
      </c>
    </row>
    <row r="434" spans="1:1">
      <c r="A434" t="str">
        <v>BML011.013-420-ME7-DS-012</v>
      </c>
    </row>
    <row r="435" spans="1:1">
      <c r="A435" t="str">
        <v>BML011.013-420-ME7-DS-013</v>
      </c>
    </row>
    <row r="436" spans="1:1">
      <c r="A436" t="str">
        <v>BML011.013-420-ME7-DS-014</v>
      </c>
    </row>
    <row r="437" spans="1:1">
      <c r="A437" t="str">
        <v>BML011.013-420-ME7-DS-015</v>
      </c>
    </row>
    <row r="438" spans="1:1">
      <c r="A438" t="str">
        <v>BML011.013-420-ME7-DS-016</v>
      </c>
    </row>
    <row r="439" spans="1:1">
      <c r="A439" t="str">
        <v>BML011.013-420-ME7-DS-017</v>
      </c>
    </row>
    <row r="440" spans="1:1">
      <c r="A440" t="str">
        <v>BML011.013-420-PX2-FD-001</v>
      </c>
    </row>
    <row r="441" spans="1:1">
      <c r="A441" t="str">
        <v>BML011.013-420-PX2-FD-002</v>
      </c>
    </row>
    <row r="442" spans="1:1">
      <c r="A442" t="str">
        <v>BML011.013-420-PX3-DR-001</v>
      </c>
    </row>
    <row r="443" spans="1:1">
      <c r="A443" t="str">
        <v>BML011.013-420-PX3-DR-002</v>
      </c>
    </row>
    <row r="444" spans="1:1">
      <c r="A444" t="str">
        <v>BML011.013-420-PX3-DR-003</v>
      </c>
    </row>
    <row r="445" spans="1:1">
      <c r="A445" t="str">
        <v>BML011.013-440-PX2-FD-001</v>
      </c>
    </row>
    <row r="446" spans="1:1">
      <c r="A446" t="str">
        <v>BML011.013-440-PX2-FD-002</v>
      </c>
    </row>
    <row r="447" spans="1:1">
      <c r="A447" t="str">
        <v>BML011.013-440-PX2-FD-003</v>
      </c>
    </row>
    <row r="448" spans="1:1">
      <c r="A448" t="str">
        <v>BML011.013-440-PX2-FD-004</v>
      </c>
    </row>
    <row r="449" spans="1:1">
      <c r="A449" t="str">
        <v>BML011.013-510-ME7-DS-001</v>
      </c>
    </row>
    <row r="450" spans="1:1">
      <c r="A450" t="str">
        <v>BML011.013-510-ME7-DS-002</v>
      </c>
    </row>
    <row r="451" spans="1:1">
      <c r="A451" t="str">
        <v>BML011.013-510-ME7-DS-003</v>
      </c>
    </row>
    <row r="452" spans="1:1">
      <c r="A452" t="str">
        <v>BML011.013-510-ME7-DS-004</v>
      </c>
    </row>
    <row r="453" spans="1:1">
      <c r="A453" t="str">
        <v>BML011.013-510-ME7-DS-005</v>
      </c>
    </row>
    <row r="454" spans="1:1">
      <c r="A454" t="str">
        <v>BML011.013-510-ME7-DS-006</v>
      </c>
    </row>
    <row r="455" spans="1:1">
      <c r="A455" t="str">
        <v>BML011.013-510-ME7-DS-007</v>
      </c>
    </row>
    <row r="456" spans="1:1">
      <c r="A456" t="str">
        <v>BML011.013-510-ME7-DS-008</v>
      </c>
    </row>
    <row r="457" spans="1:1">
      <c r="A457" t="str">
        <v>BML011.013-510-ME7-DS-009</v>
      </c>
    </row>
    <row r="458" spans="1:1">
      <c r="A458" t="str">
        <v>BML011.013-510-ME7-DS-010</v>
      </c>
    </row>
    <row r="459" spans="1:1">
      <c r="A459" t="str">
        <v>BML011.013-510-ME7-DS-011</v>
      </c>
    </row>
    <row r="460" spans="1:1">
      <c r="A460" t="str">
        <v>BML011.013-510-ME7-DS-012</v>
      </c>
    </row>
    <row r="461" spans="1:1">
      <c r="A461" t="str">
        <v>BML011.013-910-ME7-DS-001</v>
      </c>
    </row>
    <row r="462" spans="1:1">
      <c r="A462" t="str">
        <v>BML011.013-910-ME7-DS-002</v>
      </c>
    </row>
    <row r="463" spans="1:1">
      <c r="A463" t="str">
        <v>BML011.013-910-PX2-FD-001</v>
      </c>
    </row>
    <row r="464" spans="1:1">
      <c r="A464" t="str">
        <v>BML011.013-910-PX3-DR-001</v>
      </c>
    </row>
    <row r="465" spans="1:1">
      <c r="A465" t="str">
        <v>BML011.013-910-PX3-DR-002</v>
      </c>
    </row>
    <row r="466" spans="1:1">
      <c r="A466" t="str">
        <v>BML011.013-920-ME7-DS-001</v>
      </c>
    </row>
    <row r="467" spans="1:1">
      <c r="A467" t="str">
        <v>BML011.013-920-ME7-DS-002</v>
      </c>
    </row>
    <row r="468" spans="1:1">
      <c r="A468" t="str">
        <v>BML011.013-920-ME7-DS-003</v>
      </c>
    </row>
    <row r="469" spans="1:1">
      <c r="A469" t="str">
        <v>BML011.013-920-ME7-DS-004</v>
      </c>
    </row>
    <row r="470" spans="1:1">
      <c r="A470" t="str">
        <v>BML011.013-920-PX2-FD-001</v>
      </c>
    </row>
    <row r="471" spans="1:1">
      <c r="A471" t="str">
        <v>BML011.013-920-PX3-DR-001</v>
      </c>
    </row>
    <row r="472" spans="1:1">
      <c r="A472" t="str">
        <v>BML011.013-920-PX3-DR-002</v>
      </c>
    </row>
    <row r="473" spans="1:1">
      <c r="A473" t="str">
        <v>BML011.013-920-PX3-DR-003</v>
      </c>
    </row>
    <row r="474" spans="1:1">
      <c r="A474" t="str">
        <v>BML011.013-920-PX3-DR-004</v>
      </c>
    </row>
    <row r="475" spans="1:1">
      <c r="A475" t="str">
        <v>BML011.013-930-ME7-DS-001</v>
      </c>
    </row>
    <row r="476" spans="1:1">
      <c r="A476" t="str">
        <v>BML011.013-930-ME7-DS-002</v>
      </c>
    </row>
    <row r="477" spans="1:1">
      <c r="A477" t="str">
        <v>BML011.013-930-ME7-DS-003</v>
      </c>
    </row>
    <row r="478" spans="1:1">
      <c r="A478" t="str">
        <v>BML011.013-930-ME7-DS-004</v>
      </c>
    </row>
    <row r="479" spans="1:1">
      <c r="A479" t="str">
        <v>BML011.013-930-ME7-DS-005</v>
      </c>
    </row>
    <row r="480" spans="1:1">
      <c r="A480" t="str">
        <v>BML011.013-930-ME7-DS-006</v>
      </c>
    </row>
    <row r="481" spans="1:1">
      <c r="A481" t="str">
        <v>BML011.013-930-ME7-DS-007</v>
      </c>
    </row>
    <row r="482" spans="1:1">
      <c r="A482" t="str">
        <v>BML011.013-930-ME7-DS-008</v>
      </c>
    </row>
    <row r="483" spans="1:1">
      <c r="A483" t="str">
        <v>BML011.013-930-PX2-FD-001</v>
      </c>
    </row>
    <row r="484" spans="1:1">
      <c r="A484" t="str">
        <v>BML011.013-930-PX3-DR-001</v>
      </c>
    </row>
    <row r="485" spans="1:1">
      <c r="A485" t="str">
        <v>BML011.013-930-PX3-DR-002</v>
      </c>
    </row>
    <row r="486" spans="1:1">
      <c r="A486" t="str">
        <v>BML011.013-930-PX3-DR-003</v>
      </c>
    </row>
    <row r="487" spans="1:1">
      <c r="A487" t="str">
        <v>BML011.013-930-PX3-DR-004</v>
      </c>
    </row>
    <row r="488" spans="1:1">
      <c r="A488" t="str">
        <v>BML011.013-940-ME7-DS-001</v>
      </c>
    </row>
    <row r="489" spans="1:1">
      <c r="A489" t="str">
        <v>BML011.013-940-ME7-DS-003</v>
      </c>
    </row>
    <row r="490" spans="1:1">
      <c r="A490" t="str">
        <v>BML011.013-940-ME7-DS-005</v>
      </c>
    </row>
    <row r="491" spans="1:1">
      <c r="A491" t="str">
        <v>BML011.013-940-PX2-FD-001</v>
      </c>
    </row>
    <row r="492" spans="1:1">
      <c r="A492" t="str">
        <v>BML011.013-940-PX3-DR-001</v>
      </c>
    </row>
    <row r="493" spans="1:1">
      <c r="A493" t="str">
        <v>BML011.013-940-PX3-DR-002</v>
      </c>
    </row>
    <row r="494" spans="1:1">
      <c r="A494" t="str">
        <v>BML011.013-950-PX3-DR-001</v>
      </c>
    </row>
    <row r="495" spans="1:1">
      <c r="A495" t="str">
        <v>BML011.013-950-PX3-DR-002</v>
      </c>
    </row>
    <row r="496" spans="1:1">
      <c r="A496" t="str">
        <v>BML011.013-950-PX3-DR-003</v>
      </c>
    </row>
    <row r="497" spans="1:1">
      <c r="A497" t="str">
        <v>BML011.013-960-PX3-DR-001</v>
      </c>
    </row>
    <row r="498" spans="1:1">
      <c r="A498" t="str">
        <v>BML011.013-960-PX3-DR-002</v>
      </c>
    </row>
    <row r="499" spans="1:1">
      <c r="A499" t="str">
        <v>BML011.013-970-PX3-DR-001</v>
      </c>
    </row>
    <row r="500" spans="1:1">
      <c r="A500" t="str">
        <v>BML011.013-970-PX3-DR-002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4CCD-639D-47CB-8D20-04731F520591}">
  <sheetPr codeName="Planilha15"/>
  <dimension ref="A1:E1280"/>
  <sheetViews>
    <sheetView workbookViewId="0">
      <selection activeCell="E7" sqref="E7"/>
    </sheetView>
  </sheetViews>
  <sheetFormatPr defaultRowHeight="13.8"/>
  <cols>
    <col min="1" max="1" width="25.3984375" bestFit="1" customWidth="1"/>
    <col min="2" max="2" width="22.296875" bestFit="1" customWidth="1"/>
    <col min="3" max="3" width="6.8984375" customWidth="1"/>
    <col min="4" max="4" width="16.3984375" style="14" customWidth="1"/>
    <col min="5" max="5" width="21.8984375" customWidth="1"/>
  </cols>
  <sheetData>
    <row r="1" spans="1:5">
      <c r="A1" t="s">
        <v>366</v>
      </c>
      <c r="B1" t="s">
        <v>365</v>
      </c>
      <c r="C1" t="s">
        <v>367</v>
      </c>
      <c r="D1" s="14" t="s">
        <v>363</v>
      </c>
      <c r="E1" t="s">
        <v>364</v>
      </c>
    </row>
    <row r="2" spans="1:5">
      <c r="A2" t="str">
        <f>IF(OR(tbl_Manual[[#This Row],[Documento]]="",tbl_Manual[[#This Row],[Fase]]=""),"",tbl_Manual[[#This Row],[Documento]]&amp;"|"&amp;tbl_Manual[[#This Row],[Fase]])</f>
        <v>CHS001-000-PC6-TS-001|30</v>
      </c>
      <c r="B2" t="s">
        <v>411</v>
      </c>
      <c r="C2">
        <v>30</v>
      </c>
      <c r="D2" s="14">
        <v>46224</v>
      </c>
      <c r="E2" t="s">
        <v>645</v>
      </c>
    </row>
    <row r="3" spans="1:5">
      <c r="A3" t="str">
        <f>IF(OR(tbl_Manual[[#This Row],[Documento]]="",tbl_Manual[[#This Row],[Fase]]=""),"",tbl_Manual[[#This Row],[Documento]]&amp;"|"&amp;tbl_Manual[[#This Row],[Fase]])</f>
        <v/>
      </c>
    </row>
    <row r="4" spans="1:5">
      <c r="A4" t="str">
        <f>IF(OR(tbl_Manual[[#This Row],[Documento]]="",tbl_Manual[[#This Row],[Fase]]=""),"",tbl_Manual[[#This Row],[Documento]]&amp;"|"&amp;tbl_Manual[[#This Row],[Fase]])</f>
        <v/>
      </c>
    </row>
    <row r="5" spans="1:5">
      <c r="A5" t="str">
        <f>IF(OR(tbl_Manual[[#This Row],[Documento]]="",tbl_Manual[[#This Row],[Fase]]=""),"",tbl_Manual[[#This Row],[Documento]]&amp;"|"&amp;tbl_Manual[[#This Row],[Fase]])</f>
        <v/>
      </c>
    </row>
    <row r="6" spans="1:5">
      <c r="A6" t="str">
        <f>IF(OR(tbl_Manual[[#This Row],[Documento]]="",tbl_Manual[[#This Row],[Fase]]=""),"",tbl_Manual[[#This Row],[Documento]]&amp;"|"&amp;tbl_Manual[[#This Row],[Fase]])</f>
        <v/>
      </c>
    </row>
    <row r="7" spans="1:5">
      <c r="A7" t="str">
        <f>IF(OR(tbl_Manual[[#This Row],[Documento]]="",tbl_Manual[[#This Row],[Fase]]=""),"",tbl_Manual[[#This Row],[Documento]]&amp;"|"&amp;tbl_Manual[[#This Row],[Fase]])</f>
        <v/>
      </c>
    </row>
    <row r="8" spans="1:5">
      <c r="A8" t="str">
        <f>IF(OR(tbl_Manual[[#This Row],[Documento]]="",tbl_Manual[[#This Row],[Fase]]=""),"",tbl_Manual[[#This Row],[Documento]]&amp;"|"&amp;tbl_Manual[[#This Row],[Fase]])</f>
        <v/>
      </c>
    </row>
    <row r="9" spans="1:5">
      <c r="A9" t="str">
        <f>IF(OR(tbl_Manual[[#This Row],[Documento]]="",tbl_Manual[[#This Row],[Fase]]=""),"",tbl_Manual[[#This Row],[Documento]]&amp;"|"&amp;tbl_Manual[[#This Row],[Fase]])</f>
        <v/>
      </c>
    </row>
    <row r="10" spans="1:5">
      <c r="A10" t="str">
        <f>IF(OR(tbl_Manual[[#This Row],[Documento]]="",tbl_Manual[[#This Row],[Fase]]=""),"",tbl_Manual[[#This Row],[Documento]]&amp;"|"&amp;tbl_Manual[[#This Row],[Fase]])</f>
        <v/>
      </c>
    </row>
    <row r="11" spans="1:5">
      <c r="A11" t="str">
        <f>IF(OR(tbl_Manual[[#This Row],[Documento]]="",tbl_Manual[[#This Row],[Fase]]=""),"",tbl_Manual[[#This Row],[Documento]]&amp;"|"&amp;tbl_Manual[[#This Row],[Fase]])</f>
        <v/>
      </c>
    </row>
    <row r="12" spans="1:5">
      <c r="A12" t="str">
        <f>IF(OR(tbl_Manual[[#This Row],[Documento]]="",tbl_Manual[[#This Row],[Fase]]=""),"",tbl_Manual[[#This Row],[Documento]]&amp;"|"&amp;tbl_Manual[[#This Row],[Fase]])</f>
        <v/>
      </c>
    </row>
    <row r="13" spans="1:5">
      <c r="A13" t="str">
        <f>IF(OR(tbl_Manual[[#This Row],[Documento]]="",tbl_Manual[[#This Row],[Fase]]=""),"",tbl_Manual[[#This Row],[Documento]]&amp;"|"&amp;tbl_Manual[[#This Row],[Fase]])</f>
        <v/>
      </c>
    </row>
    <row r="14" spans="1:5">
      <c r="A14" t="str">
        <f>IF(OR(tbl_Manual[[#This Row],[Documento]]="",tbl_Manual[[#This Row],[Fase]]=""),"",tbl_Manual[[#This Row],[Documento]]&amp;"|"&amp;tbl_Manual[[#This Row],[Fase]])</f>
        <v/>
      </c>
    </row>
    <row r="15" spans="1:5">
      <c r="A15" t="str">
        <f>IF(OR(tbl_Manual[[#This Row],[Documento]]="",tbl_Manual[[#This Row],[Fase]]=""),"",tbl_Manual[[#This Row],[Documento]]&amp;"|"&amp;tbl_Manual[[#This Row],[Fase]])</f>
        <v/>
      </c>
    </row>
    <row r="16" spans="1:5">
      <c r="A16" t="str">
        <f>IF(OR(tbl_Manual[[#This Row],[Documento]]="",tbl_Manual[[#This Row],[Fase]]=""),"",tbl_Manual[[#This Row],[Documento]]&amp;"|"&amp;tbl_Manual[[#This Row],[Fase]])</f>
        <v/>
      </c>
    </row>
    <row r="17" spans="1:1">
      <c r="A17" t="str">
        <f>IF(OR(tbl_Manual[[#This Row],[Documento]]="",tbl_Manual[[#This Row],[Fase]]=""),"",tbl_Manual[[#This Row],[Documento]]&amp;"|"&amp;tbl_Manual[[#This Row],[Fase]])</f>
        <v/>
      </c>
    </row>
    <row r="18" spans="1:1">
      <c r="A18" t="str">
        <f>IF(OR(tbl_Manual[[#This Row],[Documento]]="",tbl_Manual[[#This Row],[Fase]]=""),"",tbl_Manual[[#This Row],[Documento]]&amp;"|"&amp;tbl_Manual[[#This Row],[Fase]])</f>
        <v/>
      </c>
    </row>
    <row r="19" spans="1:1">
      <c r="A19" t="str">
        <f>IF(OR(tbl_Manual[[#This Row],[Documento]]="",tbl_Manual[[#This Row],[Fase]]=""),"",tbl_Manual[[#This Row],[Documento]]&amp;"|"&amp;tbl_Manual[[#This Row],[Fase]])</f>
        <v/>
      </c>
    </row>
    <row r="20" spans="1:1">
      <c r="A20" t="str">
        <f>IF(OR(tbl_Manual[[#This Row],[Documento]]="",tbl_Manual[[#This Row],[Fase]]=""),"",tbl_Manual[[#This Row],[Documento]]&amp;"|"&amp;tbl_Manual[[#This Row],[Fase]])</f>
        <v/>
      </c>
    </row>
    <row r="21" spans="1:1">
      <c r="A21" t="str">
        <f>IF(OR(tbl_Manual[[#This Row],[Documento]]="",tbl_Manual[[#This Row],[Fase]]=""),"",tbl_Manual[[#This Row],[Documento]]&amp;"|"&amp;tbl_Manual[[#This Row],[Fase]])</f>
        <v/>
      </c>
    </row>
    <row r="22" spans="1:1">
      <c r="A22" t="str">
        <f>IF(OR(tbl_Manual[[#This Row],[Documento]]="",tbl_Manual[[#This Row],[Fase]]=""),"",tbl_Manual[[#This Row],[Documento]]&amp;"|"&amp;tbl_Manual[[#This Row],[Fase]])</f>
        <v/>
      </c>
    </row>
    <row r="23" spans="1:1">
      <c r="A23" t="str">
        <f>IF(OR(tbl_Manual[[#This Row],[Documento]]="",tbl_Manual[[#This Row],[Fase]]=""),"",tbl_Manual[[#This Row],[Documento]]&amp;"|"&amp;tbl_Manual[[#This Row],[Fase]])</f>
        <v/>
      </c>
    </row>
    <row r="24" spans="1:1">
      <c r="A24" t="str">
        <f>IF(OR(tbl_Manual[[#This Row],[Documento]]="",tbl_Manual[[#This Row],[Fase]]=""),"",tbl_Manual[[#This Row],[Documento]]&amp;"|"&amp;tbl_Manual[[#This Row],[Fase]])</f>
        <v/>
      </c>
    </row>
    <row r="25" spans="1:1">
      <c r="A25" t="str">
        <f>IF(OR(tbl_Manual[[#This Row],[Documento]]="",tbl_Manual[[#This Row],[Fase]]=""),"",tbl_Manual[[#This Row],[Documento]]&amp;"|"&amp;tbl_Manual[[#This Row],[Fase]])</f>
        <v/>
      </c>
    </row>
    <row r="26" spans="1:1">
      <c r="A26" t="str">
        <f>IF(OR(tbl_Manual[[#This Row],[Documento]]="",tbl_Manual[[#This Row],[Fase]]=""),"",tbl_Manual[[#This Row],[Documento]]&amp;"|"&amp;tbl_Manual[[#This Row],[Fase]])</f>
        <v/>
      </c>
    </row>
    <row r="27" spans="1:1">
      <c r="A27" t="str">
        <f>IF(OR(tbl_Manual[[#This Row],[Documento]]="",tbl_Manual[[#This Row],[Fase]]=""),"",tbl_Manual[[#This Row],[Documento]]&amp;"|"&amp;tbl_Manual[[#This Row],[Fase]])</f>
        <v/>
      </c>
    </row>
    <row r="28" spans="1:1">
      <c r="A28" t="str">
        <f>IF(OR(tbl_Manual[[#This Row],[Documento]]="",tbl_Manual[[#This Row],[Fase]]=""),"",tbl_Manual[[#This Row],[Documento]]&amp;"|"&amp;tbl_Manual[[#This Row],[Fase]])</f>
        <v/>
      </c>
    </row>
    <row r="29" spans="1:1">
      <c r="A29" t="str">
        <f>IF(OR(tbl_Manual[[#This Row],[Documento]]="",tbl_Manual[[#This Row],[Fase]]=""),"",tbl_Manual[[#This Row],[Documento]]&amp;"|"&amp;tbl_Manual[[#This Row],[Fase]])</f>
        <v/>
      </c>
    </row>
    <row r="30" spans="1:1">
      <c r="A30" t="str">
        <f>IF(OR(tbl_Manual[[#This Row],[Documento]]="",tbl_Manual[[#This Row],[Fase]]=""),"",tbl_Manual[[#This Row],[Documento]]&amp;"|"&amp;tbl_Manual[[#This Row],[Fase]])</f>
        <v/>
      </c>
    </row>
    <row r="31" spans="1:1">
      <c r="A31" t="str">
        <f>IF(OR(tbl_Manual[[#This Row],[Documento]]="",tbl_Manual[[#This Row],[Fase]]=""),"",tbl_Manual[[#This Row],[Documento]]&amp;"|"&amp;tbl_Manual[[#This Row],[Fase]])</f>
        <v/>
      </c>
    </row>
    <row r="32" spans="1:1">
      <c r="A32" t="str">
        <f>IF(OR(tbl_Manual[[#This Row],[Documento]]="",tbl_Manual[[#This Row],[Fase]]=""),"",tbl_Manual[[#This Row],[Documento]]&amp;"|"&amp;tbl_Manual[[#This Row],[Fase]])</f>
        <v/>
      </c>
    </row>
    <row r="33" spans="1:1">
      <c r="A33" t="str">
        <f>IF(OR(tbl_Manual[[#This Row],[Documento]]="",tbl_Manual[[#This Row],[Fase]]=""),"",tbl_Manual[[#This Row],[Documento]]&amp;"|"&amp;tbl_Manual[[#This Row],[Fase]])</f>
        <v/>
      </c>
    </row>
    <row r="34" spans="1:1">
      <c r="A34" t="str">
        <f>IF(OR(tbl_Manual[[#This Row],[Documento]]="",tbl_Manual[[#This Row],[Fase]]=""),"",tbl_Manual[[#This Row],[Documento]]&amp;"|"&amp;tbl_Manual[[#This Row],[Fase]])</f>
        <v/>
      </c>
    </row>
    <row r="35" spans="1:1">
      <c r="A35" t="str">
        <f>IF(OR(tbl_Manual[[#This Row],[Documento]]="",tbl_Manual[[#This Row],[Fase]]=""),"",tbl_Manual[[#This Row],[Documento]]&amp;"|"&amp;tbl_Manual[[#This Row],[Fase]])</f>
        <v/>
      </c>
    </row>
    <row r="36" spans="1:1">
      <c r="A36" t="str">
        <f>IF(OR(tbl_Manual[[#This Row],[Documento]]="",tbl_Manual[[#This Row],[Fase]]=""),"",tbl_Manual[[#This Row],[Documento]]&amp;"|"&amp;tbl_Manual[[#This Row],[Fase]])</f>
        <v/>
      </c>
    </row>
    <row r="37" spans="1:1">
      <c r="A37" t="str">
        <f>IF(OR(tbl_Manual[[#This Row],[Documento]]="",tbl_Manual[[#This Row],[Fase]]=""),"",tbl_Manual[[#This Row],[Documento]]&amp;"|"&amp;tbl_Manual[[#This Row],[Fase]])</f>
        <v/>
      </c>
    </row>
    <row r="38" spans="1:1">
      <c r="A38" t="str">
        <f>IF(OR(tbl_Manual[[#This Row],[Documento]]="",tbl_Manual[[#This Row],[Fase]]=""),"",tbl_Manual[[#This Row],[Documento]]&amp;"|"&amp;tbl_Manual[[#This Row],[Fase]])</f>
        <v/>
      </c>
    </row>
    <row r="39" spans="1:1">
      <c r="A39" t="str">
        <f>IF(OR(tbl_Manual[[#This Row],[Documento]]="",tbl_Manual[[#This Row],[Fase]]=""),"",tbl_Manual[[#This Row],[Documento]]&amp;"|"&amp;tbl_Manual[[#This Row],[Fase]])</f>
        <v/>
      </c>
    </row>
    <row r="40" spans="1:1">
      <c r="A40" t="str">
        <f>IF(OR(tbl_Manual[[#This Row],[Documento]]="",tbl_Manual[[#This Row],[Fase]]=""),"",tbl_Manual[[#This Row],[Documento]]&amp;"|"&amp;tbl_Manual[[#This Row],[Fase]])</f>
        <v/>
      </c>
    </row>
    <row r="41" spans="1:1">
      <c r="A41" t="str">
        <f>IF(OR(tbl_Manual[[#This Row],[Documento]]="",tbl_Manual[[#This Row],[Fase]]=""),"",tbl_Manual[[#This Row],[Documento]]&amp;"|"&amp;tbl_Manual[[#This Row],[Fase]])</f>
        <v/>
      </c>
    </row>
    <row r="42" spans="1:1">
      <c r="A42" t="str">
        <f>IF(OR(tbl_Manual[[#This Row],[Documento]]="",tbl_Manual[[#This Row],[Fase]]=""),"",tbl_Manual[[#This Row],[Documento]]&amp;"|"&amp;tbl_Manual[[#This Row],[Fase]])</f>
        <v/>
      </c>
    </row>
    <row r="43" spans="1:1">
      <c r="A43" t="str">
        <f>IF(OR(tbl_Manual[[#This Row],[Documento]]="",tbl_Manual[[#This Row],[Fase]]=""),"",tbl_Manual[[#This Row],[Documento]]&amp;"|"&amp;tbl_Manual[[#This Row],[Fase]])</f>
        <v/>
      </c>
    </row>
    <row r="44" spans="1:1">
      <c r="A44" t="str">
        <f>IF(OR(tbl_Manual[[#This Row],[Documento]]="",tbl_Manual[[#This Row],[Fase]]=""),"",tbl_Manual[[#This Row],[Documento]]&amp;"|"&amp;tbl_Manual[[#This Row],[Fase]])</f>
        <v/>
      </c>
    </row>
    <row r="45" spans="1:1">
      <c r="A45" t="str">
        <f>IF(OR(tbl_Manual[[#This Row],[Documento]]="",tbl_Manual[[#This Row],[Fase]]=""),"",tbl_Manual[[#This Row],[Documento]]&amp;"|"&amp;tbl_Manual[[#This Row],[Fase]])</f>
        <v/>
      </c>
    </row>
    <row r="46" spans="1:1">
      <c r="A46" t="str">
        <f>IF(OR(tbl_Manual[[#This Row],[Documento]]="",tbl_Manual[[#This Row],[Fase]]=""),"",tbl_Manual[[#This Row],[Documento]]&amp;"|"&amp;tbl_Manual[[#This Row],[Fase]])</f>
        <v/>
      </c>
    </row>
    <row r="47" spans="1:1">
      <c r="A47" t="str">
        <f>IF(OR(tbl_Manual[[#This Row],[Documento]]="",tbl_Manual[[#This Row],[Fase]]=""),"",tbl_Manual[[#This Row],[Documento]]&amp;"|"&amp;tbl_Manual[[#This Row],[Fase]])</f>
        <v/>
      </c>
    </row>
    <row r="48" spans="1:1">
      <c r="A48" t="str">
        <f>IF(OR(tbl_Manual[[#This Row],[Documento]]="",tbl_Manual[[#This Row],[Fase]]=""),"",tbl_Manual[[#This Row],[Documento]]&amp;"|"&amp;tbl_Manual[[#This Row],[Fase]])</f>
        <v/>
      </c>
    </row>
    <row r="49" spans="1:1">
      <c r="A49" t="str">
        <f>IF(OR(tbl_Manual[[#This Row],[Documento]]="",tbl_Manual[[#This Row],[Fase]]=""),"",tbl_Manual[[#This Row],[Documento]]&amp;"|"&amp;tbl_Manual[[#This Row],[Fase]])</f>
        <v/>
      </c>
    </row>
    <row r="50" spans="1:1">
      <c r="A50" t="str">
        <f>IF(OR(tbl_Manual[[#This Row],[Documento]]="",tbl_Manual[[#This Row],[Fase]]=""),"",tbl_Manual[[#This Row],[Documento]]&amp;"|"&amp;tbl_Manual[[#This Row],[Fase]])</f>
        <v/>
      </c>
    </row>
    <row r="51" spans="1:1">
      <c r="A51" t="str">
        <f>IF(OR(tbl_Manual[[#This Row],[Documento]]="",tbl_Manual[[#This Row],[Fase]]=""),"",tbl_Manual[[#This Row],[Documento]]&amp;"|"&amp;tbl_Manual[[#This Row],[Fase]])</f>
        <v/>
      </c>
    </row>
    <row r="52" spans="1:1">
      <c r="A52" t="str">
        <f>IF(OR(tbl_Manual[[#This Row],[Documento]]="",tbl_Manual[[#This Row],[Fase]]=""),"",tbl_Manual[[#This Row],[Documento]]&amp;"|"&amp;tbl_Manual[[#This Row],[Fase]])</f>
        <v/>
      </c>
    </row>
    <row r="53" spans="1:1">
      <c r="A53" t="str">
        <f>IF(OR(tbl_Manual[[#This Row],[Documento]]="",tbl_Manual[[#This Row],[Fase]]=""),"",tbl_Manual[[#This Row],[Documento]]&amp;"|"&amp;tbl_Manual[[#This Row],[Fase]])</f>
        <v/>
      </c>
    </row>
    <row r="54" spans="1:1">
      <c r="A54" t="str">
        <f>IF(OR(tbl_Manual[[#This Row],[Documento]]="",tbl_Manual[[#This Row],[Fase]]=""),"",tbl_Manual[[#This Row],[Documento]]&amp;"|"&amp;tbl_Manual[[#This Row],[Fase]])</f>
        <v/>
      </c>
    </row>
    <row r="55" spans="1:1">
      <c r="A55" t="str">
        <f>IF(OR(tbl_Manual[[#This Row],[Documento]]="",tbl_Manual[[#This Row],[Fase]]=""),"",tbl_Manual[[#This Row],[Documento]]&amp;"|"&amp;tbl_Manual[[#This Row],[Fase]])</f>
        <v/>
      </c>
    </row>
    <row r="56" spans="1:1">
      <c r="A56" t="str">
        <f>IF(OR(tbl_Manual[[#This Row],[Documento]]="",tbl_Manual[[#This Row],[Fase]]=""),"",tbl_Manual[[#This Row],[Documento]]&amp;"|"&amp;tbl_Manual[[#This Row],[Fase]])</f>
        <v/>
      </c>
    </row>
    <row r="57" spans="1:1">
      <c r="A57" t="str">
        <f>IF(OR(tbl_Manual[[#This Row],[Documento]]="",tbl_Manual[[#This Row],[Fase]]=""),"",tbl_Manual[[#This Row],[Documento]]&amp;"|"&amp;tbl_Manual[[#This Row],[Fase]])</f>
        <v/>
      </c>
    </row>
    <row r="58" spans="1:1">
      <c r="A58" t="str">
        <f>IF(OR(tbl_Manual[[#This Row],[Documento]]="",tbl_Manual[[#This Row],[Fase]]=""),"",tbl_Manual[[#This Row],[Documento]]&amp;"|"&amp;tbl_Manual[[#This Row],[Fase]])</f>
        <v/>
      </c>
    </row>
    <row r="59" spans="1:1">
      <c r="A59" t="str">
        <f>IF(OR(tbl_Manual[[#This Row],[Documento]]="",tbl_Manual[[#This Row],[Fase]]=""),"",tbl_Manual[[#This Row],[Documento]]&amp;"|"&amp;tbl_Manual[[#This Row],[Fase]])</f>
        <v/>
      </c>
    </row>
    <row r="60" spans="1:1">
      <c r="A60" t="str">
        <f>IF(OR(tbl_Manual[[#This Row],[Documento]]="",tbl_Manual[[#This Row],[Fase]]=""),"",tbl_Manual[[#This Row],[Documento]]&amp;"|"&amp;tbl_Manual[[#This Row],[Fase]])</f>
        <v/>
      </c>
    </row>
    <row r="61" spans="1:1">
      <c r="A61" t="str">
        <f>IF(OR(tbl_Manual[[#This Row],[Documento]]="",tbl_Manual[[#This Row],[Fase]]=""),"",tbl_Manual[[#This Row],[Documento]]&amp;"|"&amp;tbl_Manual[[#This Row],[Fase]])</f>
        <v/>
      </c>
    </row>
    <row r="62" spans="1:1">
      <c r="A62" t="str">
        <f>IF(OR(tbl_Manual[[#This Row],[Documento]]="",tbl_Manual[[#This Row],[Fase]]=""),"",tbl_Manual[[#This Row],[Documento]]&amp;"|"&amp;tbl_Manual[[#This Row],[Fase]])</f>
        <v/>
      </c>
    </row>
    <row r="63" spans="1:1">
      <c r="A63" t="str">
        <f>IF(OR(tbl_Manual[[#This Row],[Documento]]="",tbl_Manual[[#This Row],[Fase]]=""),"",tbl_Manual[[#This Row],[Documento]]&amp;"|"&amp;tbl_Manual[[#This Row],[Fase]])</f>
        <v/>
      </c>
    </row>
    <row r="64" spans="1:1">
      <c r="A64" t="str">
        <f>IF(OR(tbl_Manual[[#This Row],[Documento]]="",tbl_Manual[[#This Row],[Fase]]=""),"",tbl_Manual[[#This Row],[Documento]]&amp;"|"&amp;tbl_Manual[[#This Row],[Fase]])</f>
        <v/>
      </c>
    </row>
    <row r="65" spans="1:1">
      <c r="A65" t="str">
        <f>IF(OR(tbl_Manual[[#This Row],[Documento]]="",tbl_Manual[[#This Row],[Fase]]=""),"",tbl_Manual[[#This Row],[Documento]]&amp;"|"&amp;tbl_Manual[[#This Row],[Fase]])</f>
        <v/>
      </c>
    </row>
    <row r="66" spans="1:1">
      <c r="A66" t="str">
        <f>IF(OR(tbl_Manual[[#This Row],[Documento]]="",tbl_Manual[[#This Row],[Fase]]=""),"",tbl_Manual[[#This Row],[Documento]]&amp;"|"&amp;tbl_Manual[[#This Row],[Fase]])</f>
        <v/>
      </c>
    </row>
    <row r="67" spans="1:1">
      <c r="A67" t="str">
        <f>IF(OR(tbl_Manual[[#This Row],[Documento]]="",tbl_Manual[[#This Row],[Fase]]=""),"",tbl_Manual[[#This Row],[Documento]]&amp;"|"&amp;tbl_Manual[[#This Row],[Fase]])</f>
        <v/>
      </c>
    </row>
    <row r="68" spans="1:1">
      <c r="A68" t="str">
        <f>IF(OR(tbl_Manual[[#This Row],[Documento]]="",tbl_Manual[[#This Row],[Fase]]=""),"",tbl_Manual[[#This Row],[Documento]]&amp;"|"&amp;tbl_Manual[[#This Row],[Fase]])</f>
        <v/>
      </c>
    </row>
    <row r="69" spans="1:1">
      <c r="A69" t="str">
        <f>IF(OR(tbl_Manual[[#This Row],[Documento]]="",tbl_Manual[[#This Row],[Fase]]=""),"",tbl_Manual[[#This Row],[Documento]]&amp;"|"&amp;tbl_Manual[[#This Row],[Fase]])</f>
        <v/>
      </c>
    </row>
    <row r="70" spans="1:1">
      <c r="A70" t="str">
        <f>IF(OR(tbl_Manual[[#This Row],[Documento]]="",tbl_Manual[[#This Row],[Fase]]=""),"",tbl_Manual[[#This Row],[Documento]]&amp;"|"&amp;tbl_Manual[[#This Row],[Fase]])</f>
        <v/>
      </c>
    </row>
    <row r="71" spans="1:1">
      <c r="A71" t="str">
        <f>IF(OR(tbl_Manual[[#This Row],[Documento]]="",tbl_Manual[[#This Row],[Fase]]=""),"",tbl_Manual[[#This Row],[Documento]]&amp;"|"&amp;tbl_Manual[[#This Row],[Fase]])</f>
        <v/>
      </c>
    </row>
    <row r="72" spans="1:1">
      <c r="A72" t="str">
        <f>IF(OR(tbl_Manual[[#This Row],[Documento]]="",tbl_Manual[[#This Row],[Fase]]=""),"",tbl_Manual[[#This Row],[Documento]]&amp;"|"&amp;tbl_Manual[[#This Row],[Fase]])</f>
        <v/>
      </c>
    </row>
    <row r="73" spans="1:1">
      <c r="A73" t="str">
        <f>IF(OR(tbl_Manual[[#This Row],[Documento]]="",tbl_Manual[[#This Row],[Fase]]=""),"",tbl_Manual[[#This Row],[Documento]]&amp;"|"&amp;tbl_Manual[[#This Row],[Fase]])</f>
        <v/>
      </c>
    </row>
    <row r="74" spans="1:1">
      <c r="A74" t="str">
        <f>IF(OR(tbl_Manual[[#This Row],[Documento]]="",tbl_Manual[[#This Row],[Fase]]=""),"",tbl_Manual[[#This Row],[Documento]]&amp;"|"&amp;tbl_Manual[[#This Row],[Fase]])</f>
        <v/>
      </c>
    </row>
    <row r="75" spans="1:1">
      <c r="A75" t="str">
        <f>IF(OR(tbl_Manual[[#This Row],[Documento]]="",tbl_Manual[[#This Row],[Fase]]=""),"",tbl_Manual[[#This Row],[Documento]]&amp;"|"&amp;tbl_Manual[[#This Row],[Fase]])</f>
        <v/>
      </c>
    </row>
    <row r="76" spans="1:1">
      <c r="A76" t="str">
        <f>IF(OR(tbl_Manual[[#This Row],[Documento]]="",tbl_Manual[[#This Row],[Fase]]=""),"",tbl_Manual[[#This Row],[Documento]]&amp;"|"&amp;tbl_Manual[[#This Row],[Fase]])</f>
        <v/>
      </c>
    </row>
    <row r="77" spans="1:1">
      <c r="A77" t="str">
        <f>IF(OR(tbl_Manual[[#This Row],[Documento]]="",tbl_Manual[[#This Row],[Fase]]=""),"",tbl_Manual[[#This Row],[Documento]]&amp;"|"&amp;tbl_Manual[[#This Row],[Fase]])</f>
        <v/>
      </c>
    </row>
    <row r="78" spans="1:1">
      <c r="A78" t="str">
        <f>IF(OR(tbl_Manual[[#This Row],[Documento]]="",tbl_Manual[[#This Row],[Fase]]=""),"",tbl_Manual[[#This Row],[Documento]]&amp;"|"&amp;tbl_Manual[[#This Row],[Fase]])</f>
        <v/>
      </c>
    </row>
    <row r="79" spans="1:1">
      <c r="A79" t="str">
        <f>IF(OR(tbl_Manual[[#This Row],[Documento]]="",tbl_Manual[[#This Row],[Fase]]=""),"",tbl_Manual[[#This Row],[Documento]]&amp;"|"&amp;tbl_Manual[[#This Row],[Fase]])</f>
        <v/>
      </c>
    </row>
    <row r="80" spans="1:1">
      <c r="A80" t="str">
        <f>IF(OR(tbl_Manual[[#This Row],[Documento]]="",tbl_Manual[[#This Row],[Fase]]=""),"",tbl_Manual[[#This Row],[Documento]]&amp;"|"&amp;tbl_Manual[[#This Row],[Fase]])</f>
        <v/>
      </c>
    </row>
    <row r="81" spans="1:1">
      <c r="A81" t="str">
        <f>IF(OR(tbl_Manual[[#This Row],[Documento]]="",tbl_Manual[[#This Row],[Fase]]=""),"",tbl_Manual[[#This Row],[Documento]]&amp;"|"&amp;tbl_Manual[[#This Row],[Fase]])</f>
        <v/>
      </c>
    </row>
    <row r="82" spans="1:1">
      <c r="A82" t="str">
        <f>IF(OR(tbl_Manual[[#This Row],[Documento]]="",tbl_Manual[[#This Row],[Fase]]=""),"",tbl_Manual[[#This Row],[Documento]]&amp;"|"&amp;tbl_Manual[[#This Row],[Fase]])</f>
        <v/>
      </c>
    </row>
    <row r="83" spans="1:1">
      <c r="A83" t="str">
        <f>IF(OR(tbl_Manual[[#This Row],[Documento]]="",tbl_Manual[[#This Row],[Fase]]=""),"",tbl_Manual[[#This Row],[Documento]]&amp;"|"&amp;tbl_Manual[[#This Row],[Fase]])</f>
        <v/>
      </c>
    </row>
    <row r="84" spans="1:1">
      <c r="A84" t="str">
        <f>IF(OR(tbl_Manual[[#This Row],[Documento]]="",tbl_Manual[[#This Row],[Fase]]=""),"",tbl_Manual[[#This Row],[Documento]]&amp;"|"&amp;tbl_Manual[[#This Row],[Fase]])</f>
        <v/>
      </c>
    </row>
    <row r="85" spans="1:1">
      <c r="A85" t="str">
        <f>IF(OR(tbl_Manual[[#This Row],[Documento]]="",tbl_Manual[[#This Row],[Fase]]=""),"",tbl_Manual[[#This Row],[Documento]]&amp;"|"&amp;tbl_Manual[[#This Row],[Fase]])</f>
        <v/>
      </c>
    </row>
    <row r="86" spans="1:1">
      <c r="A86" t="str">
        <f>IF(OR(tbl_Manual[[#This Row],[Documento]]="",tbl_Manual[[#This Row],[Fase]]=""),"",tbl_Manual[[#This Row],[Documento]]&amp;"|"&amp;tbl_Manual[[#This Row],[Fase]])</f>
        <v/>
      </c>
    </row>
    <row r="87" spans="1:1">
      <c r="A87" t="str">
        <f>IF(OR(tbl_Manual[[#This Row],[Documento]]="",tbl_Manual[[#This Row],[Fase]]=""),"",tbl_Manual[[#This Row],[Documento]]&amp;"|"&amp;tbl_Manual[[#This Row],[Fase]])</f>
        <v/>
      </c>
    </row>
    <row r="88" spans="1:1">
      <c r="A88" t="str">
        <f>IF(OR(tbl_Manual[[#This Row],[Documento]]="",tbl_Manual[[#This Row],[Fase]]=""),"",tbl_Manual[[#This Row],[Documento]]&amp;"|"&amp;tbl_Manual[[#This Row],[Fase]])</f>
        <v/>
      </c>
    </row>
    <row r="89" spans="1:1">
      <c r="A89" t="str">
        <f>IF(OR(tbl_Manual[[#This Row],[Documento]]="",tbl_Manual[[#This Row],[Fase]]=""),"",tbl_Manual[[#This Row],[Documento]]&amp;"|"&amp;tbl_Manual[[#This Row],[Fase]])</f>
        <v/>
      </c>
    </row>
    <row r="90" spans="1:1">
      <c r="A90" t="str">
        <f>IF(OR(tbl_Manual[[#This Row],[Documento]]="",tbl_Manual[[#This Row],[Fase]]=""),"",tbl_Manual[[#This Row],[Documento]]&amp;"|"&amp;tbl_Manual[[#This Row],[Fase]])</f>
        <v/>
      </c>
    </row>
    <row r="91" spans="1:1">
      <c r="A91" t="str">
        <f>IF(OR(tbl_Manual[[#This Row],[Documento]]="",tbl_Manual[[#This Row],[Fase]]=""),"",tbl_Manual[[#This Row],[Documento]]&amp;"|"&amp;tbl_Manual[[#This Row],[Fase]])</f>
        <v/>
      </c>
    </row>
    <row r="92" spans="1:1">
      <c r="A92" t="str">
        <f>IF(OR(tbl_Manual[[#This Row],[Documento]]="",tbl_Manual[[#This Row],[Fase]]=""),"",tbl_Manual[[#This Row],[Documento]]&amp;"|"&amp;tbl_Manual[[#This Row],[Fase]])</f>
        <v/>
      </c>
    </row>
    <row r="93" spans="1:1">
      <c r="A93" t="str">
        <f>IF(OR(tbl_Manual[[#This Row],[Documento]]="",tbl_Manual[[#This Row],[Fase]]=""),"",tbl_Manual[[#This Row],[Documento]]&amp;"|"&amp;tbl_Manual[[#This Row],[Fase]])</f>
        <v/>
      </c>
    </row>
    <row r="94" spans="1:1">
      <c r="A94" t="str">
        <f>IF(OR(tbl_Manual[[#This Row],[Documento]]="",tbl_Manual[[#This Row],[Fase]]=""),"",tbl_Manual[[#This Row],[Documento]]&amp;"|"&amp;tbl_Manual[[#This Row],[Fase]])</f>
        <v/>
      </c>
    </row>
    <row r="95" spans="1:1">
      <c r="A95" t="str">
        <f>IF(OR(tbl_Manual[[#This Row],[Documento]]="",tbl_Manual[[#This Row],[Fase]]=""),"",tbl_Manual[[#This Row],[Documento]]&amp;"|"&amp;tbl_Manual[[#This Row],[Fase]])</f>
        <v/>
      </c>
    </row>
    <row r="96" spans="1:1">
      <c r="A96" t="str">
        <f>IF(OR(tbl_Manual[[#This Row],[Documento]]="",tbl_Manual[[#This Row],[Fase]]=""),"",tbl_Manual[[#This Row],[Documento]]&amp;"|"&amp;tbl_Manual[[#This Row],[Fase]])</f>
        <v/>
      </c>
    </row>
    <row r="97" spans="1:1">
      <c r="A97" t="str">
        <f>IF(OR(tbl_Manual[[#This Row],[Documento]]="",tbl_Manual[[#This Row],[Fase]]=""),"",tbl_Manual[[#This Row],[Documento]]&amp;"|"&amp;tbl_Manual[[#This Row],[Fase]])</f>
        <v/>
      </c>
    </row>
    <row r="98" spans="1:1">
      <c r="A98" t="str">
        <f>IF(OR(tbl_Manual[[#This Row],[Documento]]="",tbl_Manual[[#This Row],[Fase]]=""),"",tbl_Manual[[#This Row],[Documento]]&amp;"|"&amp;tbl_Manual[[#This Row],[Fase]])</f>
        <v/>
      </c>
    </row>
    <row r="99" spans="1:1">
      <c r="A99" t="str">
        <f>IF(OR(tbl_Manual[[#This Row],[Documento]]="",tbl_Manual[[#This Row],[Fase]]=""),"",tbl_Manual[[#This Row],[Documento]]&amp;"|"&amp;tbl_Manual[[#This Row],[Fase]])</f>
        <v/>
      </c>
    </row>
    <row r="100" spans="1:1">
      <c r="A100" t="str">
        <f>IF(OR(tbl_Manual[[#This Row],[Documento]]="",tbl_Manual[[#This Row],[Fase]]=""),"",tbl_Manual[[#This Row],[Documento]]&amp;"|"&amp;tbl_Manual[[#This Row],[Fase]])</f>
        <v/>
      </c>
    </row>
    <row r="101" spans="1:1">
      <c r="A101" t="str">
        <f>IF(OR(tbl_Manual[[#This Row],[Documento]]="",tbl_Manual[[#This Row],[Fase]]=""),"",tbl_Manual[[#This Row],[Documento]]&amp;"|"&amp;tbl_Manual[[#This Row],[Fase]])</f>
        <v/>
      </c>
    </row>
    <row r="102" spans="1:1">
      <c r="A102" t="str">
        <f>IF(OR(tbl_Manual[[#This Row],[Documento]]="",tbl_Manual[[#This Row],[Fase]]=""),"",tbl_Manual[[#This Row],[Documento]]&amp;"|"&amp;tbl_Manual[[#This Row],[Fase]])</f>
        <v/>
      </c>
    </row>
    <row r="103" spans="1:1">
      <c r="A103" t="str">
        <f>IF(OR(tbl_Manual[[#This Row],[Documento]]="",tbl_Manual[[#This Row],[Fase]]=""),"",tbl_Manual[[#This Row],[Documento]]&amp;"|"&amp;tbl_Manual[[#This Row],[Fase]])</f>
        <v/>
      </c>
    </row>
    <row r="104" spans="1:1">
      <c r="A104" t="str">
        <f>IF(OR(tbl_Manual[[#This Row],[Documento]]="",tbl_Manual[[#This Row],[Fase]]=""),"",tbl_Manual[[#This Row],[Documento]]&amp;"|"&amp;tbl_Manual[[#This Row],[Fase]])</f>
        <v/>
      </c>
    </row>
    <row r="105" spans="1:1">
      <c r="A105" t="str">
        <f>IF(OR(tbl_Manual[[#This Row],[Documento]]="",tbl_Manual[[#This Row],[Fase]]=""),"",tbl_Manual[[#This Row],[Documento]]&amp;"|"&amp;tbl_Manual[[#This Row],[Fase]])</f>
        <v/>
      </c>
    </row>
    <row r="106" spans="1:1">
      <c r="A106" t="str">
        <f>IF(OR(tbl_Manual[[#This Row],[Documento]]="",tbl_Manual[[#This Row],[Fase]]=""),"",tbl_Manual[[#This Row],[Documento]]&amp;"|"&amp;tbl_Manual[[#This Row],[Fase]])</f>
        <v/>
      </c>
    </row>
    <row r="107" spans="1:1">
      <c r="A107" t="str">
        <f>IF(OR(tbl_Manual[[#This Row],[Documento]]="",tbl_Manual[[#This Row],[Fase]]=""),"",tbl_Manual[[#This Row],[Documento]]&amp;"|"&amp;tbl_Manual[[#This Row],[Fase]])</f>
        <v/>
      </c>
    </row>
    <row r="108" spans="1:1">
      <c r="A108" t="str">
        <f>IF(OR(tbl_Manual[[#This Row],[Documento]]="",tbl_Manual[[#This Row],[Fase]]=""),"",tbl_Manual[[#This Row],[Documento]]&amp;"|"&amp;tbl_Manual[[#This Row],[Fase]])</f>
        <v/>
      </c>
    </row>
    <row r="109" spans="1:1">
      <c r="A109" t="str">
        <f>IF(OR(tbl_Manual[[#This Row],[Documento]]="",tbl_Manual[[#This Row],[Fase]]=""),"",tbl_Manual[[#This Row],[Documento]]&amp;"|"&amp;tbl_Manual[[#This Row],[Fase]])</f>
        <v/>
      </c>
    </row>
    <row r="110" spans="1:1">
      <c r="A110" t="str">
        <f>IF(OR(tbl_Manual[[#This Row],[Documento]]="",tbl_Manual[[#This Row],[Fase]]=""),"",tbl_Manual[[#This Row],[Documento]]&amp;"|"&amp;tbl_Manual[[#This Row],[Fase]])</f>
        <v/>
      </c>
    </row>
    <row r="111" spans="1:1">
      <c r="A111" t="str">
        <f>IF(OR(tbl_Manual[[#This Row],[Documento]]="",tbl_Manual[[#This Row],[Fase]]=""),"",tbl_Manual[[#This Row],[Documento]]&amp;"|"&amp;tbl_Manual[[#This Row],[Fase]])</f>
        <v/>
      </c>
    </row>
    <row r="112" spans="1:1">
      <c r="A112" t="str">
        <f>IF(OR(tbl_Manual[[#This Row],[Documento]]="",tbl_Manual[[#This Row],[Fase]]=""),"",tbl_Manual[[#This Row],[Documento]]&amp;"|"&amp;tbl_Manual[[#This Row],[Fase]])</f>
        <v/>
      </c>
    </row>
    <row r="113" spans="1:1">
      <c r="A113" t="str">
        <f>IF(OR(tbl_Manual[[#This Row],[Documento]]="",tbl_Manual[[#This Row],[Fase]]=""),"",tbl_Manual[[#This Row],[Documento]]&amp;"|"&amp;tbl_Manual[[#This Row],[Fase]])</f>
        <v/>
      </c>
    </row>
    <row r="114" spans="1:1">
      <c r="A114" t="str">
        <f>IF(OR(tbl_Manual[[#This Row],[Documento]]="",tbl_Manual[[#This Row],[Fase]]=""),"",tbl_Manual[[#This Row],[Documento]]&amp;"|"&amp;tbl_Manual[[#This Row],[Fase]])</f>
        <v/>
      </c>
    </row>
    <row r="115" spans="1:1">
      <c r="A115" t="str">
        <f>IF(OR(tbl_Manual[[#This Row],[Documento]]="",tbl_Manual[[#This Row],[Fase]]=""),"",tbl_Manual[[#This Row],[Documento]]&amp;"|"&amp;tbl_Manual[[#This Row],[Fase]])</f>
        <v/>
      </c>
    </row>
    <row r="116" spans="1:1">
      <c r="A116" t="str">
        <f>IF(OR(tbl_Manual[[#This Row],[Documento]]="",tbl_Manual[[#This Row],[Fase]]=""),"",tbl_Manual[[#This Row],[Documento]]&amp;"|"&amp;tbl_Manual[[#This Row],[Fase]])</f>
        <v/>
      </c>
    </row>
    <row r="117" spans="1:1">
      <c r="A117" t="str">
        <f>IF(OR(tbl_Manual[[#This Row],[Documento]]="",tbl_Manual[[#This Row],[Fase]]=""),"",tbl_Manual[[#This Row],[Documento]]&amp;"|"&amp;tbl_Manual[[#This Row],[Fase]])</f>
        <v/>
      </c>
    </row>
    <row r="118" spans="1:1">
      <c r="A118" t="str">
        <f>IF(OR(tbl_Manual[[#This Row],[Documento]]="",tbl_Manual[[#This Row],[Fase]]=""),"",tbl_Manual[[#This Row],[Documento]]&amp;"|"&amp;tbl_Manual[[#This Row],[Fase]])</f>
        <v/>
      </c>
    </row>
    <row r="119" spans="1:1">
      <c r="A119" t="str">
        <f>IF(OR(tbl_Manual[[#This Row],[Documento]]="",tbl_Manual[[#This Row],[Fase]]=""),"",tbl_Manual[[#This Row],[Documento]]&amp;"|"&amp;tbl_Manual[[#This Row],[Fase]])</f>
        <v/>
      </c>
    </row>
    <row r="120" spans="1:1">
      <c r="A120" t="str">
        <f>IF(OR(tbl_Manual[[#This Row],[Documento]]="",tbl_Manual[[#This Row],[Fase]]=""),"",tbl_Manual[[#This Row],[Documento]]&amp;"|"&amp;tbl_Manual[[#This Row],[Fase]])</f>
        <v/>
      </c>
    </row>
    <row r="121" spans="1:1">
      <c r="A121" t="str">
        <f>IF(OR(tbl_Manual[[#This Row],[Documento]]="",tbl_Manual[[#This Row],[Fase]]=""),"",tbl_Manual[[#This Row],[Documento]]&amp;"|"&amp;tbl_Manual[[#This Row],[Fase]])</f>
        <v/>
      </c>
    </row>
    <row r="122" spans="1:1">
      <c r="A122" t="str">
        <f>IF(OR(tbl_Manual[[#This Row],[Documento]]="",tbl_Manual[[#This Row],[Fase]]=""),"",tbl_Manual[[#This Row],[Documento]]&amp;"|"&amp;tbl_Manual[[#This Row],[Fase]])</f>
        <v/>
      </c>
    </row>
    <row r="123" spans="1:1">
      <c r="A123" t="str">
        <f>IF(OR(tbl_Manual[[#This Row],[Documento]]="",tbl_Manual[[#This Row],[Fase]]=""),"",tbl_Manual[[#This Row],[Documento]]&amp;"|"&amp;tbl_Manual[[#This Row],[Fase]])</f>
        <v/>
      </c>
    </row>
    <row r="124" spans="1:1">
      <c r="A124" t="str">
        <f>IF(OR(tbl_Manual[[#This Row],[Documento]]="",tbl_Manual[[#This Row],[Fase]]=""),"",tbl_Manual[[#This Row],[Documento]]&amp;"|"&amp;tbl_Manual[[#This Row],[Fase]])</f>
        <v/>
      </c>
    </row>
    <row r="125" spans="1:1">
      <c r="A125" t="str">
        <f>IF(OR(tbl_Manual[[#This Row],[Documento]]="",tbl_Manual[[#This Row],[Fase]]=""),"",tbl_Manual[[#This Row],[Documento]]&amp;"|"&amp;tbl_Manual[[#This Row],[Fase]])</f>
        <v/>
      </c>
    </row>
    <row r="126" spans="1:1">
      <c r="A126" t="str">
        <f>IF(OR(tbl_Manual[[#This Row],[Documento]]="",tbl_Manual[[#This Row],[Fase]]=""),"",tbl_Manual[[#This Row],[Documento]]&amp;"|"&amp;tbl_Manual[[#This Row],[Fase]])</f>
        <v/>
      </c>
    </row>
    <row r="127" spans="1:1">
      <c r="A127" t="str">
        <f>IF(OR(tbl_Manual[[#This Row],[Documento]]="",tbl_Manual[[#This Row],[Fase]]=""),"",tbl_Manual[[#This Row],[Documento]]&amp;"|"&amp;tbl_Manual[[#This Row],[Fase]])</f>
        <v/>
      </c>
    </row>
    <row r="128" spans="1:1">
      <c r="A128" t="str">
        <f>IF(OR(tbl_Manual[[#This Row],[Documento]]="",tbl_Manual[[#This Row],[Fase]]=""),"",tbl_Manual[[#This Row],[Documento]]&amp;"|"&amp;tbl_Manual[[#This Row],[Fase]])</f>
        <v/>
      </c>
    </row>
    <row r="129" spans="1:1">
      <c r="A129" t="str">
        <f>IF(OR(tbl_Manual[[#This Row],[Documento]]="",tbl_Manual[[#This Row],[Fase]]=""),"",tbl_Manual[[#This Row],[Documento]]&amp;"|"&amp;tbl_Manual[[#This Row],[Fase]])</f>
        <v/>
      </c>
    </row>
    <row r="130" spans="1:1">
      <c r="A130" t="str">
        <f>IF(OR(tbl_Manual[[#This Row],[Documento]]="",tbl_Manual[[#This Row],[Fase]]=""),"",tbl_Manual[[#This Row],[Documento]]&amp;"|"&amp;tbl_Manual[[#This Row],[Fase]])</f>
        <v/>
      </c>
    </row>
    <row r="131" spans="1:1">
      <c r="A131" t="str">
        <f>IF(OR(tbl_Manual[[#This Row],[Documento]]="",tbl_Manual[[#This Row],[Fase]]=""),"",tbl_Manual[[#This Row],[Documento]]&amp;"|"&amp;tbl_Manual[[#This Row],[Fase]])</f>
        <v/>
      </c>
    </row>
    <row r="132" spans="1:1">
      <c r="A132" t="str">
        <f>IF(OR(tbl_Manual[[#This Row],[Documento]]="",tbl_Manual[[#This Row],[Fase]]=""),"",tbl_Manual[[#This Row],[Documento]]&amp;"|"&amp;tbl_Manual[[#This Row],[Fase]])</f>
        <v/>
      </c>
    </row>
    <row r="133" spans="1:1">
      <c r="A133" t="str">
        <f>IF(OR(tbl_Manual[[#This Row],[Documento]]="",tbl_Manual[[#This Row],[Fase]]=""),"",tbl_Manual[[#This Row],[Documento]]&amp;"|"&amp;tbl_Manual[[#This Row],[Fase]])</f>
        <v/>
      </c>
    </row>
    <row r="134" spans="1:1">
      <c r="A134" t="str">
        <f>IF(OR(tbl_Manual[[#This Row],[Documento]]="",tbl_Manual[[#This Row],[Fase]]=""),"",tbl_Manual[[#This Row],[Documento]]&amp;"|"&amp;tbl_Manual[[#This Row],[Fase]])</f>
        <v/>
      </c>
    </row>
    <row r="135" spans="1:1">
      <c r="A135" t="str">
        <f>IF(OR(tbl_Manual[[#This Row],[Documento]]="",tbl_Manual[[#This Row],[Fase]]=""),"",tbl_Manual[[#This Row],[Documento]]&amp;"|"&amp;tbl_Manual[[#This Row],[Fase]])</f>
        <v/>
      </c>
    </row>
    <row r="136" spans="1:1">
      <c r="A136" t="str">
        <f>IF(OR(tbl_Manual[[#This Row],[Documento]]="",tbl_Manual[[#This Row],[Fase]]=""),"",tbl_Manual[[#This Row],[Documento]]&amp;"|"&amp;tbl_Manual[[#This Row],[Fase]])</f>
        <v/>
      </c>
    </row>
    <row r="137" spans="1:1">
      <c r="A137" t="str">
        <f>IF(OR(tbl_Manual[[#This Row],[Documento]]="",tbl_Manual[[#This Row],[Fase]]=""),"",tbl_Manual[[#This Row],[Documento]]&amp;"|"&amp;tbl_Manual[[#This Row],[Fase]])</f>
        <v/>
      </c>
    </row>
    <row r="138" spans="1:1">
      <c r="A138" t="str">
        <f>IF(OR(tbl_Manual[[#This Row],[Documento]]="",tbl_Manual[[#This Row],[Fase]]=""),"",tbl_Manual[[#This Row],[Documento]]&amp;"|"&amp;tbl_Manual[[#This Row],[Fase]])</f>
        <v/>
      </c>
    </row>
    <row r="139" spans="1:1">
      <c r="A139" t="str">
        <f>IF(OR(tbl_Manual[[#This Row],[Documento]]="",tbl_Manual[[#This Row],[Fase]]=""),"",tbl_Manual[[#This Row],[Documento]]&amp;"|"&amp;tbl_Manual[[#This Row],[Fase]])</f>
        <v/>
      </c>
    </row>
    <row r="140" spans="1:1">
      <c r="A140" t="str">
        <f>IF(OR(tbl_Manual[[#This Row],[Documento]]="",tbl_Manual[[#This Row],[Fase]]=""),"",tbl_Manual[[#This Row],[Documento]]&amp;"|"&amp;tbl_Manual[[#This Row],[Fase]])</f>
        <v/>
      </c>
    </row>
    <row r="141" spans="1:1">
      <c r="A141" t="str">
        <f>IF(OR(tbl_Manual[[#This Row],[Documento]]="",tbl_Manual[[#This Row],[Fase]]=""),"",tbl_Manual[[#This Row],[Documento]]&amp;"|"&amp;tbl_Manual[[#This Row],[Fase]])</f>
        <v/>
      </c>
    </row>
    <row r="142" spans="1:1">
      <c r="A142" t="str">
        <f>IF(OR(tbl_Manual[[#This Row],[Documento]]="",tbl_Manual[[#This Row],[Fase]]=""),"",tbl_Manual[[#This Row],[Documento]]&amp;"|"&amp;tbl_Manual[[#This Row],[Fase]])</f>
        <v/>
      </c>
    </row>
    <row r="143" spans="1:1">
      <c r="A143" t="str">
        <f>IF(OR(tbl_Manual[[#This Row],[Documento]]="",tbl_Manual[[#This Row],[Fase]]=""),"",tbl_Manual[[#This Row],[Documento]]&amp;"|"&amp;tbl_Manual[[#This Row],[Fase]])</f>
        <v/>
      </c>
    </row>
    <row r="144" spans="1:1">
      <c r="A144" t="str">
        <f>IF(OR(tbl_Manual[[#This Row],[Documento]]="",tbl_Manual[[#This Row],[Fase]]=""),"",tbl_Manual[[#This Row],[Documento]]&amp;"|"&amp;tbl_Manual[[#This Row],[Fase]])</f>
        <v/>
      </c>
    </row>
    <row r="145" spans="1:1">
      <c r="A145" t="str">
        <f>IF(OR(tbl_Manual[[#This Row],[Documento]]="",tbl_Manual[[#This Row],[Fase]]=""),"",tbl_Manual[[#This Row],[Documento]]&amp;"|"&amp;tbl_Manual[[#This Row],[Fase]])</f>
        <v/>
      </c>
    </row>
    <row r="146" spans="1:1">
      <c r="A146" t="str">
        <f>IF(OR(tbl_Manual[[#This Row],[Documento]]="",tbl_Manual[[#This Row],[Fase]]=""),"",tbl_Manual[[#This Row],[Documento]]&amp;"|"&amp;tbl_Manual[[#This Row],[Fase]])</f>
        <v/>
      </c>
    </row>
    <row r="147" spans="1:1">
      <c r="A147" t="str">
        <f>IF(OR(tbl_Manual[[#This Row],[Documento]]="",tbl_Manual[[#This Row],[Fase]]=""),"",tbl_Manual[[#This Row],[Documento]]&amp;"|"&amp;tbl_Manual[[#This Row],[Fase]])</f>
        <v/>
      </c>
    </row>
    <row r="148" spans="1:1">
      <c r="A148" t="str">
        <f>IF(OR(tbl_Manual[[#This Row],[Documento]]="",tbl_Manual[[#This Row],[Fase]]=""),"",tbl_Manual[[#This Row],[Documento]]&amp;"|"&amp;tbl_Manual[[#This Row],[Fase]])</f>
        <v/>
      </c>
    </row>
    <row r="149" spans="1:1">
      <c r="A149" t="str">
        <f>IF(OR(tbl_Manual[[#This Row],[Documento]]="",tbl_Manual[[#This Row],[Fase]]=""),"",tbl_Manual[[#This Row],[Documento]]&amp;"|"&amp;tbl_Manual[[#This Row],[Fase]])</f>
        <v/>
      </c>
    </row>
    <row r="150" spans="1:1">
      <c r="A150" t="str">
        <f>IF(OR(tbl_Manual[[#This Row],[Documento]]="",tbl_Manual[[#This Row],[Fase]]=""),"",tbl_Manual[[#This Row],[Documento]]&amp;"|"&amp;tbl_Manual[[#This Row],[Fase]])</f>
        <v/>
      </c>
    </row>
    <row r="151" spans="1:1">
      <c r="A151" t="str">
        <f>IF(OR(tbl_Manual[[#This Row],[Documento]]="",tbl_Manual[[#This Row],[Fase]]=""),"",tbl_Manual[[#This Row],[Documento]]&amp;"|"&amp;tbl_Manual[[#This Row],[Fase]])</f>
        <v/>
      </c>
    </row>
    <row r="152" spans="1:1">
      <c r="A152" t="str">
        <f>IF(OR(tbl_Manual[[#This Row],[Documento]]="",tbl_Manual[[#This Row],[Fase]]=""),"",tbl_Manual[[#This Row],[Documento]]&amp;"|"&amp;tbl_Manual[[#This Row],[Fase]])</f>
        <v/>
      </c>
    </row>
    <row r="153" spans="1:1">
      <c r="A153" t="str">
        <f>IF(OR(tbl_Manual[[#This Row],[Documento]]="",tbl_Manual[[#This Row],[Fase]]=""),"",tbl_Manual[[#This Row],[Documento]]&amp;"|"&amp;tbl_Manual[[#This Row],[Fase]])</f>
        <v/>
      </c>
    </row>
    <row r="154" spans="1:1">
      <c r="A154" t="str">
        <f>IF(OR(tbl_Manual[[#This Row],[Documento]]="",tbl_Manual[[#This Row],[Fase]]=""),"",tbl_Manual[[#This Row],[Documento]]&amp;"|"&amp;tbl_Manual[[#This Row],[Fase]])</f>
        <v/>
      </c>
    </row>
    <row r="155" spans="1:1">
      <c r="A155" t="str">
        <f>IF(OR(tbl_Manual[[#This Row],[Documento]]="",tbl_Manual[[#This Row],[Fase]]=""),"",tbl_Manual[[#This Row],[Documento]]&amp;"|"&amp;tbl_Manual[[#This Row],[Fase]])</f>
        <v/>
      </c>
    </row>
    <row r="156" spans="1:1">
      <c r="A156" t="str">
        <f>IF(OR(tbl_Manual[[#This Row],[Documento]]="",tbl_Manual[[#This Row],[Fase]]=""),"",tbl_Manual[[#This Row],[Documento]]&amp;"|"&amp;tbl_Manual[[#This Row],[Fase]])</f>
        <v/>
      </c>
    </row>
    <row r="157" spans="1:1">
      <c r="A157" t="str">
        <f>IF(OR(tbl_Manual[[#This Row],[Documento]]="",tbl_Manual[[#This Row],[Fase]]=""),"",tbl_Manual[[#This Row],[Documento]]&amp;"|"&amp;tbl_Manual[[#This Row],[Fase]])</f>
        <v/>
      </c>
    </row>
    <row r="158" spans="1:1">
      <c r="A158" t="str">
        <f>IF(OR(tbl_Manual[[#This Row],[Documento]]="",tbl_Manual[[#This Row],[Fase]]=""),"",tbl_Manual[[#This Row],[Documento]]&amp;"|"&amp;tbl_Manual[[#This Row],[Fase]])</f>
        <v/>
      </c>
    </row>
    <row r="159" spans="1:1">
      <c r="A159" t="str">
        <f>IF(OR(tbl_Manual[[#This Row],[Documento]]="",tbl_Manual[[#This Row],[Fase]]=""),"",tbl_Manual[[#This Row],[Documento]]&amp;"|"&amp;tbl_Manual[[#This Row],[Fase]])</f>
        <v/>
      </c>
    </row>
    <row r="160" spans="1:1">
      <c r="A160" t="str">
        <f>IF(OR(tbl_Manual[[#This Row],[Documento]]="",tbl_Manual[[#This Row],[Fase]]=""),"",tbl_Manual[[#This Row],[Documento]]&amp;"|"&amp;tbl_Manual[[#This Row],[Fase]])</f>
        <v/>
      </c>
    </row>
    <row r="161" spans="1:1">
      <c r="A161" t="str">
        <f>IF(OR(tbl_Manual[[#This Row],[Documento]]="",tbl_Manual[[#This Row],[Fase]]=""),"",tbl_Manual[[#This Row],[Documento]]&amp;"|"&amp;tbl_Manual[[#This Row],[Fase]])</f>
        <v/>
      </c>
    </row>
    <row r="162" spans="1:1">
      <c r="A162" t="str">
        <f>IF(OR(tbl_Manual[[#This Row],[Documento]]="",tbl_Manual[[#This Row],[Fase]]=""),"",tbl_Manual[[#This Row],[Documento]]&amp;"|"&amp;tbl_Manual[[#This Row],[Fase]])</f>
        <v/>
      </c>
    </row>
    <row r="163" spans="1:1">
      <c r="A163" t="str">
        <f>IF(OR(tbl_Manual[[#This Row],[Documento]]="",tbl_Manual[[#This Row],[Fase]]=""),"",tbl_Manual[[#This Row],[Documento]]&amp;"|"&amp;tbl_Manual[[#This Row],[Fase]])</f>
        <v/>
      </c>
    </row>
    <row r="164" spans="1:1">
      <c r="A164" t="str">
        <f>IF(OR(tbl_Manual[[#This Row],[Documento]]="",tbl_Manual[[#This Row],[Fase]]=""),"",tbl_Manual[[#This Row],[Documento]]&amp;"|"&amp;tbl_Manual[[#This Row],[Fase]])</f>
        <v/>
      </c>
    </row>
    <row r="165" spans="1:1">
      <c r="A165" t="str">
        <f>IF(OR(tbl_Manual[[#This Row],[Documento]]="",tbl_Manual[[#This Row],[Fase]]=""),"",tbl_Manual[[#This Row],[Documento]]&amp;"|"&amp;tbl_Manual[[#This Row],[Fase]])</f>
        <v/>
      </c>
    </row>
    <row r="166" spans="1:1">
      <c r="A166" t="str">
        <f>IF(OR(tbl_Manual[[#This Row],[Documento]]="",tbl_Manual[[#This Row],[Fase]]=""),"",tbl_Manual[[#This Row],[Documento]]&amp;"|"&amp;tbl_Manual[[#This Row],[Fase]])</f>
        <v/>
      </c>
    </row>
    <row r="167" spans="1:1">
      <c r="A167" t="str">
        <f>IF(OR(tbl_Manual[[#This Row],[Documento]]="",tbl_Manual[[#This Row],[Fase]]=""),"",tbl_Manual[[#This Row],[Documento]]&amp;"|"&amp;tbl_Manual[[#This Row],[Fase]])</f>
        <v/>
      </c>
    </row>
    <row r="168" spans="1:1">
      <c r="A168" t="str">
        <f>IF(OR(tbl_Manual[[#This Row],[Documento]]="",tbl_Manual[[#This Row],[Fase]]=""),"",tbl_Manual[[#This Row],[Documento]]&amp;"|"&amp;tbl_Manual[[#This Row],[Fase]])</f>
        <v/>
      </c>
    </row>
    <row r="169" spans="1:1">
      <c r="A169" t="str">
        <f>IF(OR(tbl_Manual[[#This Row],[Documento]]="",tbl_Manual[[#This Row],[Fase]]=""),"",tbl_Manual[[#This Row],[Documento]]&amp;"|"&amp;tbl_Manual[[#This Row],[Fase]])</f>
        <v/>
      </c>
    </row>
    <row r="170" spans="1:1">
      <c r="A170" t="str">
        <f>IF(OR(tbl_Manual[[#This Row],[Documento]]="",tbl_Manual[[#This Row],[Fase]]=""),"",tbl_Manual[[#This Row],[Documento]]&amp;"|"&amp;tbl_Manual[[#This Row],[Fase]])</f>
        <v/>
      </c>
    </row>
    <row r="171" spans="1:1">
      <c r="A171" t="str">
        <f>IF(OR(tbl_Manual[[#This Row],[Documento]]="",tbl_Manual[[#This Row],[Fase]]=""),"",tbl_Manual[[#This Row],[Documento]]&amp;"|"&amp;tbl_Manual[[#This Row],[Fase]])</f>
        <v/>
      </c>
    </row>
    <row r="172" spans="1:1">
      <c r="A172" t="str">
        <f>IF(OR(tbl_Manual[[#This Row],[Documento]]="",tbl_Manual[[#This Row],[Fase]]=""),"",tbl_Manual[[#This Row],[Documento]]&amp;"|"&amp;tbl_Manual[[#This Row],[Fase]])</f>
        <v/>
      </c>
    </row>
    <row r="173" spans="1:1">
      <c r="A173" t="str">
        <f>IF(OR(tbl_Manual[[#This Row],[Documento]]="",tbl_Manual[[#This Row],[Fase]]=""),"",tbl_Manual[[#This Row],[Documento]]&amp;"|"&amp;tbl_Manual[[#This Row],[Fase]])</f>
        <v/>
      </c>
    </row>
    <row r="174" spans="1:1">
      <c r="A174" t="str">
        <f>IF(OR(tbl_Manual[[#This Row],[Documento]]="",tbl_Manual[[#This Row],[Fase]]=""),"",tbl_Manual[[#This Row],[Documento]]&amp;"|"&amp;tbl_Manual[[#This Row],[Fase]])</f>
        <v/>
      </c>
    </row>
    <row r="175" spans="1:1">
      <c r="A175" t="str">
        <f>IF(OR(tbl_Manual[[#This Row],[Documento]]="",tbl_Manual[[#This Row],[Fase]]=""),"",tbl_Manual[[#This Row],[Documento]]&amp;"|"&amp;tbl_Manual[[#This Row],[Fase]])</f>
        <v/>
      </c>
    </row>
    <row r="176" spans="1:1">
      <c r="A176" t="str">
        <f>IF(OR(tbl_Manual[[#This Row],[Documento]]="",tbl_Manual[[#This Row],[Fase]]=""),"",tbl_Manual[[#This Row],[Documento]]&amp;"|"&amp;tbl_Manual[[#This Row],[Fase]])</f>
        <v/>
      </c>
    </row>
    <row r="177" spans="1:1">
      <c r="A177" t="str">
        <f>IF(OR(tbl_Manual[[#This Row],[Documento]]="",tbl_Manual[[#This Row],[Fase]]=""),"",tbl_Manual[[#This Row],[Documento]]&amp;"|"&amp;tbl_Manual[[#This Row],[Fase]])</f>
        <v/>
      </c>
    </row>
    <row r="178" spans="1:1">
      <c r="A178" t="str">
        <f>IF(OR(tbl_Manual[[#This Row],[Documento]]="",tbl_Manual[[#This Row],[Fase]]=""),"",tbl_Manual[[#This Row],[Documento]]&amp;"|"&amp;tbl_Manual[[#This Row],[Fase]])</f>
        <v/>
      </c>
    </row>
    <row r="179" spans="1:1">
      <c r="A179" t="str">
        <f>IF(OR(tbl_Manual[[#This Row],[Documento]]="",tbl_Manual[[#This Row],[Fase]]=""),"",tbl_Manual[[#This Row],[Documento]]&amp;"|"&amp;tbl_Manual[[#This Row],[Fase]])</f>
        <v/>
      </c>
    </row>
    <row r="180" spans="1:1">
      <c r="A180" t="str">
        <f>IF(OR(tbl_Manual[[#This Row],[Documento]]="",tbl_Manual[[#This Row],[Fase]]=""),"",tbl_Manual[[#This Row],[Documento]]&amp;"|"&amp;tbl_Manual[[#This Row],[Fase]])</f>
        <v/>
      </c>
    </row>
    <row r="181" spans="1:1">
      <c r="A181" t="str">
        <f>IF(OR(tbl_Manual[[#This Row],[Documento]]="",tbl_Manual[[#This Row],[Fase]]=""),"",tbl_Manual[[#This Row],[Documento]]&amp;"|"&amp;tbl_Manual[[#This Row],[Fase]])</f>
        <v/>
      </c>
    </row>
    <row r="182" spans="1:1">
      <c r="A182" t="str">
        <f>IF(OR(tbl_Manual[[#This Row],[Documento]]="",tbl_Manual[[#This Row],[Fase]]=""),"",tbl_Manual[[#This Row],[Documento]]&amp;"|"&amp;tbl_Manual[[#This Row],[Fase]])</f>
        <v/>
      </c>
    </row>
    <row r="183" spans="1:1">
      <c r="A183" t="str">
        <f>IF(OR(tbl_Manual[[#This Row],[Documento]]="",tbl_Manual[[#This Row],[Fase]]=""),"",tbl_Manual[[#This Row],[Documento]]&amp;"|"&amp;tbl_Manual[[#This Row],[Fase]])</f>
        <v/>
      </c>
    </row>
    <row r="184" spans="1:1">
      <c r="A184" t="str">
        <f>IF(OR(tbl_Manual[[#This Row],[Documento]]="",tbl_Manual[[#This Row],[Fase]]=""),"",tbl_Manual[[#This Row],[Documento]]&amp;"|"&amp;tbl_Manual[[#This Row],[Fase]])</f>
        <v/>
      </c>
    </row>
    <row r="185" spans="1:1">
      <c r="A185" t="str">
        <f>IF(OR(tbl_Manual[[#This Row],[Documento]]="",tbl_Manual[[#This Row],[Fase]]=""),"",tbl_Manual[[#This Row],[Documento]]&amp;"|"&amp;tbl_Manual[[#This Row],[Fase]])</f>
        <v/>
      </c>
    </row>
    <row r="186" spans="1:1">
      <c r="A186" t="str">
        <f>IF(OR(tbl_Manual[[#This Row],[Documento]]="",tbl_Manual[[#This Row],[Fase]]=""),"",tbl_Manual[[#This Row],[Documento]]&amp;"|"&amp;tbl_Manual[[#This Row],[Fase]])</f>
        <v/>
      </c>
    </row>
    <row r="187" spans="1:1">
      <c r="A187" t="str">
        <f>IF(OR(tbl_Manual[[#This Row],[Documento]]="",tbl_Manual[[#This Row],[Fase]]=""),"",tbl_Manual[[#This Row],[Documento]]&amp;"|"&amp;tbl_Manual[[#This Row],[Fase]])</f>
        <v/>
      </c>
    </row>
    <row r="188" spans="1:1">
      <c r="A188" t="str">
        <f>IF(OR(tbl_Manual[[#This Row],[Documento]]="",tbl_Manual[[#This Row],[Fase]]=""),"",tbl_Manual[[#This Row],[Documento]]&amp;"|"&amp;tbl_Manual[[#This Row],[Fase]])</f>
        <v/>
      </c>
    </row>
    <row r="189" spans="1:1">
      <c r="A189" t="str">
        <f>IF(OR(tbl_Manual[[#This Row],[Documento]]="",tbl_Manual[[#This Row],[Fase]]=""),"",tbl_Manual[[#This Row],[Documento]]&amp;"|"&amp;tbl_Manual[[#This Row],[Fase]])</f>
        <v/>
      </c>
    </row>
    <row r="190" spans="1:1">
      <c r="A190" t="str">
        <f>IF(OR(tbl_Manual[[#This Row],[Documento]]="",tbl_Manual[[#This Row],[Fase]]=""),"",tbl_Manual[[#This Row],[Documento]]&amp;"|"&amp;tbl_Manual[[#This Row],[Fase]])</f>
        <v/>
      </c>
    </row>
    <row r="191" spans="1:1">
      <c r="A191" t="str">
        <f>IF(OR(tbl_Manual[[#This Row],[Documento]]="",tbl_Manual[[#This Row],[Fase]]=""),"",tbl_Manual[[#This Row],[Documento]]&amp;"|"&amp;tbl_Manual[[#This Row],[Fase]])</f>
        <v/>
      </c>
    </row>
    <row r="192" spans="1:1">
      <c r="A192" t="str">
        <f>IF(OR(tbl_Manual[[#This Row],[Documento]]="",tbl_Manual[[#This Row],[Fase]]=""),"",tbl_Manual[[#This Row],[Documento]]&amp;"|"&amp;tbl_Manual[[#This Row],[Fase]])</f>
        <v/>
      </c>
    </row>
    <row r="193" spans="1:1">
      <c r="A193" t="str">
        <f>IF(OR(tbl_Manual[[#This Row],[Documento]]="",tbl_Manual[[#This Row],[Fase]]=""),"",tbl_Manual[[#This Row],[Documento]]&amp;"|"&amp;tbl_Manual[[#This Row],[Fase]])</f>
        <v/>
      </c>
    </row>
    <row r="194" spans="1:1">
      <c r="A194" t="str">
        <f>IF(OR(tbl_Manual[[#This Row],[Documento]]="",tbl_Manual[[#This Row],[Fase]]=""),"",tbl_Manual[[#This Row],[Documento]]&amp;"|"&amp;tbl_Manual[[#This Row],[Fase]])</f>
        <v/>
      </c>
    </row>
    <row r="195" spans="1:1">
      <c r="A195" t="str">
        <f>IF(OR(tbl_Manual[[#This Row],[Documento]]="",tbl_Manual[[#This Row],[Fase]]=""),"",tbl_Manual[[#This Row],[Documento]]&amp;"|"&amp;tbl_Manual[[#This Row],[Fase]])</f>
        <v/>
      </c>
    </row>
    <row r="196" spans="1:1">
      <c r="A196" t="str">
        <f>IF(OR(tbl_Manual[[#This Row],[Documento]]="",tbl_Manual[[#This Row],[Fase]]=""),"",tbl_Manual[[#This Row],[Documento]]&amp;"|"&amp;tbl_Manual[[#This Row],[Fase]])</f>
        <v/>
      </c>
    </row>
    <row r="197" spans="1:1">
      <c r="A197" t="str">
        <f>IF(OR(tbl_Manual[[#This Row],[Documento]]="",tbl_Manual[[#This Row],[Fase]]=""),"",tbl_Manual[[#This Row],[Documento]]&amp;"|"&amp;tbl_Manual[[#This Row],[Fase]])</f>
        <v/>
      </c>
    </row>
    <row r="198" spans="1:1">
      <c r="A198" t="str">
        <f>IF(OR(tbl_Manual[[#This Row],[Documento]]="",tbl_Manual[[#This Row],[Fase]]=""),"",tbl_Manual[[#This Row],[Documento]]&amp;"|"&amp;tbl_Manual[[#This Row],[Fase]])</f>
        <v/>
      </c>
    </row>
    <row r="199" spans="1:1">
      <c r="A199" t="str">
        <f>IF(OR(tbl_Manual[[#This Row],[Documento]]="",tbl_Manual[[#This Row],[Fase]]=""),"",tbl_Manual[[#This Row],[Documento]]&amp;"|"&amp;tbl_Manual[[#This Row],[Fase]])</f>
        <v/>
      </c>
    </row>
    <row r="200" spans="1:1">
      <c r="A200" t="str">
        <f>IF(OR(tbl_Manual[[#This Row],[Documento]]="",tbl_Manual[[#This Row],[Fase]]=""),"",tbl_Manual[[#This Row],[Documento]]&amp;"|"&amp;tbl_Manual[[#This Row],[Fase]])</f>
        <v/>
      </c>
    </row>
    <row r="201" spans="1:1">
      <c r="A201" t="str">
        <f>IF(OR(tbl_Manual[[#This Row],[Documento]]="",tbl_Manual[[#This Row],[Fase]]=""),"",tbl_Manual[[#This Row],[Documento]]&amp;"|"&amp;tbl_Manual[[#This Row],[Fase]])</f>
        <v/>
      </c>
    </row>
    <row r="202" spans="1:1">
      <c r="A202" t="str">
        <f>IF(OR(tbl_Manual[[#This Row],[Documento]]="",tbl_Manual[[#This Row],[Fase]]=""),"",tbl_Manual[[#This Row],[Documento]]&amp;"|"&amp;tbl_Manual[[#This Row],[Fase]])</f>
        <v/>
      </c>
    </row>
    <row r="203" spans="1:1">
      <c r="A203" t="str">
        <f>IF(OR(tbl_Manual[[#This Row],[Documento]]="",tbl_Manual[[#This Row],[Fase]]=""),"",tbl_Manual[[#This Row],[Documento]]&amp;"|"&amp;tbl_Manual[[#This Row],[Fase]])</f>
        <v/>
      </c>
    </row>
    <row r="204" spans="1:1">
      <c r="A204" t="str">
        <f>IF(OR(tbl_Manual[[#This Row],[Documento]]="",tbl_Manual[[#This Row],[Fase]]=""),"",tbl_Manual[[#This Row],[Documento]]&amp;"|"&amp;tbl_Manual[[#This Row],[Fase]])</f>
        <v/>
      </c>
    </row>
    <row r="205" spans="1:1">
      <c r="A205" t="str">
        <f>IF(OR(tbl_Manual[[#This Row],[Documento]]="",tbl_Manual[[#This Row],[Fase]]=""),"",tbl_Manual[[#This Row],[Documento]]&amp;"|"&amp;tbl_Manual[[#This Row],[Fase]])</f>
        <v/>
      </c>
    </row>
    <row r="206" spans="1:1">
      <c r="A206" t="str">
        <f>IF(OR(tbl_Manual[[#This Row],[Documento]]="",tbl_Manual[[#This Row],[Fase]]=""),"",tbl_Manual[[#This Row],[Documento]]&amp;"|"&amp;tbl_Manual[[#This Row],[Fase]])</f>
        <v/>
      </c>
    </row>
    <row r="207" spans="1:1">
      <c r="A207" t="str">
        <f>IF(OR(tbl_Manual[[#This Row],[Documento]]="",tbl_Manual[[#This Row],[Fase]]=""),"",tbl_Manual[[#This Row],[Documento]]&amp;"|"&amp;tbl_Manual[[#This Row],[Fase]])</f>
        <v/>
      </c>
    </row>
    <row r="208" spans="1:1">
      <c r="A208" t="str">
        <f>IF(OR(tbl_Manual[[#This Row],[Documento]]="",tbl_Manual[[#This Row],[Fase]]=""),"",tbl_Manual[[#This Row],[Documento]]&amp;"|"&amp;tbl_Manual[[#This Row],[Fase]])</f>
        <v/>
      </c>
    </row>
    <row r="209" spans="1:1">
      <c r="A209" t="str">
        <f>IF(OR(tbl_Manual[[#This Row],[Documento]]="",tbl_Manual[[#This Row],[Fase]]=""),"",tbl_Manual[[#This Row],[Documento]]&amp;"|"&amp;tbl_Manual[[#This Row],[Fase]])</f>
        <v/>
      </c>
    </row>
    <row r="210" spans="1:1">
      <c r="A210" t="str">
        <f>IF(OR(tbl_Manual[[#This Row],[Documento]]="",tbl_Manual[[#This Row],[Fase]]=""),"",tbl_Manual[[#This Row],[Documento]]&amp;"|"&amp;tbl_Manual[[#This Row],[Fase]])</f>
        <v/>
      </c>
    </row>
    <row r="211" spans="1:1">
      <c r="A211" t="str">
        <f>IF(OR(tbl_Manual[[#This Row],[Documento]]="",tbl_Manual[[#This Row],[Fase]]=""),"",tbl_Manual[[#This Row],[Documento]]&amp;"|"&amp;tbl_Manual[[#This Row],[Fase]])</f>
        <v/>
      </c>
    </row>
    <row r="212" spans="1:1">
      <c r="A212" t="str">
        <f>IF(OR(tbl_Manual[[#This Row],[Documento]]="",tbl_Manual[[#This Row],[Fase]]=""),"",tbl_Manual[[#This Row],[Documento]]&amp;"|"&amp;tbl_Manual[[#This Row],[Fase]])</f>
        <v/>
      </c>
    </row>
    <row r="213" spans="1:1">
      <c r="A213" t="str">
        <f>IF(OR(tbl_Manual[[#This Row],[Documento]]="",tbl_Manual[[#This Row],[Fase]]=""),"",tbl_Manual[[#This Row],[Documento]]&amp;"|"&amp;tbl_Manual[[#This Row],[Fase]])</f>
        <v/>
      </c>
    </row>
    <row r="214" spans="1:1">
      <c r="A214" t="str">
        <f>IF(OR(tbl_Manual[[#This Row],[Documento]]="",tbl_Manual[[#This Row],[Fase]]=""),"",tbl_Manual[[#This Row],[Documento]]&amp;"|"&amp;tbl_Manual[[#This Row],[Fase]])</f>
        <v/>
      </c>
    </row>
    <row r="215" spans="1:1">
      <c r="A215" t="str">
        <f>IF(OR(tbl_Manual[[#This Row],[Documento]]="",tbl_Manual[[#This Row],[Fase]]=""),"",tbl_Manual[[#This Row],[Documento]]&amp;"|"&amp;tbl_Manual[[#This Row],[Fase]])</f>
        <v/>
      </c>
    </row>
    <row r="216" spans="1:1">
      <c r="A216" t="str">
        <f>IF(OR(tbl_Manual[[#This Row],[Documento]]="",tbl_Manual[[#This Row],[Fase]]=""),"",tbl_Manual[[#This Row],[Documento]]&amp;"|"&amp;tbl_Manual[[#This Row],[Fase]])</f>
        <v/>
      </c>
    </row>
    <row r="217" spans="1:1">
      <c r="A217" t="str">
        <f>IF(OR(tbl_Manual[[#This Row],[Documento]]="",tbl_Manual[[#This Row],[Fase]]=""),"",tbl_Manual[[#This Row],[Documento]]&amp;"|"&amp;tbl_Manual[[#This Row],[Fase]])</f>
        <v/>
      </c>
    </row>
    <row r="218" spans="1:1">
      <c r="A218" t="str">
        <f>IF(OR(tbl_Manual[[#This Row],[Documento]]="",tbl_Manual[[#This Row],[Fase]]=""),"",tbl_Manual[[#This Row],[Documento]]&amp;"|"&amp;tbl_Manual[[#This Row],[Fase]])</f>
        <v/>
      </c>
    </row>
    <row r="219" spans="1:1">
      <c r="A219" t="str">
        <f>IF(OR(tbl_Manual[[#This Row],[Documento]]="",tbl_Manual[[#This Row],[Fase]]=""),"",tbl_Manual[[#This Row],[Documento]]&amp;"|"&amp;tbl_Manual[[#This Row],[Fase]])</f>
        <v/>
      </c>
    </row>
    <row r="220" spans="1:1">
      <c r="A220" t="str">
        <f>IF(OR(tbl_Manual[[#This Row],[Documento]]="",tbl_Manual[[#This Row],[Fase]]=""),"",tbl_Manual[[#This Row],[Documento]]&amp;"|"&amp;tbl_Manual[[#This Row],[Fase]])</f>
        <v/>
      </c>
    </row>
    <row r="221" spans="1:1">
      <c r="A221" t="str">
        <f>IF(OR(tbl_Manual[[#This Row],[Documento]]="",tbl_Manual[[#This Row],[Fase]]=""),"",tbl_Manual[[#This Row],[Documento]]&amp;"|"&amp;tbl_Manual[[#This Row],[Fase]])</f>
        <v/>
      </c>
    </row>
    <row r="222" spans="1:1">
      <c r="A222" t="str">
        <f>IF(OR(tbl_Manual[[#This Row],[Documento]]="",tbl_Manual[[#This Row],[Fase]]=""),"",tbl_Manual[[#This Row],[Documento]]&amp;"|"&amp;tbl_Manual[[#This Row],[Fase]])</f>
        <v/>
      </c>
    </row>
    <row r="223" spans="1:1">
      <c r="A223" t="str">
        <f>IF(OR(tbl_Manual[[#This Row],[Documento]]="",tbl_Manual[[#This Row],[Fase]]=""),"",tbl_Manual[[#This Row],[Documento]]&amp;"|"&amp;tbl_Manual[[#This Row],[Fase]])</f>
        <v/>
      </c>
    </row>
    <row r="224" spans="1:1">
      <c r="A224" t="str">
        <f>IF(OR(tbl_Manual[[#This Row],[Documento]]="",tbl_Manual[[#This Row],[Fase]]=""),"",tbl_Manual[[#This Row],[Documento]]&amp;"|"&amp;tbl_Manual[[#This Row],[Fase]])</f>
        <v/>
      </c>
    </row>
    <row r="225" spans="1:1">
      <c r="A225" t="str">
        <f>IF(OR(tbl_Manual[[#This Row],[Documento]]="",tbl_Manual[[#This Row],[Fase]]=""),"",tbl_Manual[[#This Row],[Documento]]&amp;"|"&amp;tbl_Manual[[#This Row],[Fase]])</f>
        <v/>
      </c>
    </row>
    <row r="226" spans="1:1">
      <c r="A226" t="str">
        <f>IF(OR(tbl_Manual[[#This Row],[Documento]]="",tbl_Manual[[#This Row],[Fase]]=""),"",tbl_Manual[[#This Row],[Documento]]&amp;"|"&amp;tbl_Manual[[#This Row],[Fase]])</f>
        <v/>
      </c>
    </row>
    <row r="227" spans="1:1">
      <c r="A227" t="str">
        <f>IF(OR(tbl_Manual[[#This Row],[Documento]]="",tbl_Manual[[#This Row],[Fase]]=""),"",tbl_Manual[[#This Row],[Documento]]&amp;"|"&amp;tbl_Manual[[#This Row],[Fase]])</f>
        <v/>
      </c>
    </row>
    <row r="228" spans="1:1">
      <c r="A228" t="str">
        <f>IF(OR(tbl_Manual[[#This Row],[Documento]]="",tbl_Manual[[#This Row],[Fase]]=""),"",tbl_Manual[[#This Row],[Documento]]&amp;"|"&amp;tbl_Manual[[#This Row],[Fase]])</f>
        <v/>
      </c>
    </row>
    <row r="229" spans="1:1">
      <c r="A229" t="str">
        <f>IF(OR(tbl_Manual[[#This Row],[Documento]]="",tbl_Manual[[#This Row],[Fase]]=""),"",tbl_Manual[[#This Row],[Documento]]&amp;"|"&amp;tbl_Manual[[#This Row],[Fase]])</f>
        <v/>
      </c>
    </row>
    <row r="230" spans="1:1">
      <c r="A230" t="str">
        <f>IF(OR(tbl_Manual[[#This Row],[Documento]]="",tbl_Manual[[#This Row],[Fase]]=""),"",tbl_Manual[[#This Row],[Documento]]&amp;"|"&amp;tbl_Manual[[#This Row],[Fase]])</f>
        <v/>
      </c>
    </row>
    <row r="231" spans="1:1">
      <c r="A231" t="str">
        <f>IF(OR(tbl_Manual[[#This Row],[Documento]]="",tbl_Manual[[#This Row],[Fase]]=""),"",tbl_Manual[[#This Row],[Documento]]&amp;"|"&amp;tbl_Manual[[#This Row],[Fase]])</f>
        <v/>
      </c>
    </row>
    <row r="232" spans="1:1">
      <c r="A232" t="str">
        <f>IF(OR(tbl_Manual[[#This Row],[Documento]]="",tbl_Manual[[#This Row],[Fase]]=""),"",tbl_Manual[[#This Row],[Documento]]&amp;"|"&amp;tbl_Manual[[#This Row],[Fase]])</f>
        <v/>
      </c>
    </row>
    <row r="233" spans="1:1">
      <c r="A233" t="str">
        <f>IF(OR(tbl_Manual[[#This Row],[Documento]]="",tbl_Manual[[#This Row],[Fase]]=""),"",tbl_Manual[[#This Row],[Documento]]&amp;"|"&amp;tbl_Manual[[#This Row],[Fase]])</f>
        <v/>
      </c>
    </row>
    <row r="234" spans="1:1">
      <c r="A234" t="str">
        <f>IF(OR(tbl_Manual[[#This Row],[Documento]]="",tbl_Manual[[#This Row],[Fase]]=""),"",tbl_Manual[[#This Row],[Documento]]&amp;"|"&amp;tbl_Manual[[#This Row],[Fase]])</f>
        <v/>
      </c>
    </row>
    <row r="235" spans="1:1">
      <c r="A235" t="str">
        <f>IF(OR(tbl_Manual[[#This Row],[Documento]]="",tbl_Manual[[#This Row],[Fase]]=""),"",tbl_Manual[[#This Row],[Documento]]&amp;"|"&amp;tbl_Manual[[#This Row],[Fase]])</f>
        <v/>
      </c>
    </row>
    <row r="236" spans="1:1">
      <c r="A236" t="str">
        <f>IF(OR(tbl_Manual[[#This Row],[Documento]]="",tbl_Manual[[#This Row],[Fase]]=""),"",tbl_Manual[[#This Row],[Documento]]&amp;"|"&amp;tbl_Manual[[#This Row],[Fase]])</f>
        <v/>
      </c>
    </row>
    <row r="237" spans="1:1">
      <c r="A237" t="str">
        <f>IF(OR(tbl_Manual[[#This Row],[Documento]]="",tbl_Manual[[#This Row],[Fase]]=""),"",tbl_Manual[[#This Row],[Documento]]&amp;"|"&amp;tbl_Manual[[#This Row],[Fase]])</f>
        <v/>
      </c>
    </row>
    <row r="238" spans="1:1">
      <c r="A238" t="str">
        <f>IF(OR(tbl_Manual[[#This Row],[Documento]]="",tbl_Manual[[#This Row],[Fase]]=""),"",tbl_Manual[[#This Row],[Documento]]&amp;"|"&amp;tbl_Manual[[#This Row],[Fase]])</f>
        <v/>
      </c>
    </row>
    <row r="239" spans="1:1">
      <c r="A239" t="str">
        <f>IF(OR(tbl_Manual[[#This Row],[Documento]]="",tbl_Manual[[#This Row],[Fase]]=""),"",tbl_Manual[[#This Row],[Documento]]&amp;"|"&amp;tbl_Manual[[#This Row],[Fase]])</f>
        <v/>
      </c>
    </row>
    <row r="240" spans="1:1">
      <c r="A240" t="str">
        <f>IF(OR(tbl_Manual[[#This Row],[Documento]]="",tbl_Manual[[#This Row],[Fase]]=""),"",tbl_Manual[[#This Row],[Documento]]&amp;"|"&amp;tbl_Manual[[#This Row],[Fase]])</f>
        <v/>
      </c>
    </row>
    <row r="241" spans="1:1">
      <c r="A241" t="str">
        <f>IF(OR(tbl_Manual[[#This Row],[Documento]]="",tbl_Manual[[#This Row],[Fase]]=""),"",tbl_Manual[[#This Row],[Documento]]&amp;"|"&amp;tbl_Manual[[#This Row],[Fase]])</f>
        <v/>
      </c>
    </row>
    <row r="242" spans="1:1">
      <c r="A242" t="str">
        <f>IF(OR(tbl_Manual[[#This Row],[Documento]]="",tbl_Manual[[#This Row],[Fase]]=""),"",tbl_Manual[[#This Row],[Documento]]&amp;"|"&amp;tbl_Manual[[#This Row],[Fase]])</f>
        <v/>
      </c>
    </row>
    <row r="243" spans="1:1">
      <c r="A243" t="str">
        <f>IF(OR(tbl_Manual[[#This Row],[Documento]]="",tbl_Manual[[#This Row],[Fase]]=""),"",tbl_Manual[[#This Row],[Documento]]&amp;"|"&amp;tbl_Manual[[#This Row],[Fase]])</f>
        <v/>
      </c>
    </row>
    <row r="244" spans="1:1">
      <c r="A244" t="str">
        <f>IF(OR(tbl_Manual[[#This Row],[Documento]]="",tbl_Manual[[#This Row],[Fase]]=""),"",tbl_Manual[[#This Row],[Documento]]&amp;"|"&amp;tbl_Manual[[#This Row],[Fase]])</f>
        <v/>
      </c>
    </row>
    <row r="245" spans="1:1">
      <c r="A245" t="str">
        <f>IF(OR(tbl_Manual[[#This Row],[Documento]]="",tbl_Manual[[#This Row],[Fase]]=""),"",tbl_Manual[[#This Row],[Documento]]&amp;"|"&amp;tbl_Manual[[#This Row],[Fase]])</f>
        <v/>
      </c>
    </row>
    <row r="246" spans="1:1">
      <c r="A246" t="str">
        <f>IF(OR(tbl_Manual[[#This Row],[Documento]]="",tbl_Manual[[#This Row],[Fase]]=""),"",tbl_Manual[[#This Row],[Documento]]&amp;"|"&amp;tbl_Manual[[#This Row],[Fase]])</f>
        <v/>
      </c>
    </row>
    <row r="247" spans="1:1">
      <c r="A247" t="str">
        <f>IF(OR(tbl_Manual[[#This Row],[Documento]]="",tbl_Manual[[#This Row],[Fase]]=""),"",tbl_Manual[[#This Row],[Documento]]&amp;"|"&amp;tbl_Manual[[#This Row],[Fase]])</f>
        <v/>
      </c>
    </row>
    <row r="248" spans="1:1">
      <c r="A248" t="str">
        <f>IF(OR(tbl_Manual[[#This Row],[Documento]]="",tbl_Manual[[#This Row],[Fase]]=""),"",tbl_Manual[[#This Row],[Documento]]&amp;"|"&amp;tbl_Manual[[#This Row],[Fase]])</f>
        <v/>
      </c>
    </row>
    <row r="249" spans="1:1">
      <c r="A249" t="str">
        <f>IF(OR(tbl_Manual[[#This Row],[Documento]]="",tbl_Manual[[#This Row],[Fase]]=""),"",tbl_Manual[[#This Row],[Documento]]&amp;"|"&amp;tbl_Manual[[#This Row],[Fase]])</f>
        <v/>
      </c>
    </row>
    <row r="250" spans="1:1">
      <c r="A250" t="str">
        <f>IF(OR(tbl_Manual[[#This Row],[Documento]]="",tbl_Manual[[#This Row],[Fase]]=""),"",tbl_Manual[[#This Row],[Documento]]&amp;"|"&amp;tbl_Manual[[#This Row],[Fase]])</f>
        <v/>
      </c>
    </row>
    <row r="251" spans="1:1">
      <c r="A251" t="str">
        <f>IF(OR(tbl_Manual[[#This Row],[Documento]]="",tbl_Manual[[#This Row],[Fase]]=""),"",tbl_Manual[[#This Row],[Documento]]&amp;"|"&amp;tbl_Manual[[#This Row],[Fase]])</f>
        <v/>
      </c>
    </row>
    <row r="252" spans="1:1">
      <c r="A252" t="str">
        <f>IF(OR(tbl_Manual[[#This Row],[Documento]]="",tbl_Manual[[#This Row],[Fase]]=""),"",tbl_Manual[[#This Row],[Documento]]&amp;"|"&amp;tbl_Manual[[#This Row],[Fase]])</f>
        <v/>
      </c>
    </row>
    <row r="253" spans="1:1">
      <c r="A253" t="str">
        <f>IF(OR(tbl_Manual[[#This Row],[Documento]]="",tbl_Manual[[#This Row],[Fase]]=""),"",tbl_Manual[[#This Row],[Documento]]&amp;"|"&amp;tbl_Manual[[#This Row],[Fase]])</f>
        <v/>
      </c>
    </row>
    <row r="254" spans="1:1">
      <c r="A254" t="str">
        <f>IF(OR(tbl_Manual[[#This Row],[Documento]]="",tbl_Manual[[#This Row],[Fase]]=""),"",tbl_Manual[[#This Row],[Documento]]&amp;"|"&amp;tbl_Manual[[#This Row],[Fase]])</f>
        <v/>
      </c>
    </row>
    <row r="255" spans="1:1">
      <c r="A255" t="str">
        <f>IF(OR(tbl_Manual[[#This Row],[Documento]]="",tbl_Manual[[#This Row],[Fase]]=""),"",tbl_Manual[[#This Row],[Documento]]&amp;"|"&amp;tbl_Manual[[#This Row],[Fase]])</f>
        <v/>
      </c>
    </row>
    <row r="256" spans="1:1">
      <c r="A256" t="str">
        <f>IF(OR(tbl_Manual[[#This Row],[Documento]]="",tbl_Manual[[#This Row],[Fase]]=""),"",tbl_Manual[[#This Row],[Documento]]&amp;"|"&amp;tbl_Manual[[#This Row],[Fase]])</f>
        <v/>
      </c>
    </row>
    <row r="257" spans="1:1">
      <c r="A257" t="str">
        <f>IF(OR(tbl_Manual[[#This Row],[Documento]]="",tbl_Manual[[#This Row],[Fase]]=""),"",tbl_Manual[[#This Row],[Documento]]&amp;"|"&amp;tbl_Manual[[#This Row],[Fase]])</f>
        <v/>
      </c>
    </row>
    <row r="258" spans="1:1">
      <c r="A258" t="str">
        <f>IF(OR(tbl_Manual[[#This Row],[Documento]]="",tbl_Manual[[#This Row],[Fase]]=""),"",tbl_Manual[[#This Row],[Documento]]&amp;"|"&amp;tbl_Manual[[#This Row],[Fase]])</f>
        <v/>
      </c>
    </row>
    <row r="259" spans="1:1">
      <c r="A259" t="str">
        <f>IF(OR(tbl_Manual[[#This Row],[Documento]]="",tbl_Manual[[#This Row],[Fase]]=""),"",tbl_Manual[[#This Row],[Documento]]&amp;"|"&amp;tbl_Manual[[#This Row],[Fase]])</f>
        <v/>
      </c>
    </row>
    <row r="260" spans="1:1">
      <c r="A260" t="str">
        <f>IF(OR(tbl_Manual[[#This Row],[Documento]]="",tbl_Manual[[#This Row],[Fase]]=""),"",tbl_Manual[[#This Row],[Documento]]&amp;"|"&amp;tbl_Manual[[#This Row],[Fase]])</f>
        <v/>
      </c>
    </row>
    <row r="261" spans="1:1">
      <c r="A261" t="str">
        <f>IF(OR(tbl_Manual[[#This Row],[Documento]]="",tbl_Manual[[#This Row],[Fase]]=""),"",tbl_Manual[[#This Row],[Documento]]&amp;"|"&amp;tbl_Manual[[#This Row],[Fase]])</f>
        <v/>
      </c>
    </row>
    <row r="262" spans="1:1">
      <c r="A262" t="str">
        <f>IF(OR(tbl_Manual[[#This Row],[Documento]]="",tbl_Manual[[#This Row],[Fase]]=""),"",tbl_Manual[[#This Row],[Documento]]&amp;"|"&amp;tbl_Manual[[#This Row],[Fase]])</f>
        <v/>
      </c>
    </row>
    <row r="263" spans="1:1">
      <c r="A263" t="str">
        <f>IF(OR(tbl_Manual[[#This Row],[Documento]]="",tbl_Manual[[#This Row],[Fase]]=""),"",tbl_Manual[[#This Row],[Documento]]&amp;"|"&amp;tbl_Manual[[#This Row],[Fase]])</f>
        <v/>
      </c>
    </row>
    <row r="264" spans="1:1">
      <c r="A264" t="str">
        <f>IF(OR(tbl_Manual[[#This Row],[Documento]]="",tbl_Manual[[#This Row],[Fase]]=""),"",tbl_Manual[[#This Row],[Documento]]&amp;"|"&amp;tbl_Manual[[#This Row],[Fase]])</f>
        <v/>
      </c>
    </row>
    <row r="265" spans="1:1">
      <c r="A265" t="str">
        <f>IF(OR(tbl_Manual[[#This Row],[Documento]]="",tbl_Manual[[#This Row],[Fase]]=""),"",tbl_Manual[[#This Row],[Documento]]&amp;"|"&amp;tbl_Manual[[#This Row],[Fase]])</f>
        <v/>
      </c>
    </row>
    <row r="266" spans="1:1">
      <c r="A266" t="str">
        <f>IF(OR(tbl_Manual[[#This Row],[Documento]]="",tbl_Manual[[#This Row],[Fase]]=""),"",tbl_Manual[[#This Row],[Documento]]&amp;"|"&amp;tbl_Manual[[#This Row],[Fase]])</f>
        <v/>
      </c>
    </row>
    <row r="267" spans="1:1">
      <c r="A267" t="str">
        <f>IF(OR(tbl_Manual[[#This Row],[Documento]]="",tbl_Manual[[#This Row],[Fase]]=""),"",tbl_Manual[[#This Row],[Documento]]&amp;"|"&amp;tbl_Manual[[#This Row],[Fase]])</f>
        <v/>
      </c>
    </row>
    <row r="268" spans="1:1">
      <c r="A268" t="str">
        <f>IF(OR(tbl_Manual[[#This Row],[Documento]]="",tbl_Manual[[#This Row],[Fase]]=""),"",tbl_Manual[[#This Row],[Documento]]&amp;"|"&amp;tbl_Manual[[#This Row],[Fase]])</f>
        <v/>
      </c>
    </row>
    <row r="269" spans="1:1">
      <c r="A269" t="str">
        <f>IF(OR(tbl_Manual[[#This Row],[Documento]]="",tbl_Manual[[#This Row],[Fase]]=""),"",tbl_Manual[[#This Row],[Documento]]&amp;"|"&amp;tbl_Manual[[#This Row],[Fase]])</f>
        <v/>
      </c>
    </row>
    <row r="270" spans="1:1">
      <c r="A270" t="str">
        <f>IF(OR(tbl_Manual[[#This Row],[Documento]]="",tbl_Manual[[#This Row],[Fase]]=""),"",tbl_Manual[[#This Row],[Documento]]&amp;"|"&amp;tbl_Manual[[#This Row],[Fase]])</f>
        <v/>
      </c>
    </row>
    <row r="271" spans="1:1">
      <c r="A271" t="str">
        <f>IF(OR(tbl_Manual[[#This Row],[Documento]]="",tbl_Manual[[#This Row],[Fase]]=""),"",tbl_Manual[[#This Row],[Documento]]&amp;"|"&amp;tbl_Manual[[#This Row],[Fase]])</f>
        <v/>
      </c>
    </row>
    <row r="272" spans="1:1">
      <c r="A272" t="str">
        <f>IF(OR(tbl_Manual[[#This Row],[Documento]]="",tbl_Manual[[#This Row],[Fase]]=""),"",tbl_Manual[[#This Row],[Documento]]&amp;"|"&amp;tbl_Manual[[#This Row],[Fase]])</f>
        <v/>
      </c>
    </row>
    <row r="273" spans="1:1">
      <c r="A273" t="str">
        <f>IF(OR(tbl_Manual[[#This Row],[Documento]]="",tbl_Manual[[#This Row],[Fase]]=""),"",tbl_Manual[[#This Row],[Documento]]&amp;"|"&amp;tbl_Manual[[#This Row],[Fase]])</f>
        <v/>
      </c>
    </row>
    <row r="274" spans="1:1">
      <c r="A274" t="str">
        <f>IF(OR(tbl_Manual[[#This Row],[Documento]]="",tbl_Manual[[#This Row],[Fase]]=""),"",tbl_Manual[[#This Row],[Documento]]&amp;"|"&amp;tbl_Manual[[#This Row],[Fase]])</f>
        <v/>
      </c>
    </row>
    <row r="275" spans="1:1">
      <c r="A275" t="str">
        <f>IF(OR(tbl_Manual[[#This Row],[Documento]]="",tbl_Manual[[#This Row],[Fase]]=""),"",tbl_Manual[[#This Row],[Documento]]&amp;"|"&amp;tbl_Manual[[#This Row],[Fase]])</f>
        <v/>
      </c>
    </row>
    <row r="276" spans="1:1">
      <c r="A276" t="str">
        <f>IF(OR(tbl_Manual[[#This Row],[Documento]]="",tbl_Manual[[#This Row],[Fase]]=""),"",tbl_Manual[[#This Row],[Documento]]&amp;"|"&amp;tbl_Manual[[#This Row],[Fase]])</f>
        <v/>
      </c>
    </row>
    <row r="277" spans="1:1">
      <c r="A277" t="str">
        <f>IF(OR(tbl_Manual[[#This Row],[Documento]]="",tbl_Manual[[#This Row],[Fase]]=""),"",tbl_Manual[[#This Row],[Documento]]&amp;"|"&amp;tbl_Manual[[#This Row],[Fase]])</f>
        <v/>
      </c>
    </row>
    <row r="278" spans="1:1">
      <c r="A278" t="str">
        <f>IF(OR(tbl_Manual[[#This Row],[Documento]]="",tbl_Manual[[#This Row],[Fase]]=""),"",tbl_Manual[[#This Row],[Documento]]&amp;"|"&amp;tbl_Manual[[#This Row],[Fase]])</f>
        <v/>
      </c>
    </row>
    <row r="279" spans="1:1">
      <c r="A279" t="str">
        <f>IF(OR(tbl_Manual[[#This Row],[Documento]]="",tbl_Manual[[#This Row],[Fase]]=""),"",tbl_Manual[[#This Row],[Documento]]&amp;"|"&amp;tbl_Manual[[#This Row],[Fase]])</f>
        <v/>
      </c>
    </row>
    <row r="280" spans="1:1">
      <c r="A280" t="str">
        <f>IF(OR(tbl_Manual[[#This Row],[Documento]]="",tbl_Manual[[#This Row],[Fase]]=""),"",tbl_Manual[[#This Row],[Documento]]&amp;"|"&amp;tbl_Manual[[#This Row],[Fase]])</f>
        <v/>
      </c>
    </row>
    <row r="281" spans="1:1">
      <c r="A281" t="str">
        <f>IF(OR(tbl_Manual[[#This Row],[Documento]]="",tbl_Manual[[#This Row],[Fase]]=""),"",tbl_Manual[[#This Row],[Documento]]&amp;"|"&amp;tbl_Manual[[#This Row],[Fase]])</f>
        <v/>
      </c>
    </row>
    <row r="282" spans="1:1">
      <c r="A282" t="str">
        <f>IF(OR(tbl_Manual[[#This Row],[Documento]]="",tbl_Manual[[#This Row],[Fase]]=""),"",tbl_Manual[[#This Row],[Documento]]&amp;"|"&amp;tbl_Manual[[#This Row],[Fase]])</f>
        <v/>
      </c>
    </row>
    <row r="283" spans="1:1">
      <c r="A283" t="str">
        <f>IF(OR(tbl_Manual[[#This Row],[Documento]]="",tbl_Manual[[#This Row],[Fase]]=""),"",tbl_Manual[[#This Row],[Documento]]&amp;"|"&amp;tbl_Manual[[#This Row],[Fase]])</f>
        <v/>
      </c>
    </row>
    <row r="284" spans="1:1">
      <c r="A284" t="str">
        <f>IF(OR(tbl_Manual[[#This Row],[Documento]]="",tbl_Manual[[#This Row],[Fase]]=""),"",tbl_Manual[[#This Row],[Documento]]&amp;"|"&amp;tbl_Manual[[#This Row],[Fase]])</f>
        <v/>
      </c>
    </row>
    <row r="285" spans="1:1">
      <c r="A285" t="str">
        <f>IF(OR(tbl_Manual[[#This Row],[Documento]]="",tbl_Manual[[#This Row],[Fase]]=""),"",tbl_Manual[[#This Row],[Documento]]&amp;"|"&amp;tbl_Manual[[#This Row],[Fase]])</f>
        <v/>
      </c>
    </row>
    <row r="286" spans="1:1">
      <c r="A286" t="str">
        <f>IF(OR(tbl_Manual[[#This Row],[Documento]]="",tbl_Manual[[#This Row],[Fase]]=""),"",tbl_Manual[[#This Row],[Documento]]&amp;"|"&amp;tbl_Manual[[#This Row],[Fase]])</f>
        <v/>
      </c>
    </row>
    <row r="287" spans="1:1">
      <c r="A287" t="str">
        <f>IF(OR(tbl_Manual[[#This Row],[Documento]]="",tbl_Manual[[#This Row],[Fase]]=""),"",tbl_Manual[[#This Row],[Documento]]&amp;"|"&amp;tbl_Manual[[#This Row],[Fase]])</f>
        <v/>
      </c>
    </row>
    <row r="288" spans="1:1">
      <c r="A288" t="str">
        <f>IF(OR(tbl_Manual[[#This Row],[Documento]]="",tbl_Manual[[#This Row],[Fase]]=""),"",tbl_Manual[[#This Row],[Documento]]&amp;"|"&amp;tbl_Manual[[#This Row],[Fase]])</f>
        <v/>
      </c>
    </row>
    <row r="289" spans="1:1">
      <c r="A289" t="str">
        <f>IF(OR(tbl_Manual[[#This Row],[Documento]]="",tbl_Manual[[#This Row],[Fase]]=""),"",tbl_Manual[[#This Row],[Documento]]&amp;"|"&amp;tbl_Manual[[#This Row],[Fase]])</f>
        <v/>
      </c>
    </row>
    <row r="290" spans="1:1">
      <c r="A290" t="str">
        <f>IF(OR(tbl_Manual[[#This Row],[Documento]]="",tbl_Manual[[#This Row],[Fase]]=""),"",tbl_Manual[[#This Row],[Documento]]&amp;"|"&amp;tbl_Manual[[#This Row],[Fase]])</f>
        <v/>
      </c>
    </row>
    <row r="291" spans="1:1">
      <c r="A291" t="str">
        <f>IF(OR(tbl_Manual[[#This Row],[Documento]]="",tbl_Manual[[#This Row],[Fase]]=""),"",tbl_Manual[[#This Row],[Documento]]&amp;"|"&amp;tbl_Manual[[#This Row],[Fase]])</f>
        <v/>
      </c>
    </row>
    <row r="292" spans="1:1">
      <c r="A292" t="str">
        <f>IF(OR(tbl_Manual[[#This Row],[Documento]]="",tbl_Manual[[#This Row],[Fase]]=""),"",tbl_Manual[[#This Row],[Documento]]&amp;"|"&amp;tbl_Manual[[#This Row],[Fase]])</f>
        <v/>
      </c>
    </row>
    <row r="293" spans="1:1">
      <c r="A293" t="str">
        <f>IF(OR(tbl_Manual[[#This Row],[Documento]]="",tbl_Manual[[#This Row],[Fase]]=""),"",tbl_Manual[[#This Row],[Documento]]&amp;"|"&amp;tbl_Manual[[#This Row],[Fase]])</f>
        <v/>
      </c>
    </row>
    <row r="294" spans="1:1">
      <c r="A294" t="str">
        <f>IF(OR(tbl_Manual[[#This Row],[Documento]]="",tbl_Manual[[#This Row],[Fase]]=""),"",tbl_Manual[[#This Row],[Documento]]&amp;"|"&amp;tbl_Manual[[#This Row],[Fase]])</f>
        <v/>
      </c>
    </row>
    <row r="295" spans="1:1">
      <c r="A295" t="str">
        <f>IF(OR(tbl_Manual[[#This Row],[Documento]]="",tbl_Manual[[#This Row],[Fase]]=""),"",tbl_Manual[[#This Row],[Documento]]&amp;"|"&amp;tbl_Manual[[#This Row],[Fase]])</f>
        <v/>
      </c>
    </row>
    <row r="296" spans="1:1">
      <c r="A296" t="str">
        <f>IF(OR(tbl_Manual[[#This Row],[Documento]]="",tbl_Manual[[#This Row],[Fase]]=""),"",tbl_Manual[[#This Row],[Documento]]&amp;"|"&amp;tbl_Manual[[#This Row],[Fase]])</f>
        <v/>
      </c>
    </row>
    <row r="297" spans="1:1">
      <c r="A297" t="str">
        <f>IF(OR(tbl_Manual[[#This Row],[Documento]]="",tbl_Manual[[#This Row],[Fase]]=""),"",tbl_Manual[[#This Row],[Documento]]&amp;"|"&amp;tbl_Manual[[#This Row],[Fase]])</f>
        <v/>
      </c>
    </row>
    <row r="298" spans="1:1">
      <c r="A298" t="str">
        <f>IF(OR(tbl_Manual[[#This Row],[Documento]]="",tbl_Manual[[#This Row],[Fase]]=""),"",tbl_Manual[[#This Row],[Documento]]&amp;"|"&amp;tbl_Manual[[#This Row],[Fase]])</f>
        <v/>
      </c>
    </row>
    <row r="299" spans="1:1">
      <c r="A299" t="str">
        <f>IF(OR(tbl_Manual[[#This Row],[Documento]]="",tbl_Manual[[#This Row],[Fase]]=""),"",tbl_Manual[[#This Row],[Documento]]&amp;"|"&amp;tbl_Manual[[#This Row],[Fase]])</f>
        <v/>
      </c>
    </row>
    <row r="300" spans="1:1">
      <c r="A300" t="str">
        <f>IF(OR(tbl_Manual[[#This Row],[Documento]]="",tbl_Manual[[#This Row],[Fase]]=""),"",tbl_Manual[[#This Row],[Documento]]&amp;"|"&amp;tbl_Manual[[#This Row],[Fase]])</f>
        <v/>
      </c>
    </row>
    <row r="301" spans="1:1">
      <c r="A301" t="str">
        <f>IF(OR(tbl_Manual[[#This Row],[Documento]]="",tbl_Manual[[#This Row],[Fase]]=""),"",tbl_Manual[[#This Row],[Documento]]&amp;"|"&amp;tbl_Manual[[#This Row],[Fase]])</f>
        <v/>
      </c>
    </row>
    <row r="302" spans="1:1">
      <c r="A302" t="str">
        <f>IF(OR(tbl_Manual[[#This Row],[Documento]]="",tbl_Manual[[#This Row],[Fase]]=""),"",tbl_Manual[[#This Row],[Documento]]&amp;"|"&amp;tbl_Manual[[#This Row],[Fase]])</f>
        <v/>
      </c>
    </row>
    <row r="303" spans="1:1">
      <c r="A303" t="str">
        <f>IF(OR(tbl_Manual[[#This Row],[Documento]]="",tbl_Manual[[#This Row],[Fase]]=""),"",tbl_Manual[[#This Row],[Documento]]&amp;"|"&amp;tbl_Manual[[#This Row],[Fase]])</f>
        <v/>
      </c>
    </row>
    <row r="304" spans="1:1">
      <c r="A304" t="str">
        <f>IF(OR(tbl_Manual[[#This Row],[Documento]]="",tbl_Manual[[#This Row],[Fase]]=""),"",tbl_Manual[[#This Row],[Documento]]&amp;"|"&amp;tbl_Manual[[#This Row],[Fase]])</f>
        <v/>
      </c>
    </row>
    <row r="305" spans="1:1">
      <c r="A305" t="str">
        <f>IF(OR(tbl_Manual[[#This Row],[Documento]]="",tbl_Manual[[#This Row],[Fase]]=""),"",tbl_Manual[[#This Row],[Documento]]&amp;"|"&amp;tbl_Manual[[#This Row],[Fase]])</f>
        <v/>
      </c>
    </row>
    <row r="306" spans="1:1">
      <c r="A306" t="str">
        <f>IF(OR(tbl_Manual[[#This Row],[Documento]]="",tbl_Manual[[#This Row],[Fase]]=""),"",tbl_Manual[[#This Row],[Documento]]&amp;"|"&amp;tbl_Manual[[#This Row],[Fase]])</f>
        <v/>
      </c>
    </row>
    <row r="307" spans="1:1">
      <c r="A307" t="str">
        <f>IF(OR(tbl_Manual[[#This Row],[Documento]]="",tbl_Manual[[#This Row],[Fase]]=""),"",tbl_Manual[[#This Row],[Documento]]&amp;"|"&amp;tbl_Manual[[#This Row],[Fase]])</f>
        <v/>
      </c>
    </row>
    <row r="308" spans="1:1">
      <c r="A308" t="str">
        <f>IF(OR(tbl_Manual[[#This Row],[Documento]]="",tbl_Manual[[#This Row],[Fase]]=""),"",tbl_Manual[[#This Row],[Documento]]&amp;"|"&amp;tbl_Manual[[#This Row],[Fase]])</f>
        <v/>
      </c>
    </row>
    <row r="309" spans="1:1">
      <c r="A309" t="str">
        <f>IF(OR(tbl_Manual[[#This Row],[Documento]]="",tbl_Manual[[#This Row],[Fase]]=""),"",tbl_Manual[[#This Row],[Documento]]&amp;"|"&amp;tbl_Manual[[#This Row],[Fase]])</f>
        <v/>
      </c>
    </row>
    <row r="310" spans="1:1">
      <c r="A310" t="str">
        <f>IF(OR(tbl_Manual[[#This Row],[Documento]]="",tbl_Manual[[#This Row],[Fase]]=""),"",tbl_Manual[[#This Row],[Documento]]&amp;"|"&amp;tbl_Manual[[#This Row],[Fase]])</f>
        <v/>
      </c>
    </row>
    <row r="311" spans="1:1">
      <c r="A311" t="str">
        <f>IF(OR(tbl_Manual[[#This Row],[Documento]]="",tbl_Manual[[#This Row],[Fase]]=""),"",tbl_Manual[[#This Row],[Documento]]&amp;"|"&amp;tbl_Manual[[#This Row],[Fase]])</f>
        <v/>
      </c>
    </row>
    <row r="312" spans="1:1">
      <c r="A312" t="str">
        <f>IF(OR(tbl_Manual[[#This Row],[Documento]]="",tbl_Manual[[#This Row],[Fase]]=""),"",tbl_Manual[[#This Row],[Documento]]&amp;"|"&amp;tbl_Manual[[#This Row],[Fase]])</f>
        <v/>
      </c>
    </row>
    <row r="313" spans="1:1">
      <c r="A313" t="str">
        <f>IF(OR(tbl_Manual[[#This Row],[Documento]]="",tbl_Manual[[#This Row],[Fase]]=""),"",tbl_Manual[[#This Row],[Documento]]&amp;"|"&amp;tbl_Manual[[#This Row],[Fase]])</f>
        <v/>
      </c>
    </row>
    <row r="314" spans="1:1">
      <c r="A314" t="str">
        <f>IF(OR(tbl_Manual[[#This Row],[Documento]]="",tbl_Manual[[#This Row],[Fase]]=""),"",tbl_Manual[[#This Row],[Documento]]&amp;"|"&amp;tbl_Manual[[#This Row],[Fase]])</f>
        <v/>
      </c>
    </row>
    <row r="315" spans="1:1">
      <c r="A315" t="str">
        <f>IF(OR(tbl_Manual[[#This Row],[Documento]]="",tbl_Manual[[#This Row],[Fase]]=""),"",tbl_Manual[[#This Row],[Documento]]&amp;"|"&amp;tbl_Manual[[#This Row],[Fase]])</f>
        <v/>
      </c>
    </row>
    <row r="316" spans="1:1">
      <c r="A316" t="str">
        <f>IF(OR(tbl_Manual[[#This Row],[Documento]]="",tbl_Manual[[#This Row],[Fase]]=""),"",tbl_Manual[[#This Row],[Documento]]&amp;"|"&amp;tbl_Manual[[#This Row],[Fase]])</f>
        <v/>
      </c>
    </row>
    <row r="317" spans="1:1">
      <c r="A317" t="str">
        <f>IF(OR(tbl_Manual[[#This Row],[Documento]]="",tbl_Manual[[#This Row],[Fase]]=""),"",tbl_Manual[[#This Row],[Documento]]&amp;"|"&amp;tbl_Manual[[#This Row],[Fase]])</f>
        <v/>
      </c>
    </row>
    <row r="318" spans="1:1">
      <c r="A318" t="str">
        <f>IF(OR(tbl_Manual[[#This Row],[Documento]]="",tbl_Manual[[#This Row],[Fase]]=""),"",tbl_Manual[[#This Row],[Documento]]&amp;"|"&amp;tbl_Manual[[#This Row],[Fase]])</f>
        <v/>
      </c>
    </row>
    <row r="319" spans="1:1">
      <c r="A319" t="str">
        <f>IF(OR(tbl_Manual[[#This Row],[Documento]]="",tbl_Manual[[#This Row],[Fase]]=""),"",tbl_Manual[[#This Row],[Documento]]&amp;"|"&amp;tbl_Manual[[#This Row],[Fase]])</f>
        <v/>
      </c>
    </row>
    <row r="320" spans="1:1">
      <c r="A320" t="str">
        <f>IF(OR(tbl_Manual[[#This Row],[Documento]]="",tbl_Manual[[#This Row],[Fase]]=""),"",tbl_Manual[[#This Row],[Documento]]&amp;"|"&amp;tbl_Manual[[#This Row],[Fase]])</f>
        <v/>
      </c>
    </row>
    <row r="321" spans="1:1">
      <c r="A321" t="str">
        <f>IF(OR(tbl_Manual[[#This Row],[Documento]]="",tbl_Manual[[#This Row],[Fase]]=""),"",tbl_Manual[[#This Row],[Documento]]&amp;"|"&amp;tbl_Manual[[#This Row],[Fase]])</f>
        <v/>
      </c>
    </row>
    <row r="322" spans="1:1">
      <c r="A322" t="str">
        <f>IF(OR(tbl_Manual[[#This Row],[Documento]]="",tbl_Manual[[#This Row],[Fase]]=""),"",tbl_Manual[[#This Row],[Documento]]&amp;"|"&amp;tbl_Manual[[#This Row],[Fase]])</f>
        <v/>
      </c>
    </row>
    <row r="323" spans="1:1">
      <c r="A323" t="str">
        <f>IF(OR(tbl_Manual[[#This Row],[Documento]]="",tbl_Manual[[#This Row],[Fase]]=""),"",tbl_Manual[[#This Row],[Documento]]&amp;"|"&amp;tbl_Manual[[#This Row],[Fase]])</f>
        <v/>
      </c>
    </row>
    <row r="324" spans="1:1">
      <c r="A324" t="str">
        <f>IF(OR(tbl_Manual[[#This Row],[Documento]]="",tbl_Manual[[#This Row],[Fase]]=""),"",tbl_Manual[[#This Row],[Documento]]&amp;"|"&amp;tbl_Manual[[#This Row],[Fase]])</f>
        <v/>
      </c>
    </row>
    <row r="325" spans="1:1">
      <c r="A325" t="str">
        <f>IF(OR(tbl_Manual[[#This Row],[Documento]]="",tbl_Manual[[#This Row],[Fase]]=""),"",tbl_Manual[[#This Row],[Documento]]&amp;"|"&amp;tbl_Manual[[#This Row],[Fase]])</f>
        <v/>
      </c>
    </row>
    <row r="326" spans="1:1">
      <c r="A326" t="str">
        <f>IF(OR(tbl_Manual[[#This Row],[Documento]]="",tbl_Manual[[#This Row],[Fase]]=""),"",tbl_Manual[[#This Row],[Documento]]&amp;"|"&amp;tbl_Manual[[#This Row],[Fase]])</f>
        <v/>
      </c>
    </row>
    <row r="327" spans="1:1">
      <c r="A327" t="str">
        <f>IF(OR(tbl_Manual[[#This Row],[Documento]]="",tbl_Manual[[#This Row],[Fase]]=""),"",tbl_Manual[[#This Row],[Documento]]&amp;"|"&amp;tbl_Manual[[#This Row],[Fase]])</f>
        <v/>
      </c>
    </row>
    <row r="328" spans="1:1">
      <c r="A328" t="str">
        <f>IF(OR(tbl_Manual[[#This Row],[Documento]]="",tbl_Manual[[#This Row],[Fase]]=""),"",tbl_Manual[[#This Row],[Documento]]&amp;"|"&amp;tbl_Manual[[#This Row],[Fase]])</f>
        <v/>
      </c>
    </row>
    <row r="329" spans="1:1">
      <c r="A329" t="str">
        <f>IF(OR(tbl_Manual[[#This Row],[Documento]]="",tbl_Manual[[#This Row],[Fase]]=""),"",tbl_Manual[[#This Row],[Documento]]&amp;"|"&amp;tbl_Manual[[#This Row],[Fase]])</f>
        <v/>
      </c>
    </row>
    <row r="330" spans="1:1">
      <c r="A330" t="str">
        <f>IF(OR(tbl_Manual[[#This Row],[Documento]]="",tbl_Manual[[#This Row],[Fase]]=""),"",tbl_Manual[[#This Row],[Documento]]&amp;"|"&amp;tbl_Manual[[#This Row],[Fase]])</f>
        <v/>
      </c>
    </row>
    <row r="331" spans="1:1">
      <c r="A331" t="str">
        <f>IF(OR(tbl_Manual[[#This Row],[Documento]]="",tbl_Manual[[#This Row],[Fase]]=""),"",tbl_Manual[[#This Row],[Documento]]&amp;"|"&amp;tbl_Manual[[#This Row],[Fase]])</f>
        <v/>
      </c>
    </row>
    <row r="332" spans="1:1">
      <c r="A332" t="str">
        <f>IF(OR(tbl_Manual[[#This Row],[Documento]]="",tbl_Manual[[#This Row],[Fase]]=""),"",tbl_Manual[[#This Row],[Documento]]&amp;"|"&amp;tbl_Manual[[#This Row],[Fase]])</f>
        <v/>
      </c>
    </row>
    <row r="333" spans="1:1">
      <c r="A333" t="str">
        <f>IF(OR(tbl_Manual[[#This Row],[Documento]]="",tbl_Manual[[#This Row],[Fase]]=""),"",tbl_Manual[[#This Row],[Documento]]&amp;"|"&amp;tbl_Manual[[#This Row],[Fase]])</f>
        <v/>
      </c>
    </row>
    <row r="334" spans="1:1">
      <c r="A334" t="str">
        <f>IF(OR(tbl_Manual[[#This Row],[Documento]]="",tbl_Manual[[#This Row],[Fase]]=""),"",tbl_Manual[[#This Row],[Documento]]&amp;"|"&amp;tbl_Manual[[#This Row],[Fase]])</f>
        <v/>
      </c>
    </row>
    <row r="335" spans="1:1">
      <c r="A335" t="str">
        <f>IF(OR(tbl_Manual[[#This Row],[Documento]]="",tbl_Manual[[#This Row],[Fase]]=""),"",tbl_Manual[[#This Row],[Documento]]&amp;"|"&amp;tbl_Manual[[#This Row],[Fase]])</f>
        <v/>
      </c>
    </row>
    <row r="336" spans="1:1">
      <c r="A336" t="str">
        <f>IF(OR(tbl_Manual[[#This Row],[Documento]]="",tbl_Manual[[#This Row],[Fase]]=""),"",tbl_Manual[[#This Row],[Documento]]&amp;"|"&amp;tbl_Manual[[#This Row],[Fase]])</f>
        <v/>
      </c>
    </row>
    <row r="337" spans="1:1">
      <c r="A337" t="str">
        <f>IF(OR(tbl_Manual[[#This Row],[Documento]]="",tbl_Manual[[#This Row],[Fase]]=""),"",tbl_Manual[[#This Row],[Documento]]&amp;"|"&amp;tbl_Manual[[#This Row],[Fase]])</f>
        <v/>
      </c>
    </row>
    <row r="338" spans="1:1">
      <c r="A338" t="str">
        <f>IF(OR(tbl_Manual[[#This Row],[Documento]]="",tbl_Manual[[#This Row],[Fase]]=""),"",tbl_Manual[[#This Row],[Documento]]&amp;"|"&amp;tbl_Manual[[#This Row],[Fase]])</f>
        <v/>
      </c>
    </row>
    <row r="339" spans="1:1">
      <c r="A339" t="str">
        <f>IF(OR(tbl_Manual[[#This Row],[Documento]]="",tbl_Manual[[#This Row],[Fase]]=""),"",tbl_Manual[[#This Row],[Documento]]&amp;"|"&amp;tbl_Manual[[#This Row],[Fase]])</f>
        <v/>
      </c>
    </row>
    <row r="340" spans="1:1">
      <c r="A340" t="str">
        <f>IF(OR(tbl_Manual[[#This Row],[Documento]]="",tbl_Manual[[#This Row],[Fase]]=""),"",tbl_Manual[[#This Row],[Documento]]&amp;"|"&amp;tbl_Manual[[#This Row],[Fase]])</f>
        <v/>
      </c>
    </row>
    <row r="341" spans="1:1">
      <c r="A341" t="str">
        <f>IF(OR(tbl_Manual[[#This Row],[Documento]]="",tbl_Manual[[#This Row],[Fase]]=""),"",tbl_Manual[[#This Row],[Documento]]&amp;"|"&amp;tbl_Manual[[#This Row],[Fase]])</f>
        <v/>
      </c>
    </row>
    <row r="342" spans="1:1">
      <c r="A342" t="str">
        <f>IF(OR(tbl_Manual[[#This Row],[Documento]]="",tbl_Manual[[#This Row],[Fase]]=""),"",tbl_Manual[[#This Row],[Documento]]&amp;"|"&amp;tbl_Manual[[#This Row],[Fase]])</f>
        <v/>
      </c>
    </row>
    <row r="343" spans="1:1">
      <c r="A343" t="str">
        <f>IF(OR(tbl_Manual[[#This Row],[Documento]]="",tbl_Manual[[#This Row],[Fase]]=""),"",tbl_Manual[[#This Row],[Documento]]&amp;"|"&amp;tbl_Manual[[#This Row],[Fase]])</f>
        <v/>
      </c>
    </row>
    <row r="344" spans="1:1">
      <c r="A344" t="str">
        <f>IF(OR(tbl_Manual[[#This Row],[Documento]]="",tbl_Manual[[#This Row],[Fase]]=""),"",tbl_Manual[[#This Row],[Documento]]&amp;"|"&amp;tbl_Manual[[#This Row],[Fase]])</f>
        <v/>
      </c>
    </row>
    <row r="345" spans="1:1">
      <c r="A345" t="str">
        <f>IF(OR(tbl_Manual[[#This Row],[Documento]]="",tbl_Manual[[#This Row],[Fase]]=""),"",tbl_Manual[[#This Row],[Documento]]&amp;"|"&amp;tbl_Manual[[#This Row],[Fase]])</f>
        <v/>
      </c>
    </row>
    <row r="346" spans="1:1">
      <c r="A346" t="str">
        <f>IF(OR(tbl_Manual[[#This Row],[Documento]]="",tbl_Manual[[#This Row],[Fase]]=""),"",tbl_Manual[[#This Row],[Documento]]&amp;"|"&amp;tbl_Manual[[#This Row],[Fase]])</f>
        <v/>
      </c>
    </row>
    <row r="347" spans="1:1">
      <c r="A347" t="str">
        <f>IF(OR(tbl_Manual[[#This Row],[Documento]]="",tbl_Manual[[#This Row],[Fase]]=""),"",tbl_Manual[[#This Row],[Documento]]&amp;"|"&amp;tbl_Manual[[#This Row],[Fase]])</f>
        <v/>
      </c>
    </row>
    <row r="348" spans="1:1">
      <c r="A348" t="str">
        <f>IF(OR(tbl_Manual[[#This Row],[Documento]]="",tbl_Manual[[#This Row],[Fase]]=""),"",tbl_Manual[[#This Row],[Documento]]&amp;"|"&amp;tbl_Manual[[#This Row],[Fase]])</f>
        <v/>
      </c>
    </row>
    <row r="349" spans="1:1">
      <c r="A349" t="str">
        <f>IF(OR(tbl_Manual[[#This Row],[Documento]]="",tbl_Manual[[#This Row],[Fase]]=""),"",tbl_Manual[[#This Row],[Documento]]&amp;"|"&amp;tbl_Manual[[#This Row],[Fase]])</f>
        <v/>
      </c>
    </row>
    <row r="350" spans="1:1">
      <c r="A350" t="str">
        <f>IF(OR(tbl_Manual[[#This Row],[Documento]]="",tbl_Manual[[#This Row],[Fase]]=""),"",tbl_Manual[[#This Row],[Documento]]&amp;"|"&amp;tbl_Manual[[#This Row],[Fase]])</f>
        <v/>
      </c>
    </row>
    <row r="351" spans="1:1">
      <c r="A351" t="str">
        <f>IF(OR(tbl_Manual[[#This Row],[Documento]]="",tbl_Manual[[#This Row],[Fase]]=""),"",tbl_Manual[[#This Row],[Documento]]&amp;"|"&amp;tbl_Manual[[#This Row],[Fase]])</f>
        <v/>
      </c>
    </row>
    <row r="352" spans="1:1">
      <c r="A352" t="str">
        <f>IF(OR(tbl_Manual[[#This Row],[Documento]]="",tbl_Manual[[#This Row],[Fase]]=""),"",tbl_Manual[[#This Row],[Documento]]&amp;"|"&amp;tbl_Manual[[#This Row],[Fase]])</f>
        <v/>
      </c>
    </row>
    <row r="353" spans="1:1">
      <c r="A353" t="str">
        <f>IF(OR(tbl_Manual[[#This Row],[Documento]]="",tbl_Manual[[#This Row],[Fase]]=""),"",tbl_Manual[[#This Row],[Documento]]&amp;"|"&amp;tbl_Manual[[#This Row],[Fase]])</f>
        <v/>
      </c>
    </row>
    <row r="354" spans="1:1">
      <c r="A354" t="str">
        <f>IF(OR(tbl_Manual[[#This Row],[Documento]]="",tbl_Manual[[#This Row],[Fase]]=""),"",tbl_Manual[[#This Row],[Documento]]&amp;"|"&amp;tbl_Manual[[#This Row],[Fase]])</f>
        <v/>
      </c>
    </row>
    <row r="355" spans="1:1">
      <c r="A355" t="str">
        <f>IF(OR(tbl_Manual[[#This Row],[Documento]]="",tbl_Manual[[#This Row],[Fase]]=""),"",tbl_Manual[[#This Row],[Documento]]&amp;"|"&amp;tbl_Manual[[#This Row],[Fase]])</f>
        <v/>
      </c>
    </row>
    <row r="356" spans="1:1">
      <c r="A356" t="str">
        <f>IF(OR(tbl_Manual[[#This Row],[Documento]]="",tbl_Manual[[#This Row],[Fase]]=""),"",tbl_Manual[[#This Row],[Documento]]&amp;"|"&amp;tbl_Manual[[#This Row],[Fase]])</f>
        <v/>
      </c>
    </row>
    <row r="357" spans="1:1">
      <c r="A357" t="str">
        <f>IF(OR(tbl_Manual[[#This Row],[Documento]]="",tbl_Manual[[#This Row],[Fase]]=""),"",tbl_Manual[[#This Row],[Documento]]&amp;"|"&amp;tbl_Manual[[#This Row],[Fase]])</f>
        <v/>
      </c>
    </row>
    <row r="358" spans="1:1">
      <c r="A358" t="str">
        <f>IF(OR(tbl_Manual[[#This Row],[Documento]]="",tbl_Manual[[#This Row],[Fase]]=""),"",tbl_Manual[[#This Row],[Documento]]&amp;"|"&amp;tbl_Manual[[#This Row],[Fase]])</f>
        <v/>
      </c>
    </row>
    <row r="359" spans="1:1">
      <c r="A359" t="str">
        <f>IF(OR(tbl_Manual[[#This Row],[Documento]]="",tbl_Manual[[#This Row],[Fase]]=""),"",tbl_Manual[[#This Row],[Documento]]&amp;"|"&amp;tbl_Manual[[#This Row],[Fase]])</f>
        <v/>
      </c>
    </row>
    <row r="360" spans="1:1">
      <c r="A360" t="str">
        <f>IF(OR(tbl_Manual[[#This Row],[Documento]]="",tbl_Manual[[#This Row],[Fase]]=""),"",tbl_Manual[[#This Row],[Documento]]&amp;"|"&amp;tbl_Manual[[#This Row],[Fase]])</f>
        <v/>
      </c>
    </row>
    <row r="361" spans="1:1">
      <c r="A361" t="str">
        <f>IF(OR(tbl_Manual[[#This Row],[Documento]]="",tbl_Manual[[#This Row],[Fase]]=""),"",tbl_Manual[[#This Row],[Documento]]&amp;"|"&amp;tbl_Manual[[#This Row],[Fase]])</f>
        <v/>
      </c>
    </row>
    <row r="362" spans="1:1">
      <c r="A362" t="str">
        <f>IF(OR(tbl_Manual[[#This Row],[Documento]]="",tbl_Manual[[#This Row],[Fase]]=""),"",tbl_Manual[[#This Row],[Documento]]&amp;"|"&amp;tbl_Manual[[#This Row],[Fase]])</f>
        <v/>
      </c>
    </row>
    <row r="363" spans="1:1">
      <c r="A363" t="str">
        <f>IF(OR(tbl_Manual[[#This Row],[Documento]]="",tbl_Manual[[#This Row],[Fase]]=""),"",tbl_Manual[[#This Row],[Documento]]&amp;"|"&amp;tbl_Manual[[#This Row],[Fase]])</f>
        <v/>
      </c>
    </row>
    <row r="364" spans="1:1">
      <c r="A364" t="str">
        <f>IF(OR(tbl_Manual[[#This Row],[Documento]]="",tbl_Manual[[#This Row],[Fase]]=""),"",tbl_Manual[[#This Row],[Documento]]&amp;"|"&amp;tbl_Manual[[#This Row],[Fase]])</f>
        <v/>
      </c>
    </row>
    <row r="365" spans="1:1">
      <c r="A365" t="str">
        <f>IF(OR(tbl_Manual[[#This Row],[Documento]]="",tbl_Manual[[#This Row],[Fase]]=""),"",tbl_Manual[[#This Row],[Documento]]&amp;"|"&amp;tbl_Manual[[#This Row],[Fase]])</f>
        <v/>
      </c>
    </row>
    <row r="366" spans="1:1">
      <c r="A366" t="str">
        <f>IF(OR(tbl_Manual[[#This Row],[Documento]]="",tbl_Manual[[#This Row],[Fase]]=""),"",tbl_Manual[[#This Row],[Documento]]&amp;"|"&amp;tbl_Manual[[#This Row],[Fase]])</f>
        <v/>
      </c>
    </row>
    <row r="367" spans="1:1">
      <c r="A367" t="str">
        <f>IF(OR(tbl_Manual[[#This Row],[Documento]]="",tbl_Manual[[#This Row],[Fase]]=""),"",tbl_Manual[[#This Row],[Documento]]&amp;"|"&amp;tbl_Manual[[#This Row],[Fase]])</f>
        <v/>
      </c>
    </row>
    <row r="368" spans="1:1">
      <c r="A368" t="str">
        <f>IF(OR(tbl_Manual[[#This Row],[Documento]]="",tbl_Manual[[#This Row],[Fase]]=""),"",tbl_Manual[[#This Row],[Documento]]&amp;"|"&amp;tbl_Manual[[#This Row],[Fase]])</f>
        <v/>
      </c>
    </row>
    <row r="369" spans="1:1">
      <c r="A369" t="str">
        <f>IF(OR(tbl_Manual[[#This Row],[Documento]]="",tbl_Manual[[#This Row],[Fase]]=""),"",tbl_Manual[[#This Row],[Documento]]&amp;"|"&amp;tbl_Manual[[#This Row],[Fase]])</f>
        <v/>
      </c>
    </row>
    <row r="370" spans="1:1">
      <c r="A370" t="str">
        <f>IF(OR(tbl_Manual[[#This Row],[Documento]]="",tbl_Manual[[#This Row],[Fase]]=""),"",tbl_Manual[[#This Row],[Documento]]&amp;"|"&amp;tbl_Manual[[#This Row],[Fase]])</f>
        <v/>
      </c>
    </row>
    <row r="371" spans="1:1">
      <c r="A371" t="str">
        <f>IF(OR(tbl_Manual[[#This Row],[Documento]]="",tbl_Manual[[#This Row],[Fase]]=""),"",tbl_Manual[[#This Row],[Documento]]&amp;"|"&amp;tbl_Manual[[#This Row],[Fase]])</f>
        <v/>
      </c>
    </row>
    <row r="372" spans="1:1">
      <c r="A372" t="str">
        <f>IF(OR(tbl_Manual[[#This Row],[Documento]]="",tbl_Manual[[#This Row],[Fase]]=""),"",tbl_Manual[[#This Row],[Documento]]&amp;"|"&amp;tbl_Manual[[#This Row],[Fase]])</f>
        <v/>
      </c>
    </row>
    <row r="373" spans="1:1">
      <c r="A373" t="str">
        <f>IF(OR(tbl_Manual[[#This Row],[Documento]]="",tbl_Manual[[#This Row],[Fase]]=""),"",tbl_Manual[[#This Row],[Documento]]&amp;"|"&amp;tbl_Manual[[#This Row],[Fase]])</f>
        <v/>
      </c>
    </row>
    <row r="374" spans="1:1">
      <c r="A374" t="str">
        <f>IF(OR(tbl_Manual[[#This Row],[Documento]]="",tbl_Manual[[#This Row],[Fase]]=""),"",tbl_Manual[[#This Row],[Documento]]&amp;"|"&amp;tbl_Manual[[#This Row],[Fase]])</f>
        <v/>
      </c>
    </row>
    <row r="375" spans="1:1">
      <c r="A375" t="str">
        <f>IF(OR(tbl_Manual[[#This Row],[Documento]]="",tbl_Manual[[#This Row],[Fase]]=""),"",tbl_Manual[[#This Row],[Documento]]&amp;"|"&amp;tbl_Manual[[#This Row],[Fase]])</f>
        <v/>
      </c>
    </row>
    <row r="376" spans="1:1">
      <c r="A376" t="str">
        <f>IF(OR(tbl_Manual[[#This Row],[Documento]]="",tbl_Manual[[#This Row],[Fase]]=""),"",tbl_Manual[[#This Row],[Documento]]&amp;"|"&amp;tbl_Manual[[#This Row],[Fase]])</f>
        <v/>
      </c>
    </row>
    <row r="377" spans="1:1">
      <c r="A377" t="str">
        <f>IF(OR(tbl_Manual[[#This Row],[Documento]]="",tbl_Manual[[#This Row],[Fase]]=""),"",tbl_Manual[[#This Row],[Documento]]&amp;"|"&amp;tbl_Manual[[#This Row],[Fase]])</f>
        <v/>
      </c>
    </row>
    <row r="378" spans="1:1">
      <c r="A378" t="str">
        <f>IF(OR(tbl_Manual[[#This Row],[Documento]]="",tbl_Manual[[#This Row],[Fase]]=""),"",tbl_Manual[[#This Row],[Documento]]&amp;"|"&amp;tbl_Manual[[#This Row],[Fase]])</f>
        <v/>
      </c>
    </row>
    <row r="379" spans="1:1">
      <c r="A379" t="str">
        <f>IF(OR(tbl_Manual[[#This Row],[Documento]]="",tbl_Manual[[#This Row],[Fase]]=""),"",tbl_Manual[[#This Row],[Documento]]&amp;"|"&amp;tbl_Manual[[#This Row],[Fase]])</f>
        <v/>
      </c>
    </row>
    <row r="380" spans="1:1">
      <c r="A380" t="str">
        <f>IF(OR(tbl_Manual[[#This Row],[Documento]]="",tbl_Manual[[#This Row],[Fase]]=""),"",tbl_Manual[[#This Row],[Documento]]&amp;"|"&amp;tbl_Manual[[#This Row],[Fase]])</f>
        <v/>
      </c>
    </row>
    <row r="381" spans="1:1">
      <c r="A381" t="str">
        <f>IF(OR(tbl_Manual[[#This Row],[Documento]]="",tbl_Manual[[#This Row],[Fase]]=""),"",tbl_Manual[[#This Row],[Documento]]&amp;"|"&amp;tbl_Manual[[#This Row],[Fase]])</f>
        <v/>
      </c>
    </row>
    <row r="382" spans="1:1">
      <c r="A382" t="str">
        <f>IF(OR(tbl_Manual[[#This Row],[Documento]]="",tbl_Manual[[#This Row],[Fase]]=""),"",tbl_Manual[[#This Row],[Documento]]&amp;"|"&amp;tbl_Manual[[#This Row],[Fase]])</f>
        <v/>
      </c>
    </row>
    <row r="383" spans="1:1">
      <c r="A383" t="str">
        <f>IF(OR(tbl_Manual[[#This Row],[Documento]]="",tbl_Manual[[#This Row],[Fase]]=""),"",tbl_Manual[[#This Row],[Documento]]&amp;"|"&amp;tbl_Manual[[#This Row],[Fase]])</f>
        <v/>
      </c>
    </row>
    <row r="384" spans="1:1">
      <c r="A384" t="str">
        <f>IF(OR(tbl_Manual[[#This Row],[Documento]]="",tbl_Manual[[#This Row],[Fase]]=""),"",tbl_Manual[[#This Row],[Documento]]&amp;"|"&amp;tbl_Manual[[#This Row],[Fase]])</f>
        <v/>
      </c>
    </row>
    <row r="385" spans="1:1">
      <c r="A385" t="str">
        <f>IF(OR(tbl_Manual[[#This Row],[Documento]]="",tbl_Manual[[#This Row],[Fase]]=""),"",tbl_Manual[[#This Row],[Documento]]&amp;"|"&amp;tbl_Manual[[#This Row],[Fase]])</f>
        <v/>
      </c>
    </row>
    <row r="386" spans="1:1">
      <c r="A386" t="str">
        <f>IF(OR(tbl_Manual[[#This Row],[Documento]]="",tbl_Manual[[#This Row],[Fase]]=""),"",tbl_Manual[[#This Row],[Documento]]&amp;"|"&amp;tbl_Manual[[#This Row],[Fase]])</f>
        <v/>
      </c>
    </row>
    <row r="387" spans="1:1">
      <c r="A387" t="str">
        <f>IF(OR(tbl_Manual[[#This Row],[Documento]]="",tbl_Manual[[#This Row],[Fase]]=""),"",tbl_Manual[[#This Row],[Documento]]&amp;"|"&amp;tbl_Manual[[#This Row],[Fase]])</f>
        <v/>
      </c>
    </row>
    <row r="388" spans="1:1">
      <c r="A388" t="str">
        <f>IF(OR(tbl_Manual[[#This Row],[Documento]]="",tbl_Manual[[#This Row],[Fase]]=""),"",tbl_Manual[[#This Row],[Documento]]&amp;"|"&amp;tbl_Manual[[#This Row],[Fase]])</f>
        <v/>
      </c>
    </row>
    <row r="389" spans="1:1">
      <c r="A389" t="str">
        <f>IF(OR(tbl_Manual[[#This Row],[Documento]]="",tbl_Manual[[#This Row],[Fase]]=""),"",tbl_Manual[[#This Row],[Documento]]&amp;"|"&amp;tbl_Manual[[#This Row],[Fase]])</f>
        <v/>
      </c>
    </row>
    <row r="390" spans="1:1">
      <c r="A390" t="str">
        <f>IF(OR(tbl_Manual[[#This Row],[Documento]]="",tbl_Manual[[#This Row],[Fase]]=""),"",tbl_Manual[[#This Row],[Documento]]&amp;"|"&amp;tbl_Manual[[#This Row],[Fase]])</f>
        <v/>
      </c>
    </row>
    <row r="391" spans="1:1">
      <c r="A391" t="str">
        <f>IF(OR(tbl_Manual[[#This Row],[Documento]]="",tbl_Manual[[#This Row],[Fase]]=""),"",tbl_Manual[[#This Row],[Documento]]&amp;"|"&amp;tbl_Manual[[#This Row],[Fase]])</f>
        <v/>
      </c>
    </row>
    <row r="392" spans="1:1">
      <c r="A392" t="str">
        <f>IF(OR(tbl_Manual[[#This Row],[Documento]]="",tbl_Manual[[#This Row],[Fase]]=""),"",tbl_Manual[[#This Row],[Documento]]&amp;"|"&amp;tbl_Manual[[#This Row],[Fase]])</f>
        <v/>
      </c>
    </row>
    <row r="393" spans="1:1">
      <c r="A393" t="str">
        <f>IF(OR(tbl_Manual[[#This Row],[Documento]]="",tbl_Manual[[#This Row],[Fase]]=""),"",tbl_Manual[[#This Row],[Documento]]&amp;"|"&amp;tbl_Manual[[#This Row],[Fase]])</f>
        <v/>
      </c>
    </row>
    <row r="394" spans="1:1">
      <c r="A394" t="str">
        <f>IF(OR(tbl_Manual[[#This Row],[Documento]]="",tbl_Manual[[#This Row],[Fase]]=""),"",tbl_Manual[[#This Row],[Documento]]&amp;"|"&amp;tbl_Manual[[#This Row],[Fase]])</f>
        <v/>
      </c>
    </row>
    <row r="395" spans="1:1">
      <c r="A395" t="str">
        <f>IF(OR(tbl_Manual[[#This Row],[Documento]]="",tbl_Manual[[#This Row],[Fase]]=""),"",tbl_Manual[[#This Row],[Documento]]&amp;"|"&amp;tbl_Manual[[#This Row],[Fase]])</f>
        <v/>
      </c>
    </row>
    <row r="396" spans="1:1">
      <c r="A396" t="str">
        <f>IF(OR(tbl_Manual[[#This Row],[Documento]]="",tbl_Manual[[#This Row],[Fase]]=""),"",tbl_Manual[[#This Row],[Documento]]&amp;"|"&amp;tbl_Manual[[#This Row],[Fase]])</f>
        <v/>
      </c>
    </row>
    <row r="397" spans="1:1">
      <c r="A397" t="str">
        <f>IF(OR(tbl_Manual[[#This Row],[Documento]]="",tbl_Manual[[#This Row],[Fase]]=""),"",tbl_Manual[[#This Row],[Documento]]&amp;"|"&amp;tbl_Manual[[#This Row],[Fase]])</f>
        <v/>
      </c>
    </row>
    <row r="398" spans="1:1">
      <c r="A398" t="str">
        <f>IF(OR(tbl_Manual[[#This Row],[Documento]]="",tbl_Manual[[#This Row],[Fase]]=""),"",tbl_Manual[[#This Row],[Documento]]&amp;"|"&amp;tbl_Manual[[#This Row],[Fase]])</f>
        <v/>
      </c>
    </row>
    <row r="399" spans="1:1">
      <c r="A399" t="str">
        <f>IF(OR(tbl_Manual[[#This Row],[Documento]]="",tbl_Manual[[#This Row],[Fase]]=""),"",tbl_Manual[[#This Row],[Documento]]&amp;"|"&amp;tbl_Manual[[#This Row],[Fase]])</f>
        <v/>
      </c>
    </row>
    <row r="400" spans="1:1">
      <c r="A400" t="str">
        <f>IF(OR(tbl_Manual[[#This Row],[Documento]]="",tbl_Manual[[#This Row],[Fase]]=""),"",tbl_Manual[[#This Row],[Documento]]&amp;"|"&amp;tbl_Manual[[#This Row],[Fase]])</f>
        <v/>
      </c>
    </row>
    <row r="401" spans="1:1">
      <c r="A401" t="str">
        <f>IF(OR(tbl_Manual[[#This Row],[Documento]]="",tbl_Manual[[#This Row],[Fase]]=""),"",tbl_Manual[[#This Row],[Documento]]&amp;"|"&amp;tbl_Manual[[#This Row],[Fase]])</f>
        <v/>
      </c>
    </row>
    <row r="402" spans="1:1">
      <c r="A402" t="str">
        <f>IF(OR(tbl_Manual[[#This Row],[Documento]]="",tbl_Manual[[#This Row],[Fase]]=""),"",tbl_Manual[[#This Row],[Documento]]&amp;"|"&amp;tbl_Manual[[#This Row],[Fase]])</f>
        <v/>
      </c>
    </row>
    <row r="403" spans="1:1">
      <c r="A403" t="str">
        <f>IF(OR(tbl_Manual[[#This Row],[Documento]]="",tbl_Manual[[#This Row],[Fase]]=""),"",tbl_Manual[[#This Row],[Documento]]&amp;"|"&amp;tbl_Manual[[#This Row],[Fase]])</f>
        <v/>
      </c>
    </row>
    <row r="404" spans="1:1">
      <c r="A404" t="str">
        <f>IF(OR(tbl_Manual[[#This Row],[Documento]]="",tbl_Manual[[#This Row],[Fase]]=""),"",tbl_Manual[[#This Row],[Documento]]&amp;"|"&amp;tbl_Manual[[#This Row],[Fase]])</f>
        <v/>
      </c>
    </row>
    <row r="405" spans="1:1">
      <c r="A405" t="str">
        <f>IF(OR(tbl_Manual[[#This Row],[Documento]]="",tbl_Manual[[#This Row],[Fase]]=""),"",tbl_Manual[[#This Row],[Documento]]&amp;"|"&amp;tbl_Manual[[#This Row],[Fase]])</f>
        <v/>
      </c>
    </row>
    <row r="406" spans="1:1">
      <c r="A406" t="str">
        <f>IF(OR(tbl_Manual[[#This Row],[Documento]]="",tbl_Manual[[#This Row],[Fase]]=""),"",tbl_Manual[[#This Row],[Documento]]&amp;"|"&amp;tbl_Manual[[#This Row],[Fase]])</f>
        <v/>
      </c>
    </row>
    <row r="407" spans="1:1">
      <c r="A407" t="str">
        <f>IF(OR(tbl_Manual[[#This Row],[Documento]]="",tbl_Manual[[#This Row],[Fase]]=""),"",tbl_Manual[[#This Row],[Documento]]&amp;"|"&amp;tbl_Manual[[#This Row],[Fase]])</f>
        <v/>
      </c>
    </row>
    <row r="408" spans="1:1">
      <c r="A408" t="str">
        <f>IF(OR(tbl_Manual[[#This Row],[Documento]]="",tbl_Manual[[#This Row],[Fase]]=""),"",tbl_Manual[[#This Row],[Documento]]&amp;"|"&amp;tbl_Manual[[#This Row],[Fase]])</f>
        <v/>
      </c>
    </row>
    <row r="409" spans="1:1">
      <c r="A409" t="str">
        <f>IF(OR(tbl_Manual[[#This Row],[Documento]]="",tbl_Manual[[#This Row],[Fase]]=""),"",tbl_Manual[[#This Row],[Documento]]&amp;"|"&amp;tbl_Manual[[#This Row],[Fase]])</f>
        <v/>
      </c>
    </row>
    <row r="410" spans="1:1">
      <c r="A410" t="str">
        <f>IF(OR(tbl_Manual[[#This Row],[Documento]]="",tbl_Manual[[#This Row],[Fase]]=""),"",tbl_Manual[[#This Row],[Documento]]&amp;"|"&amp;tbl_Manual[[#This Row],[Fase]])</f>
        <v/>
      </c>
    </row>
    <row r="411" spans="1:1">
      <c r="A411" t="str">
        <f>IF(OR(tbl_Manual[[#This Row],[Documento]]="",tbl_Manual[[#This Row],[Fase]]=""),"",tbl_Manual[[#This Row],[Documento]]&amp;"|"&amp;tbl_Manual[[#This Row],[Fase]])</f>
        <v/>
      </c>
    </row>
    <row r="412" spans="1:1">
      <c r="A412" t="str">
        <f>IF(OR(tbl_Manual[[#This Row],[Documento]]="",tbl_Manual[[#This Row],[Fase]]=""),"",tbl_Manual[[#This Row],[Documento]]&amp;"|"&amp;tbl_Manual[[#This Row],[Fase]])</f>
        <v/>
      </c>
    </row>
    <row r="413" spans="1:1">
      <c r="A413" t="str">
        <f>IF(OR(tbl_Manual[[#This Row],[Documento]]="",tbl_Manual[[#This Row],[Fase]]=""),"",tbl_Manual[[#This Row],[Documento]]&amp;"|"&amp;tbl_Manual[[#This Row],[Fase]])</f>
        <v/>
      </c>
    </row>
    <row r="414" spans="1:1">
      <c r="A414" t="str">
        <f>IF(OR(tbl_Manual[[#This Row],[Documento]]="",tbl_Manual[[#This Row],[Fase]]=""),"",tbl_Manual[[#This Row],[Documento]]&amp;"|"&amp;tbl_Manual[[#This Row],[Fase]])</f>
        <v/>
      </c>
    </row>
    <row r="415" spans="1:1">
      <c r="A415" t="str">
        <f>IF(OR(tbl_Manual[[#This Row],[Documento]]="",tbl_Manual[[#This Row],[Fase]]=""),"",tbl_Manual[[#This Row],[Documento]]&amp;"|"&amp;tbl_Manual[[#This Row],[Fase]])</f>
        <v/>
      </c>
    </row>
    <row r="416" spans="1:1">
      <c r="A416" t="str">
        <f>IF(OR(tbl_Manual[[#This Row],[Documento]]="",tbl_Manual[[#This Row],[Fase]]=""),"",tbl_Manual[[#This Row],[Documento]]&amp;"|"&amp;tbl_Manual[[#This Row],[Fase]])</f>
        <v/>
      </c>
    </row>
    <row r="417" spans="1:1">
      <c r="A417" t="str">
        <f>IF(OR(tbl_Manual[[#This Row],[Documento]]="",tbl_Manual[[#This Row],[Fase]]=""),"",tbl_Manual[[#This Row],[Documento]]&amp;"|"&amp;tbl_Manual[[#This Row],[Fase]])</f>
        <v/>
      </c>
    </row>
    <row r="418" spans="1:1">
      <c r="A418" t="str">
        <f>IF(OR(tbl_Manual[[#This Row],[Documento]]="",tbl_Manual[[#This Row],[Fase]]=""),"",tbl_Manual[[#This Row],[Documento]]&amp;"|"&amp;tbl_Manual[[#This Row],[Fase]])</f>
        <v/>
      </c>
    </row>
    <row r="419" spans="1:1">
      <c r="A419" t="str">
        <f>IF(OR(tbl_Manual[[#This Row],[Documento]]="",tbl_Manual[[#This Row],[Fase]]=""),"",tbl_Manual[[#This Row],[Documento]]&amp;"|"&amp;tbl_Manual[[#This Row],[Fase]])</f>
        <v/>
      </c>
    </row>
    <row r="420" spans="1:1">
      <c r="A420" t="str">
        <f>IF(OR(tbl_Manual[[#This Row],[Documento]]="",tbl_Manual[[#This Row],[Fase]]=""),"",tbl_Manual[[#This Row],[Documento]]&amp;"|"&amp;tbl_Manual[[#This Row],[Fase]])</f>
        <v/>
      </c>
    </row>
    <row r="421" spans="1:1">
      <c r="A421" t="str">
        <f>IF(OR(tbl_Manual[[#This Row],[Documento]]="",tbl_Manual[[#This Row],[Fase]]=""),"",tbl_Manual[[#This Row],[Documento]]&amp;"|"&amp;tbl_Manual[[#This Row],[Fase]])</f>
        <v/>
      </c>
    </row>
    <row r="422" spans="1:1">
      <c r="A422" t="str">
        <f>IF(OR(tbl_Manual[[#This Row],[Documento]]="",tbl_Manual[[#This Row],[Fase]]=""),"",tbl_Manual[[#This Row],[Documento]]&amp;"|"&amp;tbl_Manual[[#This Row],[Fase]])</f>
        <v/>
      </c>
    </row>
    <row r="423" spans="1:1">
      <c r="A423" t="str">
        <f>IF(OR(tbl_Manual[[#This Row],[Documento]]="",tbl_Manual[[#This Row],[Fase]]=""),"",tbl_Manual[[#This Row],[Documento]]&amp;"|"&amp;tbl_Manual[[#This Row],[Fase]])</f>
        <v/>
      </c>
    </row>
    <row r="424" spans="1:1">
      <c r="A424" t="str">
        <f>IF(OR(tbl_Manual[[#This Row],[Documento]]="",tbl_Manual[[#This Row],[Fase]]=""),"",tbl_Manual[[#This Row],[Documento]]&amp;"|"&amp;tbl_Manual[[#This Row],[Fase]])</f>
        <v/>
      </c>
    </row>
    <row r="425" spans="1:1">
      <c r="A425" t="str">
        <f>IF(OR(tbl_Manual[[#This Row],[Documento]]="",tbl_Manual[[#This Row],[Fase]]=""),"",tbl_Manual[[#This Row],[Documento]]&amp;"|"&amp;tbl_Manual[[#This Row],[Fase]])</f>
        <v/>
      </c>
    </row>
    <row r="426" spans="1:1">
      <c r="A426" t="str">
        <f>IF(OR(tbl_Manual[[#This Row],[Documento]]="",tbl_Manual[[#This Row],[Fase]]=""),"",tbl_Manual[[#This Row],[Documento]]&amp;"|"&amp;tbl_Manual[[#This Row],[Fase]])</f>
        <v/>
      </c>
    </row>
    <row r="427" spans="1:1">
      <c r="A427" t="str">
        <f>IF(OR(tbl_Manual[[#This Row],[Documento]]="",tbl_Manual[[#This Row],[Fase]]=""),"",tbl_Manual[[#This Row],[Documento]]&amp;"|"&amp;tbl_Manual[[#This Row],[Fase]])</f>
        <v/>
      </c>
    </row>
    <row r="428" spans="1:1">
      <c r="A428" t="str">
        <f>IF(OR(tbl_Manual[[#This Row],[Documento]]="",tbl_Manual[[#This Row],[Fase]]=""),"",tbl_Manual[[#This Row],[Documento]]&amp;"|"&amp;tbl_Manual[[#This Row],[Fase]])</f>
        <v/>
      </c>
    </row>
    <row r="429" spans="1:1">
      <c r="A429" t="str">
        <f>IF(OR(tbl_Manual[[#This Row],[Documento]]="",tbl_Manual[[#This Row],[Fase]]=""),"",tbl_Manual[[#This Row],[Documento]]&amp;"|"&amp;tbl_Manual[[#This Row],[Fase]])</f>
        <v/>
      </c>
    </row>
    <row r="430" spans="1:1">
      <c r="A430" t="str">
        <f>IF(OR(tbl_Manual[[#This Row],[Documento]]="",tbl_Manual[[#This Row],[Fase]]=""),"",tbl_Manual[[#This Row],[Documento]]&amp;"|"&amp;tbl_Manual[[#This Row],[Fase]])</f>
        <v/>
      </c>
    </row>
    <row r="431" spans="1:1">
      <c r="A431" t="str">
        <f>IF(OR(tbl_Manual[[#This Row],[Documento]]="",tbl_Manual[[#This Row],[Fase]]=""),"",tbl_Manual[[#This Row],[Documento]]&amp;"|"&amp;tbl_Manual[[#This Row],[Fase]])</f>
        <v/>
      </c>
    </row>
    <row r="432" spans="1:1">
      <c r="A432" t="str">
        <f>IF(OR(tbl_Manual[[#This Row],[Documento]]="",tbl_Manual[[#This Row],[Fase]]=""),"",tbl_Manual[[#This Row],[Documento]]&amp;"|"&amp;tbl_Manual[[#This Row],[Fase]])</f>
        <v/>
      </c>
    </row>
    <row r="433" spans="1:1">
      <c r="A433" t="str">
        <f>IF(OR(tbl_Manual[[#This Row],[Documento]]="",tbl_Manual[[#This Row],[Fase]]=""),"",tbl_Manual[[#This Row],[Documento]]&amp;"|"&amp;tbl_Manual[[#This Row],[Fase]])</f>
        <v/>
      </c>
    </row>
    <row r="434" spans="1:1">
      <c r="A434" t="str">
        <f>IF(OR(tbl_Manual[[#This Row],[Documento]]="",tbl_Manual[[#This Row],[Fase]]=""),"",tbl_Manual[[#This Row],[Documento]]&amp;"|"&amp;tbl_Manual[[#This Row],[Fase]])</f>
        <v/>
      </c>
    </row>
    <row r="435" spans="1:1">
      <c r="A435" t="str">
        <f>IF(OR(tbl_Manual[[#This Row],[Documento]]="",tbl_Manual[[#This Row],[Fase]]=""),"",tbl_Manual[[#This Row],[Documento]]&amp;"|"&amp;tbl_Manual[[#This Row],[Fase]])</f>
        <v/>
      </c>
    </row>
    <row r="436" spans="1:1">
      <c r="A436" t="str">
        <f>IF(OR(tbl_Manual[[#This Row],[Documento]]="",tbl_Manual[[#This Row],[Fase]]=""),"",tbl_Manual[[#This Row],[Documento]]&amp;"|"&amp;tbl_Manual[[#This Row],[Fase]])</f>
        <v/>
      </c>
    </row>
    <row r="437" spans="1:1">
      <c r="A437" t="str">
        <f>IF(OR(tbl_Manual[[#This Row],[Documento]]="",tbl_Manual[[#This Row],[Fase]]=""),"",tbl_Manual[[#This Row],[Documento]]&amp;"|"&amp;tbl_Manual[[#This Row],[Fase]])</f>
        <v/>
      </c>
    </row>
    <row r="438" spans="1:1">
      <c r="A438" t="str">
        <f>IF(OR(tbl_Manual[[#This Row],[Documento]]="",tbl_Manual[[#This Row],[Fase]]=""),"",tbl_Manual[[#This Row],[Documento]]&amp;"|"&amp;tbl_Manual[[#This Row],[Fase]])</f>
        <v/>
      </c>
    </row>
    <row r="439" spans="1:1">
      <c r="A439" t="str">
        <f>IF(OR(tbl_Manual[[#This Row],[Documento]]="",tbl_Manual[[#This Row],[Fase]]=""),"",tbl_Manual[[#This Row],[Documento]]&amp;"|"&amp;tbl_Manual[[#This Row],[Fase]])</f>
        <v/>
      </c>
    </row>
    <row r="440" spans="1:1">
      <c r="A440" t="str">
        <f>IF(OR(tbl_Manual[[#This Row],[Documento]]="",tbl_Manual[[#This Row],[Fase]]=""),"",tbl_Manual[[#This Row],[Documento]]&amp;"|"&amp;tbl_Manual[[#This Row],[Fase]])</f>
        <v/>
      </c>
    </row>
    <row r="441" spans="1:1">
      <c r="A441" t="str">
        <f>IF(OR(tbl_Manual[[#This Row],[Documento]]="",tbl_Manual[[#This Row],[Fase]]=""),"",tbl_Manual[[#This Row],[Documento]]&amp;"|"&amp;tbl_Manual[[#This Row],[Fase]])</f>
        <v/>
      </c>
    </row>
    <row r="442" spans="1:1">
      <c r="A442" t="str">
        <f>IF(OR(tbl_Manual[[#This Row],[Documento]]="",tbl_Manual[[#This Row],[Fase]]=""),"",tbl_Manual[[#This Row],[Documento]]&amp;"|"&amp;tbl_Manual[[#This Row],[Fase]])</f>
        <v/>
      </c>
    </row>
    <row r="443" spans="1:1">
      <c r="A443" t="str">
        <f>IF(OR(tbl_Manual[[#This Row],[Documento]]="",tbl_Manual[[#This Row],[Fase]]=""),"",tbl_Manual[[#This Row],[Documento]]&amp;"|"&amp;tbl_Manual[[#This Row],[Fase]])</f>
        <v/>
      </c>
    </row>
    <row r="444" spans="1:1">
      <c r="A444" t="str">
        <f>IF(OR(tbl_Manual[[#This Row],[Documento]]="",tbl_Manual[[#This Row],[Fase]]=""),"",tbl_Manual[[#This Row],[Documento]]&amp;"|"&amp;tbl_Manual[[#This Row],[Fase]])</f>
        <v/>
      </c>
    </row>
    <row r="445" spans="1:1">
      <c r="A445" t="str">
        <f>IF(OR(tbl_Manual[[#This Row],[Documento]]="",tbl_Manual[[#This Row],[Fase]]=""),"",tbl_Manual[[#This Row],[Documento]]&amp;"|"&amp;tbl_Manual[[#This Row],[Fase]])</f>
        <v/>
      </c>
    </row>
    <row r="446" spans="1:1">
      <c r="A446" t="str">
        <f>IF(OR(tbl_Manual[[#This Row],[Documento]]="",tbl_Manual[[#This Row],[Fase]]=""),"",tbl_Manual[[#This Row],[Documento]]&amp;"|"&amp;tbl_Manual[[#This Row],[Fase]])</f>
        <v/>
      </c>
    </row>
    <row r="447" spans="1:1">
      <c r="A447" t="str">
        <f>IF(OR(tbl_Manual[[#This Row],[Documento]]="",tbl_Manual[[#This Row],[Fase]]=""),"",tbl_Manual[[#This Row],[Documento]]&amp;"|"&amp;tbl_Manual[[#This Row],[Fase]])</f>
        <v/>
      </c>
    </row>
    <row r="448" spans="1:1">
      <c r="A448" t="str">
        <f>IF(OR(tbl_Manual[[#This Row],[Documento]]="",tbl_Manual[[#This Row],[Fase]]=""),"",tbl_Manual[[#This Row],[Documento]]&amp;"|"&amp;tbl_Manual[[#This Row],[Fase]])</f>
        <v/>
      </c>
    </row>
    <row r="449" spans="1:1">
      <c r="A449" t="str">
        <f>IF(OR(tbl_Manual[[#This Row],[Documento]]="",tbl_Manual[[#This Row],[Fase]]=""),"",tbl_Manual[[#This Row],[Documento]]&amp;"|"&amp;tbl_Manual[[#This Row],[Fase]])</f>
        <v/>
      </c>
    </row>
    <row r="450" spans="1:1">
      <c r="A450" t="str">
        <f>IF(OR(tbl_Manual[[#This Row],[Documento]]="",tbl_Manual[[#This Row],[Fase]]=""),"",tbl_Manual[[#This Row],[Documento]]&amp;"|"&amp;tbl_Manual[[#This Row],[Fase]])</f>
        <v/>
      </c>
    </row>
    <row r="451" spans="1:1">
      <c r="A451" t="str">
        <f>IF(OR(tbl_Manual[[#This Row],[Documento]]="",tbl_Manual[[#This Row],[Fase]]=""),"",tbl_Manual[[#This Row],[Documento]]&amp;"|"&amp;tbl_Manual[[#This Row],[Fase]])</f>
        <v/>
      </c>
    </row>
    <row r="452" spans="1:1">
      <c r="A452" t="str">
        <f>IF(OR(tbl_Manual[[#This Row],[Documento]]="",tbl_Manual[[#This Row],[Fase]]=""),"",tbl_Manual[[#This Row],[Documento]]&amp;"|"&amp;tbl_Manual[[#This Row],[Fase]])</f>
        <v/>
      </c>
    </row>
    <row r="453" spans="1:1">
      <c r="A453" t="str">
        <f>IF(OR(tbl_Manual[[#This Row],[Documento]]="",tbl_Manual[[#This Row],[Fase]]=""),"",tbl_Manual[[#This Row],[Documento]]&amp;"|"&amp;tbl_Manual[[#This Row],[Fase]])</f>
        <v/>
      </c>
    </row>
    <row r="454" spans="1:1">
      <c r="A454" t="str">
        <f>IF(OR(tbl_Manual[[#This Row],[Documento]]="",tbl_Manual[[#This Row],[Fase]]=""),"",tbl_Manual[[#This Row],[Documento]]&amp;"|"&amp;tbl_Manual[[#This Row],[Fase]])</f>
        <v/>
      </c>
    </row>
    <row r="455" spans="1:1">
      <c r="A455" t="str">
        <f>IF(OR(tbl_Manual[[#This Row],[Documento]]="",tbl_Manual[[#This Row],[Fase]]=""),"",tbl_Manual[[#This Row],[Documento]]&amp;"|"&amp;tbl_Manual[[#This Row],[Fase]])</f>
        <v/>
      </c>
    </row>
    <row r="456" spans="1:1">
      <c r="A456" t="str">
        <f>IF(OR(tbl_Manual[[#This Row],[Documento]]="",tbl_Manual[[#This Row],[Fase]]=""),"",tbl_Manual[[#This Row],[Documento]]&amp;"|"&amp;tbl_Manual[[#This Row],[Fase]])</f>
        <v/>
      </c>
    </row>
    <row r="457" spans="1:1">
      <c r="A457" t="str">
        <f>IF(OR(tbl_Manual[[#This Row],[Documento]]="",tbl_Manual[[#This Row],[Fase]]=""),"",tbl_Manual[[#This Row],[Documento]]&amp;"|"&amp;tbl_Manual[[#This Row],[Fase]])</f>
        <v/>
      </c>
    </row>
    <row r="458" spans="1:1">
      <c r="A458" t="str">
        <f>IF(OR(tbl_Manual[[#This Row],[Documento]]="",tbl_Manual[[#This Row],[Fase]]=""),"",tbl_Manual[[#This Row],[Documento]]&amp;"|"&amp;tbl_Manual[[#This Row],[Fase]])</f>
        <v/>
      </c>
    </row>
    <row r="459" spans="1:1">
      <c r="A459" t="str">
        <f>IF(OR(tbl_Manual[[#This Row],[Documento]]="",tbl_Manual[[#This Row],[Fase]]=""),"",tbl_Manual[[#This Row],[Documento]]&amp;"|"&amp;tbl_Manual[[#This Row],[Fase]])</f>
        <v/>
      </c>
    </row>
    <row r="460" spans="1:1">
      <c r="A460" t="str">
        <f>IF(OR(tbl_Manual[[#This Row],[Documento]]="",tbl_Manual[[#This Row],[Fase]]=""),"",tbl_Manual[[#This Row],[Documento]]&amp;"|"&amp;tbl_Manual[[#This Row],[Fase]])</f>
        <v/>
      </c>
    </row>
    <row r="461" spans="1:1">
      <c r="A461" t="str">
        <f>IF(OR(tbl_Manual[[#This Row],[Documento]]="",tbl_Manual[[#This Row],[Fase]]=""),"",tbl_Manual[[#This Row],[Documento]]&amp;"|"&amp;tbl_Manual[[#This Row],[Fase]])</f>
        <v/>
      </c>
    </row>
    <row r="462" spans="1:1">
      <c r="A462" t="str">
        <f>IF(OR(tbl_Manual[[#This Row],[Documento]]="",tbl_Manual[[#This Row],[Fase]]=""),"",tbl_Manual[[#This Row],[Documento]]&amp;"|"&amp;tbl_Manual[[#This Row],[Fase]])</f>
        <v/>
      </c>
    </row>
    <row r="463" spans="1:1">
      <c r="A463" t="str">
        <f>IF(OR(tbl_Manual[[#This Row],[Documento]]="",tbl_Manual[[#This Row],[Fase]]=""),"",tbl_Manual[[#This Row],[Documento]]&amp;"|"&amp;tbl_Manual[[#This Row],[Fase]])</f>
        <v/>
      </c>
    </row>
    <row r="464" spans="1:1">
      <c r="A464" t="str">
        <f>IF(OR(tbl_Manual[[#This Row],[Documento]]="",tbl_Manual[[#This Row],[Fase]]=""),"",tbl_Manual[[#This Row],[Documento]]&amp;"|"&amp;tbl_Manual[[#This Row],[Fase]])</f>
        <v/>
      </c>
    </row>
    <row r="465" spans="1:1">
      <c r="A465" t="str">
        <f>IF(OR(tbl_Manual[[#This Row],[Documento]]="",tbl_Manual[[#This Row],[Fase]]=""),"",tbl_Manual[[#This Row],[Documento]]&amp;"|"&amp;tbl_Manual[[#This Row],[Fase]])</f>
        <v/>
      </c>
    </row>
    <row r="466" spans="1:1">
      <c r="A466" t="str">
        <f>IF(OR(tbl_Manual[[#This Row],[Documento]]="",tbl_Manual[[#This Row],[Fase]]=""),"",tbl_Manual[[#This Row],[Documento]]&amp;"|"&amp;tbl_Manual[[#This Row],[Fase]])</f>
        <v/>
      </c>
    </row>
    <row r="467" spans="1:1">
      <c r="A467" t="str">
        <f>IF(OR(tbl_Manual[[#This Row],[Documento]]="",tbl_Manual[[#This Row],[Fase]]=""),"",tbl_Manual[[#This Row],[Documento]]&amp;"|"&amp;tbl_Manual[[#This Row],[Fase]])</f>
        <v/>
      </c>
    </row>
    <row r="468" spans="1:1">
      <c r="A468" t="str">
        <f>IF(OR(tbl_Manual[[#This Row],[Documento]]="",tbl_Manual[[#This Row],[Fase]]=""),"",tbl_Manual[[#This Row],[Documento]]&amp;"|"&amp;tbl_Manual[[#This Row],[Fase]])</f>
        <v/>
      </c>
    </row>
    <row r="469" spans="1:1">
      <c r="A469" t="str">
        <f>IF(OR(tbl_Manual[[#This Row],[Documento]]="",tbl_Manual[[#This Row],[Fase]]=""),"",tbl_Manual[[#This Row],[Documento]]&amp;"|"&amp;tbl_Manual[[#This Row],[Fase]])</f>
        <v/>
      </c>
    </row>
    <row r="470" spans="1:1">
      <c r="A470" t="str">
        <f>IF(OR(tbl_Manual[[#This Row],[Documento]]="",tbl_Manual[[#This Row],[Fase]]=""),"",tbl_Manual[[#This Row],[Documento]]&amp;"|"&amp;tbl_Manual[[#This Row],[Fase]])</f>
        <v/>
      </c>
    </row>
    <row r="471" spans="1:1">
      <c r="A471" t="str">
        <f>IF(OR(tbl_Manual[[#This Row],[Documento]]="",tbl_Manual[[#This Row],[Fase]]=""),"",tbl_Manual[[#This Row],[Documento]]&amp;"|"&amp;tbl_Manual[[#This Row],[Fase]])</f>
        <v/>
      </c>
    </row>
    <row r="472" spans="1:1">
      <c r="A472" t="str">
        <f>IF(OR(tbl_Manual[[#This Row],[Documento]]="",tbl_Manual[[#This Row],[Fase]]=""),"",tbl_Manual[[#This Row],[Documento]]&amp;"|"&amp;tbl_Manual[[#This Row],[Fase]])</f>
        <v/>
      </c>
    </row>
    <row r="473" spans="1:1">
      <c r="A473" t="str">
        <f>IF(OR(tbl_Manual[[#This Row],[Documento]]="",tbl_Manual[[#This Row],[Fase]]=""),"",tbl_Manual[[#This Row],[Documento]]&amp;"|"&amp;tbl_Manual[[#This Row],[Fase]])</f>
        <v/>
      </c>
    </row>
    <row r="474" spans="1:1">
      <c r="A474" t="str">
        <f>IF(OR(tbl_Manual[[#This Row],[Documento]]="",tbl_Manual[[#This Row],[Fase]]=""),"",tbl_Manual[[#This Row],[Documento]]&amp;"|"&amp;tbl_Manual[[#This Row],[Fase]])</f>
        <v/>
      </c>
    </row>
    <row r="475" spans="1:1">
      <c r="A475" t="str">
        <f>IF(OR(tbl_Manual[[#This Row],[Documento]]="",tbl_Manual[[#This Row],[Fase]]=""),"",tbl_Manual[[#This Row],[Documento]]&amp;"|"&amp;tbl_Manual[[#This Row],[Fase]])</f>
        <v/>
      </c>
    </row>
    <row r="476" spans="1:1">
      <c r="A476" t="str">
        <f>IF(OR(tbl_Manual[[#This Row],[Documento]]="",tbl_Manual[[#This Row],[Fase]]=""),"",tbl_Manual[[#This Row],[Documento]]&amp;"|"&amp;tbl_Manual[[#This Row],[Fase]])</f>
        <v/>
      </c>
    </row>
    <row r="477" spans="1:1">
      <c r="A477" t="str">
        <f>IF(OR(tbl_Manual[[#This Row],[Documento]]="",tbl_Manual[[#This Row],[Fase]]=""),"",tbl_Manual[[#This Row],[Documento]]&amp;"|"&amp;tbl_Manual[[#This Row],[Fase]])</f>
        <v/>
      </c>
    </row>
    <row r="478" spans="1:1">
      <c r="A478" t="str">
        <f>IF(OR(tbl_Manual[[#This Row],[Documento]]="",tbl_Manual[[#This Row],[Fase]]=""),"",tbl_Manual[[#This Row],[Documento]]&amp;"|"&amp;tbl_Manual[[#This Row],[Fase]])</f>
        <v/>
      </c>
    </row>
    <row r="479" spans="1:1">
      <c r="A479" t="str">
        <f>IF(OR(tbl_Manual[[#This Row],[Documento]]="",tbl_Manual[[#This Row],[Fase]]=""),"",tbl_Manual[[#This Row],[Documento]]&amp;"|"&amp;tbl_Manual[[#This Row],[Fase]])</f>
        <v/>
      </c>
    </row>
    <row r="480" spans="1:1">
      <c r="A480" t="str">
        <f>IF(OR(tbl_Manual[[#This Row],[Documento]]="",tbl_Manual[[#This Row],[Fase]]=""),"",tbl_Manual[[#This Row],[Documento]]&amp;"|"&amp;tbl_Manual[[#This Row],[Fase]])</f>
        <v/>
      </c>
    </row>
    <row r="481" spans="1:1">
      <c r="A481" t="str">
        <f>IF(OR(tbl_Manual[[#This Row],[Documento]]="",tbl_Manual[[#This Row],[Fase]]=""),"",tbl_Manual[[#This Row],[Documento]]&amp;"|"&amp;tbl_Manual[[#This Row],[Fase]])</f>
        <v/>
      </c>
    </row>
    <row r="482" spans="1:1">
      <c r="A482" t="str">
        <f>IF(OR(tbl_Manual[[#This Row],[Documento]]="",tbl_Manual[[#This Row],[Fase]]=""),"",tbl_Manual[[#This Row],[Documento]]&amp;"|"&amp;tbl_Manual[[#This Row],[Fase]])</f>
        <v/>
      </c>
    </row>
    <row r="483" spans="1:1">
      <c r="A483" t="str">
        <f>IF(OR(tbl_Manual[[#This Row],[Documento]]="",tbl_Manual[[#This Row],[Fase]]=""),"",tbl_Manual[[#This Row],[Documento]]&amp;"|"&amp;tbl_Manual[[#This Row],[Fase]])</f>
        <v/>
      </c>
    </row>
    <row r="484" spans="1:1">
      <c r="A484" t="str">
        <f>IF(OR(tbl_Manual[[#This Row],[Documento]]="",tbl_Manual[[#This Row],[Fase]]=""),"",tbl_Manual[[#This Row],[Documento]]&amp;"|"&amp;tbl_Manual[[#This Row],[Fase]])</f>
        <v/>
      </c>
    </row>
    <row r="485" spans="1:1">
      <c r="A485" t="str">
        <f>IF(OR(tbl_Manual[[#This Row],[Documento]]="",tbl_Manual[[#This Row],[Fase]]=""),"",tbl_Manual[[#This Row],[Documento]]&amp;"|"&amp;tbl_Manual[[#This Row],[Fase]])</f>
        <v/>
      </c>
    </row>
    <row r="486" spans="1:1">
      <c r="A486" t="str">
        <f>IF(OR(tbl_Manual[[#This Row],[Documento]]="",tbl_Manual[[#This Row],[Fase]]=""),"",tbl_Manual[[#This Row],[Documento]]&amp;"|"&amp;tbl_Manual[[#This Row],[Fase]])</f>
        <v/>
      </c>
    </row>
    <row r="487" spans="1:1">
      <c r="A487" t="str">
        <f>IF(OR(tbl_Manual[[#This Row],[Documento]]="",tbl_Manual[[#This Row],[Fase]]=""),"",tbl_Manual[[#This Row],[Documento]]&amp;"|"&amp;tbl_Manual[[#This Row],[Fase]])</f>
        <v/>
      </c>
    </row>
    <row r="488" spans="1:1">
      <c r="A488" t="str">
        <f>IF(OR(tbl_Manual[[#This Row],[Documento]]="",tbl_Manual[[#This Row],[Fase]]=""),"",tbl_Manual[[#This Row],[Documento]]&amp;"|"&amp;tbl_Manual[[#This Row],[Fase]])</f>
        <v/>
      </c>
    </row>
    <row r="489" spans="1:1">
      <c r="A489" t="str">
        <f>IF(OR(tbl_Manual[[#This Row],[Documento]]="",tbl_Manual[[#This Row],[Fase]]=""),"",tbl_Manual[[#This Row],[Documento]]&amp;"|"&amp;tbl_Manual[[#This Row],[Fase]])</f>
        <v/>
      </c>
    </row>
    <row r="490" spans="1:1">
      <c r="A490" t="str">
        <f>IF(OR(tbl_Manual[[#This Row],[Documento]]="",tbl_Manual[[#This Row],[Fase]]=""),"",tbl_Manual[[#This Row],[Documento]]&amp;"|"&amp;tbl_Manual[[#This Row],[Fase]])</f>
        <v/>
      </c>
    </row>
    <row r="491" spans="1:1">
      <c r="A491" t="str">
        <f>IF(OR(tbl_Manual[[#This Row],[Documento]]="",tbl_Manual[[#This Row],[Fase]]=""),"",tbl_Manual[[#This Row],[Documento]]&amp;"|"&amp;tbl_Manual[[#This Row],[Fase]])</f>
        <v/>
      </c>
    </row>
    <row r="492" spans="1:1">
      <c r="A492" t="str">
        <f>IF(OR(tbl_Manual[[#This Row],[Documento]]="",tbl_Manual[[#This Row],[Fase]]=""),"",tbl_Manual[[#This Row],[Documento]]&amp;"|"&amp;tbl_Manual[[#This Row],[Fase]])</f>
        <v/>
      </c>
    </row>
    <row r="493" spans="1:1">
      <c r="A493" t="str">
        <f>IF(OR(tbl_Manual[[#This Row],[Documento]]="",tbl_Manual[[#This Row],[Fase]]=""),"",tbl_Manual[[#This Row],[Documento]]&amp;"|"&amp;tbl_Manual[[#This Row],[Fase]])</f>
        <v/>
      </c>
    </row>
    <row r="494" spans="1:1">
      <c r="A494" t="str">
        <f>IF(OR(tbl_Manual[[#This Row],[Documento]]="",tbl_Manual[[#This Row],[Fase]]=""),"",tbl_Manual[[#This Row],[Documento]]&amp;"|"&amp;tbl_Manual[[#This Row],[Fase]])</f>
        <v/>
      </c>
    </row>
    <row r="495" spans="1:1">
      <c r="A495" t="str">
        <f>IF(OR(tbl_Manual[[#This Row],[Documento]]="",tbl_Manual[[#This Row],[Fase]]=""),"",tbl_Manual[[#This Row],[Documento]]&amp;"|"&amp;tbl_Manual[[#This Row],[Fase]])</f>
        <v/>
      </c>
    </row>
    <row r="496" spans="1:1">
      <c r="A496" t="str">
        <f>IF(OR(tbl_Manual[[#This Row],[Documento]]="",tbl_Manual[[#This Row],[Fase]]=""),"",tbl_Manual[[#This Row],[Documento]]&amp;"|"&amp;tbl_Manual[[#This Row],[Fase]])</f>
        <v/>
      </c>
    </row>
    <row r="497" spans="1:1">
      <c r="A497" t="str">
        <f>IF(OR(tbl_Manual[[#This Row],[Documento]]="",tbl_Manual[[#This Row],[Fase]]=""),"",tbl_Manual[[#This Row],[Documento]]&amp;"|"&amp;tbl_Manual[[#This Row],[Fase]])</f>
        <v/>
      </c>
    </row>
    <row r="498" spans="1:1">
      <c r="A498" t="str">
        <f>IF(OR(tbl_Manual[[#This Row],[Documento]]="",tbl_Manual[[#This Row],[Fase]]=""),"",tbl_Manual[[#This Row],[Documento]]&amp;"|"&amp;tbl_Manual[[#This Row],[Fase]])</f>
        <v/>
      </c>
    </row>
    <row r="499" spans="1:1">
      <c r="A499" t="str">
        <f>IF(OR(tbl_Manual[[#This Row],[Documento]]="",tbl_Manual[[#This Row],[Fase]]=""),"",tbl_Manual[[#This Row],[Documento]]&amp;"|"&amp;tbl_Manual[[#This Row],[Fase]])</f>
        <v/>
      </c>
    </row>
    <row r="500" spans="1:1">
      <c r="A500" t="str">
        <f>IF(OR(tbl_Manual[[#This Row],[Documento]]="",tbl_Manual[[#This Row],[Fase]]=""),"",tbl_Manual[[#This Row],[Documento]]&amp;"|"&amp;tbl_Manual[[#This Row],[Fase]])</f>
        <v/>
      </c>
    </row>
    <row r="501" spans="1:1">
      <c r="A501" t="str">
        <f>IF(OR(tbl_Manual[[#This Row],[Documento]]="",tbl_Manual[[#This Row],[Fase]]=""),"",tbl_Manual[[#This Row],[Documento]]&amp;"|"&amp;tbl_Manual[[#This Row],[Fase]])</f>
        <v/>
      </c>
    </row>
    <row r="502" spans="1:1">
      <c r="A502" t="str">
        <f>IF(OR(tbl_Manual[[#This Row],[Documento]]="",tbl_Manual[[#This Row],[Fase]]=""),"",tbl_Manual[[#This Row],[Documento]]&amp;"|"&amp;tbl_Manual[[#This Row],[Fase]])</f>
        <v/>
      </c>
    </row>
    <row r="503" spans="1:1">
      <c r="A503" t="str">
        <f>IF(OR(tbl_Manual[[#This Row],[Documento]]="",tbl_Manual[[#This Row],[Fase]]=""),"",tbl_Manual[[#This Row],[Documento]]&amp;"|"&amp;tbl_Manual[[#This Row],[Fase]])</f>
        <v/>
      </c>
    </row>
    <row r="504" spans="1:1">
      <c r="A504" t="str">
        <f>IF(OR(tbl_Manual[[#This Row],[Documento]]="",tbl_Manual[[#This Row],[Fase]]=""),"",tbl_Manual[[#This Row],[Documento]]&amp;"|"&amp;tbl_Manual[[#This Row],[Fase]])</f>
        <v/>
      </c>
    </row>
    <row r="505" spans="1:1">
      <c r="A505" t="str">
        <f>IF(OR(tbl_Manual[[#This Row],[Documento]]="",tbl_Manual[[#This Row],[Fase]]=""),"",tbl_Manual[[#This Row],[Documento]]&amp;"|"&amp;tbl_Manual[[#This Row],[Fase]])</f>
        <v/>
      </c>
    </row>
    <row r="506" spans="1:1">
      <c r="A506" t="str">
        <f>IF(OR(tbl_Manual[[#This Row],[Documento]]="",tbl_Manual[[#This Row],[Fase]]=""),"",tbl_Manual[[#This Row],[Documento]]&amp;"|"&amp;tbl_Manual[[#This Row],[Fase]])</f>
        <v/>
      </c>
    </row>
    <row r="507" spans="1:1">
      <c r="A507" t="str">
        <f>IF(OR(tbl_Manual[[#This Row],[Documento]]="",tbl_Manual[[#This Row],[Fase]]=""),"",tbl_Manual[[#This Row],[Documento]]&amp;"|"&amp;tbl_Manual[[#This Row],[Fase]])</f>
        <v/>
      </c>
    </row>
    <row r="508" spans="1:1">
      <c r="A508" t="str">
        <f>IF(OR(tbl_Manual[[#This Row],[Documento]]="",tbl_Manual[[#This Row],[Fase]]=""),"",tbl_Manual[[#This Row],[Documento]]&amp;"|"&amp;tbl_Manual[[#This Row],[Fase]])</f>
        <v/>
      </c>
    </row>
    <row r="509" spans="1:1">
      <c r="A509" t="str">
        <f>IF(OR(tbl_Manual[[#This Row],[Documento]]="",tbl_Manual[[#This Row],[Fase]]=""),"",tbl_Manual[[#This Row],[Documento]]&amp;"|"&amp;tbl_Manual[[#This Row],[Fase]])</f>
        <v/>
      </c>
    </row>
    <row r="510" spans="1:1">
      <c r="A510" t="str">
        <f>IF(OR(tbl_Manual[[#This Row],[Documento]]="",tbl_Manual[[#This Row],[Fase]]=""),"",tbl_Manual[[#This Row],[Documento]]&amp;"|"&amp;tbl_Manual[[#This Row],[Fase]])</f>
        <v/>
      </c>
    </row>
    <row r="511" spans="1:1">
      <c r="A511" t="str">
        <f>IF(OR(tbl_Manual[[#This Row],[Documento]]="",tbl_Manual[[#This Row],[Fase]]=""),"",tbl_Manual[[#This Row],[Documento]]&amp;"|"&amp;tbl_Manual[[#This Row],[Fase]])</f>
        <v/>
      </c>
    </row>
    <row r="512" spans="1:1">
      <c r="A512" t="str">
        <f>IF(OR(tbl_Manual[[#This Row],[Documento]]="",tbl_Manual[[#This Row],[Fase]]=""),"",tbl_Manual[[#This Row],[Documento]]&amp;"|"&amp;tbl_Manual[[#This Row],[Fase]])</f>
        <v/>
      </c>
    </row>
    <row r="513" spans="1:1">
      <c r="A513" t="str">
        <f>IF(OR(tbl_Manual[[#This Row],[Documento]]="",tbl_Manual[[#This Row],[Fase]]=""),"",tbl_Manual[[#This Row],[Documento]]&amp;"|"&amp;tbl_Manual[[#This Row],[Fase]])</f>
        <v/>
      </c>
    </row>
    <row r="514" spans="1:1">
      <c r="A514" t="str">
        <f>IF(OR(tbl_Manual[[#This Row],[Documento]]="",tbl_Manual[[#This Row],[Fase]]=""),"",tbl_Manual[[#This Row],[Documento]]&amp;"|"&amp;tbl_Manual[[#This Row],[Fase]])</f>
        <v/>
      </c>
    </row>
    <row r="515" spans="1:1">
      <c r="A515" t="str">
        <f>IF(OR(tbl_Manual[[#This Row],[Documento]]="",tbl_Manual[[#This Row],[Fase]]=""),"",tbl_Manual[[#This Row],[Documento]]&amp;"|"&amp;tbl_Manual[[#This Row],[Fase]])</f>
        <v/>
      </c>
    </row>
    <row r="516" spans="1:1">
      <c r="A516" t="str">
        <f>IF(OR(tbl_Manual[[#This Row],[Documento]]="",tbl_Manual[[#This Row],[Fase]]=""),"",tbl_Manual[[#This Row],[Documento]]&amp;"|"&amp;tbl_Manual[[#This Row],[Fase]])</f>
        <v/>
      </c>
    </row>
    <row r="517" spans="1:1">
      <c r="A517" t="str">
        <f>IF(OR(tbl_Manual[[#This Row],[Documento]]="",tbl_Manual[[#This Row],[Fase]]=""),"",tbl_Manual[[#This Row],[Documento]]&amp;"|"&amp;tbl_Manual[[#This Row],[Fase]])</f>
        <v/>
      </c>
    </row>
    <row r="518" spans="1:1">
      <c r="A518" t="str">
        <f>IF(OR(tbl_Manual[[#This Row],[Documento]]="",tbl_Manual[[#This Row],[Fase]]=""),"",tbl_Manual[[#This Row],[Documento]]&amp;"|"&amp;tbl_Manual[[#This Row],[Fase]])</f>
        <v/>
      </c>
    </row>
    <row r="519" spans="1:1">
      <c r="A519" t="str">
        <f>IF(OR(tbl_Manual[[#This Row],[Documento]]="",tbl_Manual[[#This Row],[Fase]]=""),"",tbl_Manual[[#This Row],[Documento]]&amp;"|"&amp;tbl_Manual[[#This Row],[Fase]])</f>
        <v/>
      </c>
    </row>
    <row r="520" spans="1:1">
      <c r="A520" t="str">
        <f>IF(OR(tbl_Manual[[#This Row],[Documento]]="",tbl_Manual[[#This Row],[Fase]]=""),"",tbl_Manual[[#This Row],[Documento]]&amp;"|"&amp;tbl_Manual[[#This Row],[Fase]])</f>
        <v/>
      </c>
    </row>
    <row r="521" spans="1:1">
      <c r="A521" t="str">
        <f>IF(OR(tbl_Manual[[#This Row],[Documento]]="",tbl_Manual[[#This Row],[Fase]]=""),"",tbl_Manual[[#This Row],[Documento]]&amp;"|"&amp;tbl_Manual[[#This Row],[Fase]])</f>
        <v/>
      </c>
    </row>
    <row r="522" spans="1:1">
      <c r="A522" t="str">
        <f>IF(OR(tbl_Manual[[#This Row],[Documento]]="",tbl_Manual[[#This Row],[Fase]]=""),"",tbl_Manual[[#This Row],[Documento]]&amp;"|"&amp;tbl_Manual[[#This Row],[Fase]])</f>
        <v/>
      </c>
    </row>
    <row r="523" spans="1:1">
      <c r="A523" t="str">
        <f>IF(OR(tbl_Manual[[#This Row],[Documento]]="",tbl_Manual[[#This Row],[Fase]]=""),"",tbl_Manual[[#This Row],[Documento]]&amp;"|"&amp;tbl_Manual[[#This Row],[Fase]])</f>
        <v/>
      </c>
    </row>
    <row r="524" spans="1:1">
      <c r="A524" t="str">
        <f>IF(OR(tbl_Manual[[#This Row],[Documento]]="",tbl_Manual[[#This Row],[Fase]]=""),"",tbl_Manual[[#This Row],[Documento]]&amp;"|"&amp;tbl_Manual[[#This Row],[Fase]])</f>
        <v/>
      </c>
    </row>
    <row r="525" spans="1:1">
      <c r="A525" t="str">
        <f>IF(OR(tbl_Manual[[#This Row],[Documento]]="",tbl_Manual[[#This Row],[Fase]]=""),"",tbl_Manual[[#This Row],[Documento]]&amp;"|"&amp;tbl_Manual[[#This Row],[Fase]])</f>
        <v/>
      </c>
    </row>
    <row r="526" spans="1:1">
      <c r="A526" t="str">
        <f>IF(OR(tbl_Manual[[#This Row],[Documento]]="",tbl_Manual[[#This Row],[Fase]]=""),"",tbl_Manual[[#This Row],[Documento]]&amp;"|"&amp;tbl_Manual[[#This Row],[Fase]])</f>
        <v/>
      </c>
    </row>
    <row r="527" spans="1:1">
      <c r="A527" t="str">
        <f>IF(OR(tbl_Manual[[#This Row],[Documento]]="",tbl_Manual[[#This Row],[Fase]]=""),"",tbl_Manual[[#This Row],[Documento]]&amp;"|"&amp;tbl_Manual[[#This Row],[Fase]])</f>
        <v/>
      </c>
    </row>
    <row r="528" spans="1:1">
      <c r="A528" t="str">
        <f>IF(OR(tbl_Manual[[#This Row],[Documento]]="",tbl_Manual[[#This Row],[Fase]]=""),"",tbl_Manual[[#This Row],[Documento]]&amp;"|"&amp;tbl_Manual[[#This Row],[Fase]])</f>
        <v/>
      </c>
    </row>
    <row r="529" spans="1:1">
      <c r="A529" t="str">
        <f>IF(OR(tbl_Manual[[#This Row],[Documento]]="",tbl_Manual[[#This Row],[Fase]]=""),"",tbl_Manual[[#This Row],[Documento]]&amp;"|"&amp;tbl_Manual[[#This Row],[Fase]])</f>
        <v/>
      </c>
    </row>
    <row r="530" spans="1:1">
      <c r="A530" t="str">
        <f>IF(OR(tbl_Manual[[#This Row],[Documento]]="",tbl_Manual[[#This Row],[Fase]]=""),"",tbl_Manual[[#This Row],[Documento]]&amp;"|"&amp;tbl_Manual[[#This Row],[Fase]])</f>
        <v/>
      </c>
    </row>
    <row r="531" spans="1:1">
      <c r="A531" t="str">
        <f>IF(OR(tbl_Manual[[#This Row],[Documento]]="",tbl_Manual[[#This Row],[Fase]]=""),"",tbl_Manual[[#This Row],[Documento]]&amp;"|"&amp;tbl_Manual[[#This Row],[Fase]])</f>
        <v/>
      </c>
    </row>
    <row r="532" spans="1:1">
      <c r="A532" t="str">
        <f>IF(OR(tbl_Manual[[#This Row],[Documento]]="",tbl_Manual[[#This Row],[Fase]]=""),"",tbl_Manual[[#This Row],[Documento]]&amp;"|"&amp;tbl_Manual[[#This Row],[Fase]])</f>
        <v/>
      </c>
    </row>
    <row r="533" spans="1:1">
      <c r="A533" t="str">
        <f>IF(OR(tbl_Manual[[#This Row],[Documento]]="",tbl_Manual[[#This Row],[Fase]]=""),"",tbl_Manual[[#This Row],[Documento]]&amp;"|"&amp;tbl_Manual[[#This Row],[Fase]])</f>
        <v/>
      </c>
    </row>
    <row r="534" spans="1:1">
      <c r="A534" t="str">
        <f>IF(OR(tbl_Manual[[#This Row],[Documento]]="",tbl_Manual[[#This Row],[Fase]]=""),"",tbl_Manual[[#This Row],[Documento]]&amp;"|"&amp;tbl_Manual[[#This Row],[Fase]])</f>
        <v/>
      </c>
    </row>
    <row r="535" spans="1:1">
      <c r="A535" t="str">
        <f>IF(OR(tbl_Manual[[#This Row],[Documento]]="",tbl_Manual[[#This Row],[Fase]]=""),"",tbl_Manual[[#This Row],[Documento]]&amp;"|"&amp;tbl_Manual[[#This Row],[Fase]])</f>
        <v/>
      </c>
    </row>
    <row r="536" spans="1:1">
      <c r="A536" t="str">
        <f>IF(OR(tbl_Manual[[#This Row],[Documento]]="",tbl_Manual[[#This Row],[Fase]]=""),"",tbl_Manual[[#This Row],[Documento]]&amp;"|"&amp;tbl_Manual[[#This Row],[Fase]])</f>
        <v/>
      </c>
    </row>
    <row r="537" spans="1:1">
      <c r="A537" t="str">
        <f>IF(OR(tbl_Manual[[#This Row],[Documento]]="",tbl_Manual[[#This Row],[Fase]]=""),"",tbl_Manual[[#This Row],[Documento]]&amp;"|"&amp;tbl_Manual[[#This Row],[Fase]])</f>
        <v/>
      </c>
    </row>
    <row r="538" spans="1:1">
      <c r="A538" t="str">
        <f>IF(OR(tbl_Manual[[#This Row],[Documento]]="",tbl_Manual[[#This Row],[Fase]]=""),"",tbl_Manual[[#This Row],[Documento]]&amp;"|"&amp;tbl_Manual[[#This Row],[Fase]])</f>
        <v/>
      </c>
    </row>
    <row r="539" spans="1:1">
      <c r="A539" t="str">
        <f>IF(OR(tbl_Manual[[#This Row],[Documento]]="",tbl_Manual[[#This Row],[Fase]]=""),"",tbl_Manual[[#This Row],[Documento]]&amp;"|"&amp;tbl_Manual[[#This Row],[Fase]])</f>
        <v/>
      </c>
    </row>
    <row r="540" spans="1:1">
      <c r="A540" t="str">
        <f>IF(OR(tbl_Manual[[#This Row],[Documento]]="",tbl_Manual[[#This Row],[Fase]]=""),"",tbl_Manual[[#This Row],[Documento]]&amp;"|"&amp;tbl_Manual[[#This Row],[Fase]])</f>
        <v/>
      </c>
    </row>
    <row r="541" spans="1:1">
      <c r="A541" t="str">
        <f>IF(OR(tbl_Manual[[#This Row],[Documento]]="",tbl_Manual[[#This Row],[Fase]]=""),"",tbl_Manual[[#This Row],[Documento]]&amp;"|"&amp;tbl_Manual[[#This Row],[Fase]])</f>
        <v/>
      </c>
    </row>
    <row r="542" spans="1:1">
      <c r="A542" t="str">
        <f>IF(OR(tbl_Manual[[#This Row],[Documento]]="",tbl_Manual[[#This Row],[Fase]]=""),"",tbl_Manual[[#This Row],[Documento]]&amp;"|"&amp;tbl_Manual[[#This Row],[Fase]])</f>
        <v/>
      </c>
    </row>
    <row r="543" spans="1:1">
      <c r="A543" t="str">
        <f>IF(OR(tbl_Manual[[#This Row],[Documento]]="",tbl_Manual[[#This Row],[Fase]]=""),"",tbl_Manual[[#This Row],[Documento]]&amp;"|"&amp;tbl_Manual[[#This Row],[Fase]])</f>
        <v/>
      </c>
    </row>
    <row r="544" spans="1:1">
      <c r="A544" t="str">
        <f>IF(OR(tbl_Manual[[#This Row],[Documento]]="",tbl_Manual[[#This Row],[Fase]]=""),"",tbl_Manual[[#This Row],[Documento]]&amp;"|"&amp;tbl_Manual[[#This Row],[Fase]])</f>
        <v/>
      </c>
    </row>
    <row r="545" spans="1:1">
      <c r="A545" t="str">
        <f>IF(OR(tbl_Manual[[#This Row],[Documento]]="",tbl_Manual[[#This Row],[Fase]]=""),"",tbl_Manual[[#This Row],[Documento]]&amp;"|"&amp;tbl_Manual[[#This Row],[Fase]])</f>
        <v/>
      </c>
    </row>
    <row r="546" spans="1:1">
      <c r="A546" t="str">
        <f>IF(OR(tbl_Manual[[#This Row],[Documento]]="",tbl_Manual[[#This Row],[Fase]]=""),"",tbl_Manual[[#This Row],[Documento]]&amp;"|"&amp;tbl_Manual[[#This Row],[Fase]])</f>
        <v/>
      </c>
    </row>
    <row r="547" spans="1:1">
      <c r="A547" t="str">
        <f>IF(OR(tbl_Manual[[#This Row],[Documento]]="",tbl_Manual[[#This Row],[Fase]]=""),"",tbl_Manual[[#This Row],[Documento]]&amp;"|"&amp;tbl_Manual[[#This Row],[Fase]])</f>
        <v/>
      </c>
    </row>
    <row r="548" spans="1:1">
      <c r="A548" t="str">
        <f>IF(OR(tbl_Manual[[#This Row],[Documento]]="",tbl_Manual[[#This Row],[Fase]]=""),"",tbl_Manual[[#This Row],[Documento]]&amp;"|"&amp;tbl_Manual[[#This Row],[Fase]])</f>
        <v/>
      </c>
    </row>
    <row r="549" spans="1:1">
      <c r="A549" t="str">
        <f>IF(OR(tbl_Manual[[#This Row],[Documento]]="",tbl_Manual[[#This Row],[Fase]]=""),"",tbl_Manual[[#This Row],[Documento]]&amp;"|"&amp;tbl_Manual[[#This Row],[Fase]])</f>
        <v/>
      </c>
    </row>
    <row r="550" spans="1:1">
      <c r="A550" t="str">
        <f>IF(OR(tbl_Manual[[#This Row],[Documento]]="",tbl_Manual[[#This Row],[Fase]]=""),"",tbl_Manual[[#This Row],[Documento]]&amp;"|"&amp;tbl_Manual[[#This Row],[Fase]])</f>
        <v/>
      </c>
    </row>
    <row r="551" spans="1:1">
      <c r="A551" t="str">
        <f>IF(OR(tbl_Manual[[#This Row],[Documento]]="",tbl_Manual[[#This Row],[Fase]]=""),"",tbl_Manual[[#This Row],[Documento]]&amp;"|"&amp;tbl_Manual[[#This Row],[Fase]])</f>
        <v/>
      </c>
    </row>
    <row r="552" spans="1:1">
      <c r="A552" t="str">
        <f>IF(OR(tbl_Manual[[#This Row],[Documento]]="",tbl_Manual[[#This Row],[Fase]]=""),"",tbl_Manual[[#This Row],[Documento]]&amp;"|"&amp;tbl_Manual[[#This Row],[Fase]])</f>
        <v/>
      </c>
    </row>
    <row r="553" spans="1:1">
      <c r="A553" t="str">
        <f>IF(OR(tbl_Manual[[#This Row],[Documento]]="",tbl_Manual[[#This Row],[Fase]]=""),"",tbl_Manual[[#This Row],[Documento]]&amp;"|"&amp;tbl_Manual[[#This Row],[Fase]])</f>
        <v/>
      </c>
    </row>
    <row r="554" spans="1:1">
      <c r="A554" t="str">
        <f>IF(OR(tbl_Manual[[#This Row],[Documento]]="",tbl_Manual[[#This Row],[Fase]]=""),"",tbl_Manual[[#This Row],[Documento]]&amp;"|"&amp;tbl_Manual[[#This Row],[Fase]])</f>
        <v/>
      </c>
    </row>
    <row r="555" spans="1:1">
      <c r="A555" t="str">
        <f>IF(OR(tbl_Manual[[#This Row],[Documento]]="",tbl_Manual[[#This Row],[Fase]]=""),"",tbl_Manual[[#This Row],[Documento]]&amp;"|"&amp;tbl_Manual[[#This Row],[Fase]])</f>
        <v/>
      </c>
    </row>
    <row r="556" spans="1:1">
      <c r="A556" t="str">
        <f>IF(OR(tbl_Manual[[#This Row],[Documento]]="",tbl_Manual[[#This Row],[Fase]]=""),"",tbl_Manual[[#This Row],[Documento]]&amp;"|"&amp;tbl_Manual[[#This Row],[Fase]])</f>
        <v/>
      </c>
    </row>
    <row r="557" spans="1:1">
      <c r="A557" t="str">
        <f>IF(OR(tbl_Manual[[#This Row],[Documento]]="",tbl_Manual[[#This Row],[Fase]]=""),"",tbl_Manual[[#This Row],[Documento]]&amp;"|"&amp;tbl_Manual[[#This Row],[Fase]])</f>
        <v/>
      </c>
    </row>
    <row r="558" spans="1:1">
      <c r="A558" t="str">
        <f>IF(OR(tbl_Manual[[#This Row],[Documento]]="",tbl_Manual[[#This Row],[Fase]]=""),"",tbl_Manual[[#This Row],[Documento]]&amp;"|"&amp;tbl_Manual[[#This Row],[Fase]])</f>
        <v/>
      </c>
    </row>
    <row r="559" spans="1:1">
      <c r="A559" t="str">
        <f>IF(OR(tbl_Manual[[#This Row],[Documento]]="",tbl_Manual[[#This Row],[Fase]]=""),"",tbl_Manual[[#This Row],[Documento]]&amp;"|"&amp;tbl_Manual[[#This Row],[Fase]])</f>
        <v/>
      </c>
    </row>
    <row r="560" spans="1:1">
      <c r="A560" t="str">
        <f>IF(OR(tbl_Manual[[#This Row],[Documento]]="",tbl_Manual[[#This Row],[Fase]]=""),"",tbl_Manual[[#This Row],[Documento]]&amp;"|"&amp;tbl_Manual[[#This Row],[Fase]])</f>
        <v/>
      </c>
    </row>
    <row r="561" spans="1:1">
      <c r="A561" t="str">
        <f>IF(OR(tbl_Manual[[#This Row],[Documento]]="",tbl_Manual[[#This Row],[Fase]]=""),"",tbl_Manual[[#This Row],[Documento]]&amp;"|"&amp;tbl_Manual[[#This Row],[Fase]])</f>
        <v/>
      </c>
    </row>
    <row r="562" spans="1:1">
      <c r="A562" t="str">
        <f>IF(OR(tbl_Manual[[#This Row],[Documento]]="",tbl_Manual[[#This Row],[Fase]]=""),"",tbl_Manual[[#This Row],[Documento]]&amp;"|"&amp;tbl_Manual[[#This Row],[Fase]])</f>
        <v/>
      </c>
    </row>
    <row r="563" spans="1:1">
      <c r="A563" t="str">
        <f>IF(OR(tbl_Manual[[#This Row],[Documento]]="",tbl_Manual[[#This Row],[Fase]]=""),"",tbl_Manual[[#This Row],[Documento]]&amp;"|"&amp;tbl_Manual[[#This Row],[Fase]])</f>
        <v/>
      </c>
    </row>
    <row r="564" spans="1:1">
      <c r="A564" t="str">
        <f>IF(OR(tbl_Manual[[#This Row],[Documento]]="",tbl_Manual[[#This Row],[Fase]]=""),"",tbl_Manual[[#This Row],[Documento]]&amp;"|"&amp;tbl_Manual[[#This Row],[Fase]])</f>
        <v/>
      </c>
    </row>
    <row r="565" spans="1:1">
      <c r="A565" t="str">
        <f>IF(OR(tbl_Manual[[#This Row],[Documento]]="",tbl_Manual[[#This Row],[Fase]]=""),"",tbl_Manual[[#This Row],[Documento]]&amp;"|"&amp;tbl_Manual[[#This Row],[Fase]])</f>
        <v/>
      </c>
    </row>
    <row r="566" spans="1:1">
      <c r="A566" t="str">
        <f>IF(OR(tbl_Manual[[#This Row],[Documento]]="",tbl_Manual[[#This Row],[Fase]]=""),"",tbl_Manual[[#This Row],[Documento]]&amp;"|"&amp;tbl_Manual[[#This Row],[Fase]])</f>
        <v/>
      </c>
    </row>
    <row r="567" spans="1:1">
      <c r="A567" t="str">
        <f>IF(OR(tbl_Manual[[#This Row],[Documento]]="",tbl_Manual[[#This Row],[Fase]]=""),"",tbl_Manual[[#This Row],[Documento]]&amp;"|"&amp;tbl_Manual[[#This Row],[Fase]])</f>
        <v/>
      </c>
    </row>
    <row r="568" spans="1:1">
      <c r="A568" t="str">
        <f>IF(OR(tbl_Manual[[#This Row],[Documento]]="",tbl_Manual[[#This Row],[Fase]]=""),"",tbl_Manual[[#This Row],[Documento]]&amp;"|"&amp;tbl_Manual[[#This Row],[Fase]])</f>
        <v/>
      </c>
    </row>
    <row r="569" spans="1:1">
      <c r="A569" t="str">
        <f>IF(OR(tbl_Manual[[#This Row],[Documento]]="",tbl_Manual[[#This Row],[Fase]]=""),"",tbl_Manual[[#This Row],[Documento]]&amp;"|"&amp;tbl_Manual[[#This Row],[Fase]])</f>
        <v/>
      </c>
    </row>
    <row r="570" spans="1:1">
      <c r="A570" t="str">
        <f>IF(OR(tbl_Manual[[#This Row],[Documento]]="",tbl_Manual[[#This Row],[Fase]]=""),"",tbl_Manual[[#This Row],[Documento]]&amp;"|"&amp;tbl_Manual[[#This Row],[Fase]])</f>
        <v/>
      </c>
    </row>
    <row r="571" spans="1:1">
      <c r="A571" t="str">
        <f>IF(OR(tbl_Manual[[#This Row],[Documento]]="",tbl_Manual[[#This Row],[Fase]]=""),"",tbl_Manual[[#This Row],[Documento]]&amp;"|"&amp;tbl_Manual[[#This Row],[Fase]])</f>
        <v/>
      </c>
    </row>
    <row r="572" spans="1:1">
      <c r="A572" t="str">
        <f>IF(OR(tbl_Manual[[#This Row],[Documento]]="",tbl_Manual[[#This Row],[Fase]]=""),"",tbl_Manual[[#This Row],[Documento]]&amp;"|"&amp;tbl_Manual[[#This Row],[Fase]])</f>
        <v/>
      </c>
    </row>
    <row r="573" spans="1:1">
      <c r="A573" t="str">
        <f>IF(OR(tbl_Manual[[#This Row],[Documento]]="",tbl_Manual[[#This Row],[Fase]]=""),"",tbl_Manual[[#This Row],[Documento]]&amp;"|"&amp;tbl_Manual[[#This Row],[Fase]])</f>
        <v/>
      </c>
    </row>
    <row r="574" spans="1:1">
      <c r="A574" t="str">
        <f>IF(OR(tbl_Manual[[#This Row],[Documento]]="",tbl_Manual[[#This Row],[Fase]]=""),"",tbl_Manual[[#This Row],[Documento]]&amp;"|"&amp;tbl_Manual[[#This Row],[Fase]])</f>
        <v/>
      </c>
    </row>
    <row r="575" spans="1:1">
      <c r="A575" t="str">
        <f>IF(OR(tbl_Manual[[#This Row],[Documento]]="",tbl_Manual[[#This Row],[Fase]]=""),"",tbl_Manual[[#This Row],[Documento]]&amp;"|"&amp;tbl_Manual[[#This Row],[Fase]])</f>
        <v/>
      </c>
    </row>
    <row r="576" spans="1:1">
      <c r="A576" t="str">
        <f>IF(OR(tbl_Manual[[#This Row],[Documento]]="",tbl_Manual[[#This Row],[Fase]]=""),"",tbl_Manual[[#This Row],[Documento]]&amp;"|"&amp;tbl_Manual[[#This Row],[Fase]])</f>
        <v/>
      </c>
    </row>
    <row r="577" spans="1:1">
      <c r="A577" t="str">
        <f>IF(OR(tbl_Manual[[#This Row],[Documento]]="",tbl_Manual[[#This Row],[Fase]]=""),"",tbl_Manual[[#This Row],[Documento]]&amp;"|"&amp;tbl_Manual[[#This Row],[Fase]])</f>
        <v/>
      </c>
    </row>
    <row r="578" spans="1:1">
      <c r="A578" t="str">
        <f>IF(OR(tbl_Manual[[#This Row],[Documento]]="",tbl_Manual[[#This Row],[Fase]]=""),"",tbl_Manual[[#This Row],[Documento]]&amp;"|"&amp;tbl_Manual[[#This Row],[Fase]])</f>
        <v/>
      </c>
    </row>
    <row r="579" spans="1:1">
      <c r="A579" t="str">
        <f>IF(OR(tbl_Manual[[#This Row],[Documento]]="",tbl_Manual[[#This Row],[Fase]]=""),"",tbl_Manual[[#This Row],[Documento]]&amp;"|"&amp;tbl_Manual[[#This Row],[Fase]])</f>
        <v/>
      </c>
    </row>
    <row r="580" spans="1:1">
      <c r="A580" t="str">
        <f>IF(OR(tbl_Manual[[#This Row],[Documento]]="",tbl_Manual[[#This Row],[Fase]]=""),"",tbl_Manual[[#This Row],[Documento]]&amp;"|"&amp;tbl_Manual[[#This Row],[Fase]])</f>
        <v/>
      </c>
    </row>
    <row r="581" spans="1:1">
      <c r="A581" t="str">
        <f>IF(OR(tbl_Manual[[#This Row],[Documento]]="",tbl_Manual[[#This Row],[Fase]]=""),"",tbl_Manual[[#This Row],[Documento]]&amp;"|"&amp;tbl_Manual[[#This Row],[Fase]])</f>
        <v/>
      </c>
    </row>
    <row r="582" spans="1:1">
      <c r="A582" t="str">
        <f>IF(OR(tbl_Manual[[#This Row],[Documento]]="",tbl_Manual[[#This Row],[Fase]]=""),"",tbl_Manual[[#This Row],[Documento]]&amp;"|"&amp;tbl_Manual[[#This Row],[Fase]])</f>
        <v/>
      </c>
    </row>
    <row r="583" spans="1:1">
      <c r="A583" t="str">
        <f>IF(OR(tbl_Manual[[#This Row],[Documento]]="",tbl_Manual[[#This Row],[Fase]]=""),"",tbl_Manual[[#This Row],[Documento]]&amp;"|"&amp;tbl_Manual[[#This Row],[Fase]])</f>
        <v/>
      </c>
    </row>
    <row r="584" spans="1:1">
      <c r="A584" t="str">
        <f>IF(OR(tbl_Manual[[#This Row],[Documento]]="",tbl_Manual[[#This Row],[Fase]]=""),"",tbl_Manual[[#This Row],[Documento]]&amp;"|"&amp;tbl_Manual[[#This Row],[Fase]])</f>
        <v/>
      </c>
    </row>
    <row r="585" spans="1:1">
      <c r="A585" t="str">
        <f>IF(OR(tbl_Manual[[#This Row],[Documento]]="",tbl_Manual[[#This Row],[Fase]]=""),"",tbl_Manual[[#This Row],[Documento]]&amp;"|"&amp;tbl_Manual[[#This Row],[Fase]])</f>
        <v/>
      </c>
    </row>
    <row r="586" spans="1:1">
      <c r="A586" t="str">
        <f>IF(OR(tbl_Manual[[#This Row],[Documento]]="",tbl_Manual[[#This Row],[Fase]]=""),"",tbl_Manual[[#This Row],[Documento]]&amp;"|"&amp;tbl_Manual[[#This Row],[Fase]])</f>
        <v/>
      </c>
    </row>
    <row r="587" spans="1:1">
      <c r="A587" t="str">
        <f>IF(OR(tbl_Manual[[#This Row],[Documento]]="",tbl_Manual[[#This Row],[Fase]]=""),"",tbl_Manual[[#This Row],[Documento]]&amp;"|"&amp;tbl_Manual[[#This Row],[Fase]])</f>
        <v/>
      </c>
    </row>
    <row r="588" spans="1:1">
      <c r="A588" t="str">
        <f>IF(OR(tbl_Manual[[#This Row],[Documento]]="",tbl_Manual[[#This Row],[Fase]]=""),"",tbl_Manual[[#This Row],[Documento]]&amp;"|"&amp;tbl_Manual[[#This Row],[Fase]])</f>
        <v/>
      </c>
    </row>
    <row r="589" spans="1:1">
      <c r="A589" t="str">
        <f>IF(OR(tbl_Manual[[#This Row],[Documento]]="",tbl_Manual[[#This Row],[Fase]]=""),"",tbl_Manual[[#This Row],[Documento]]&amp;"|"&amp;tbl_Manual[[#This Row],[Fase]])</f>
        <v/>
      </c>
    </row>
    <row r="590" spans="1:1">
      <c r="A590" t="str">
        <f>IF(OR(tbl_Manual[[#This Row],[Documento]]="",tbl_Manual[[#This Row],[Fase]]=""),"",tbl_Manual[[#This Row],[Documento]]&amp;"|"&amp;tbl_Manual[[#This Row],[Fase]])</f>
        <v/>
      </c>
    </row>
    <row r="591" spans="1:1">
      <c r="A591" t="str">
        <f>IF(OR(tbl_Manual[[#This Row],[Documento]]="",tbl_Manual[[#This Row],[Fase]]=""),"",tbl_Manual[[#This Row],[Documento]]&amp;"|"&amp;tbl_Manual[[#This Row],[Fase]])</f>
        <v/>
      </c>
    </row>
    <row r="592" spans="1:1">
      <c r="A592" t="str">
        <f>IF(OR(tbl_Manual[[#This Row],[Documento]]="",tbl_Manual[[#This Row],[Fase]]=""),"",tbl_Manual[[#This Row],[Documento]]&amp;"|"&amp;tbl_Manual[[#This Row],[Fase]])</f>
        <v/>
      </c>
    </row>
    <row r="593" spans="1:1">
      <c r="A593" t="str">
        <f>IF(OR(tbl_Manual[[#This Row],[Documento]]="",tbl_Manual[[#This Row],[Fase]]=""),"",tbl_Manual[[#This Row],[Documento]]&amp;"|"&amp;tbl_Manual[[#This Row],[Fase]])</f>
        <v/>
      </c>
    </row>
    <row r="594" spans="1:1">
      <c r="A594" t="str">
        <f>IF(OR(tbl_Manual[[#This Row],[Documento]]="",tbl_Manual[[#This Row],[Fase]]=""),"",tbl_Manual[[#This Row],[Documento]]&amp;"|"&amp;tbl_Manual[[#This Row],[Fase]])</f>
        <v/>
      </c>
    </row>
    <row r="595" spans="1:1">
      <c r="A595" t="str">
        <f>IF(OR(tbl_Manual[[#This Row],[Documento]]="",tbl_Manual[[#This Row],[Fase]]=""),"",tbl_Manual[[#This Row],[Documento]]&amp;"|"&amp;tbl_Manual[[#This Row],[Fase]])</f>
        <v/>
      </c>
    </row>
    <row r="596" spans="1:1">
      <c r="A596" t="str">
        <f>IF(OR(tbl_Manual[[#This Row],[Documento]]="",tbl_Manual[[#This Row],[Fase]]=""),"",tbl_Manual[[#This Row],[Documento]]&amp;"|"&amp;tbl_Manual[[#This Row],[Fase]])</f>
        <v/>
      </c>
    </row>
    <row r="597" spans="1:1">
      <c r="A597" t="str">
        <f>IF(OR(tbl_Manual[[#This Row],[Documento]]="",tbl_Manual[[#This Row],[Fase]]=""),"",tbl_Manual[[#This Row],[Documento]]&amp;"|"&amp;tbl_Manual[[#This Row],[Fase]])</f>
        <v/>
      </c>
    </row>
    <row r="598" spans="1:1">
      <c r="A598" t="str">
        <f>IF(OR(tbl_Manual[[#This Row],[Documento]]="",tbl_Manual[[#This Row],[Fase]]=""),"",tbl_Manual[[#This Row],[Documento]]&amp;"|"&amp;tbl_Manual[[#This Row],[Fase]])</f>
        <v/>
      </c>
    </row>
    <row r="599" spans="1:1">
      <c r="A599" t="str">
        <f>IF(OR(tbl_Manual[[#This Row],[Documento]]="",tbl_Manual[[#This Row],[Fase]]=""),"",tbl_Manual[[#This Row],[Documento]]&amp;"|"&amp;tbl_Manual[[#This Row],[Fase]])</f>
        <v/>
      </c>
    </row>
    <row r="600" spans="1:1">
      <c r="A600" t="str">
        <f>IF(OR(tbl_Manual[[#This Row],[Documento]]="",tbl_Manual[[#This Row],[Fase]]=""),"",tbl_Manual[[#This Row],[Documento]]&amp;"|"&amp;tbl_Manual[[#This Row],[Fase]])</f>
        <v/>
      </c>
    </row>
    <row r="601" spans="1:1">
      <c r="A601" t="str">
        <f>IF(OR(tbl_Manual[[#This Row],[Documento]]="",tbl_Manual[[#This Row],[Fase]]=""),"",tbl_Manual[[#This Row],[Documento]]&amp;"|"&amp;tbl_Manual[[#This Row],[Fase]])</f>
        <v/>
      </c>
    </row>
    <row r="602" spans="1:1">
      <c r="A602" t="str">
        <f>IF(OR(tbl_Manual[[#This Row],[Documento]]="",tbl_Manual[[#This Row],[Fase]]=""),"",tbl_Manual[[#This Row],[Documento]]&amp;"|"&amp;tbl_Manual[[#This Row],[Fase]])</f>
        <v/>
      </c>
    </row>
    <row r="603" spans="1:1">
      <c r="A603" t="str">
        <f>IF(OR(tbl_Manual[[#This Row],[Documento]]="",tbl_Manual[[#This Row],[Fase]]=""),"",tbl_Manual[[#This Row],[Documento]]&amp;"|"&amp;tbl_Manual[[#This Row],[Fase]])</f>
        <v/>
      </c>
    </row>
    <row r="604" spans="1:1">
      <c r="A604" t="str">
        <f>IF(OR(tbl_Manual[[#This Row],[Documento]]="",tbl_Manual[[#This Row],[Fase]]=""),"",tbl_Manual[[#This Row],[Documento]]&amp;"|"&amp;tbl_Manual[[#This Row],[Fase]])</f>
        <v/>
      </c>
    </row>
    <row r="605" spans="1:1">
      <c r="A605" t="str">
        <f>IF(OR(tbl_Manual[[#This Row],[Documento]]="",tbl_Manual[[#This Row],[Fase]]=""),"",tbl_Manual[[#This Row],[Documento]]&amp;"|"&amp;tbl_Manual[[#This Row],[Fase]])</f>
        <v/>
      </c>
    </row>
    <row r="606" spans="1:1">
      <c r="A606" t="str">
        <f>IF(OR(tbl_Manual[[#This Row],[Documento]]="",tbl_Manual[[#This Row],[Fase]]=""),"",tbl_Manual[[#This Row],[Documento]]&amp;"|"&amp;tbl_Manual[[#This Row],[Fase]])</f>
        <v/>
      </c>
    </row>
    <row r="607" spans="1:1">
      <c r="A607" t="str">
        <f>IF(OR(tbl_Manual[[#This Row],[Documento]]="",tbl_Manual[[#This Row],[Fase]]=""),"",tbl_Manual[[#This Row],[Documento]]&amp;"|"&amp;tbl_Manual[[#This Row],[Fase]])</f>
        <v/>
      </c>
    </row>
    <row r="608" spans="1:1">
      <c r="A608" t="str">
        <f>IF(OR(tbl_Manual[[#This Row],[Documento]]="",tbl_Manual[[#This Row],[Fase]]=""),"",tbl_Manual[[#This Row],[Documento]]&amp;"|"&amp;tbl_Manual[[#This Row],[Fase]])</f>
        <v/>
      </c>
    </row>
    <row r="609" spans="1:1">
      <c r="A609" t="str">
        <f>IF(OR(tbl_Manual[[#This Row],[Documento]]="",tbl_Manual[[#This Row],[Fase]]=""),"",tbl_Manual[[#This Row],[Documento]]&amp;"|"&amp;tbl_Manual[[#This Row],[Fase]])</f>
        <v/>
      </c>
    </row>
    <row r="610" spans="1:1">
      <c r="A610" t="str">
        <f>IF(OR(tbl_Manual[[#This Row],[Documento]]="",tbl_Manual[[#This Row],[Fase]]=""),"",tbl_Manual[[#This Row],[Documento]]&amp;"|"&amp;tbl_Manual[[#This Row],[Fase]])</f>
        <v/>
      </c>
    </row>
    <row r="611" spans="1:1">
      <c r="A611" t="str">
        <f>IF(OR(tbl_Manual[[#This Row],[Documento]]="",tbl_Manual[[#This Row],[Fase]]=""),"",tbl_Manual[[#This Row],[Documento]]&amp;"|"&amp;tbl_Manual[[#This Row],[Fase]])</f>
        <v/>
      </c>
    </row>
    <row r="612" spans="1:1">
      <c r="A612" t="str">
        <f>IF(OR(tbl_Manual[[#This Row],[Documento]]="",tbl_Manual[[#This Row],[Fase]]=""),"",tbl_Manual[[#This Row],[Documento]]&amp;"|"&amp;tbl_Manual[[#This Row],[Fase]])</f>
        <v/>
      </c>
    </row>
    <row r="613" spans="1:1">
      <c r="A613" t="str">
        <f>IF(OR(tbl_Manual[[#This Row],[Documento]]="",tbl_Manual[[#This Row],[Fase]]=""),"",tbl_Manual[[#This Row],[Documento]]&amp;"|"&amp;tbl_Manual[[#This Row],[Fase]])</f>
        <v/>
      </c>
    </row>
    <row r="614" spans="1:1">
      <c r="A614" t="str">
        <f>IF(OR(tbl_Manual[[#This Row],[Documento]]="",tbl_Manual[[#This Row],[Fase]]=""),"",tbl_Manual[[#This Row],[Documento]]&amp;"|"&amp;tbl_Manual[[#This Row],[Fase]])</f>
        <v/>
      </c>
    </row>
    <row r="615" spans="1:1">
      <c r="A615" t="str">
        <f>IF(OR(tbl_Manual[[#This Row],[Documento]]="",tbl_Manual[[#This Row],[Fase]]=""),"",tbl_Manual[[#This Row],[Documento]]&amp;"|"&amp;tbl_Manual[[#This Row],[Fase]])</f>
        <v/>
      </c>
    </row>
    <row r="616" spans="1:1">
      <c r="A616" t="str">
        <f>IF(OR(tbl_Manual[[#This Row],[Documento]]="",tbl_Manual[[#This Row],[Fase]]=""),"",tbl_Manual[[#This Row],[Documento]]&amp;"|"&amp;tbl_Manual[[#This Row],[Fase]])</f>
        <v/>
      </c>
    </row>
    <row r="617" spans="1:1">
      <c r="A617" t="str">
        <f>IF(OR(tbl_Manual[[#This Row],[Documento]]="",tbl_Manual[[#This Row],[Fase]]=""),"",tbl_Manual[[#This Row],[Documento]]&amp;"|"&amp;tbl_Manual[[#This Row],[Fase]])</f>
        <v/>
      </c>
    </row>
    <row r="618" spans="1:1">
      <c r="A618" t="str">
        <f>IF(OR(tbl_Manual[[#This Row],[Documento]]="",tbl_Manual[[#This Row],[Fase]]=""),"",tbl_Manual[[#This Row],[Documento]]&amp;"|"&amp;tbl_Manual[[#This Row],[Fase]])</f>
        <v/>
      </c>
    </row>
    <row r="619" spans="1:1">
      <c r="A619" t="str">
        <f>IF(OR(tbl_Manual[[#This Row],[Documento]]="",tbl_Manual[[#This Row],[Fase]]=""),"",tbl_Manual[[#This Row],[Documento]]&amp;"|"&amp;tbl_Manual[[#This Row],[Fase]])</f>
        <v/>
      </c>
    </row>
    <row r="620" spans="1:1">
      <c r="A620" t="str">
        <f>IF(OR(tbl_Manual[[#This Row],[Documento]]="",tbl_Manual[[#This Row],[Fase]]=""),"",tbl_Manual[[#This Row],[Documento]]&amp;"|"&amp;tbl_Manual[[#This Row],[Fase]])</f>
        <v/>
      </c>
    </row>
    <row r="621" spans="1:1">
      <c r="A621" t="str">
        <f>IF(OR(tbl_Manual[[#This Row],[Documento]]="",tbl_Manual[[#This Row],[Fase]]=""),"",tbl_Manual[[#This Row],[Documento]]&amp;"|"&amp;tbl_Manual[[#This Row],[Fase]])</f>
        <v/>
      </c>
    </row>
    <row r="622" spans="1:1">
      <c r="A622" t="str">
        <f>IF(OR(tbl_Manual[[#This Row],[Documento]]="",tbl_Manual[[#This Row],[Fase]]=""),"",tbl_Manual[[#This Row],[Documento]]&amp;"|"&amp;tbl_Manual[[#This Row],[Fase]])</f>
        <v/>
      </c>
    </row>
    <row r="623" spans="1:1">
      <c r="A623" t="str">
        <f>IF(OR(tbl_Manual[[#This Row],[Documento]]="",tbl_Manual[[#This Row],[Fase]]=""),"",tbl_Manual[[#This Row],[Documento]]&amp;"|"&amp;tbl_Manual[[#This Row],[Fase]])</f>
        <v/>
      </c>
    </row>
    <row r="624" spans="1:1">
      <c r="A624" t="str">
        <f>IF(OR(tbl_Manual[[#This Row],[Documento]]="",tbl_Manual[[#This Row],[Fase]]=""),"",tbl_Manual[[#This Row],[Documento]]&amp;"|"&amp;tbl_Manual[[#This Row],[Fase]])</f>
        <v/>
      </c>
    </row>
    <row r="625" spans="1:1">
      <c r="A625" t="str">
        <f>IF(OR(tbl_Manual[[#This Row],[Documento]]="",tbl_Manual[[#This Row],[Fase]]=""),"",tbl_Manual[[#This Row],[Documento]]&amp;"|"&amp;tbl_Manual[[#This Row],[Fase]])</f>
        <v/>
      </c>
    </row>
    <row r="626" spans="1:1">
      <c r="A626" t="str">
        <f>IF(OR(tbl_Manual[[#This Row],[Documento]]="",tbl_Manual[[#This Row],[Fase]]=""),"",tbl_Manual[[#This Row],[Documento]]&amp;"|"&amp;tbl_Manual[[#This Row],[Fase]])</f>
        <v/>
      </c>
    </row>
    <row r="627" spans="1:1">
      <c r="A627" t="str">
        <f>IF(OR(tbl_Manual[[#This Row],[Documento]]="",tbl_Manual[[#This Row],[Fase]]=""),"",tbl_Manual[[#This Row],[Documento]]&amp;"|"&amp;tbl_Manual[[#This Row],[Fase]])</f>
        <v/>
      </c>
    </row>
    <row r="628" spans="1:1">
      <c r="A628" t="str">
        <f>IF(OR(tbl_Manual[[#This Row],[Documento]]="",tbl_Manual[[#This Row],[Fase]]=""),"",tbl_Manual[[#This Row],[Documento]]&amp;"|"&amp;tbl_Manual[[#This Row],[Fase]])</f>
        <v/>
      </c>
    </row>
    <row r="629" spans="1:1">
      <c r="A629" t="str">
        <f>IF(OR(tbl_Manual[[#This Row],[Documento]]="",tbl_Manual[[#This Row],[Fase]]=""),"",tbl_Manual[[#This Row],[Documento]]&amp;"|"&amp;tbl_Manual[[#This Row],[Fase]])</f>
        <v/>
      </c>
    </row>
    <row r="630" spans="1:1">
      <c r="A630" t="str">
        <f>IF(OR(tbl_Manual[[#This Row],[Documento]]="",tbl_Manual[[#This Row],[Fase]]=""),"",tbl_Manual[[#This Row],[Documento]]&amp;"|"&amp;tbl_Manual[[#This Row],[Fase]])</f>
        <v/>
      </c>
    </row>
    <row r="631" spans="1:1">
      <c r="A631" t="str">
        <f>IF(OR(tbl_Manual[[#This Row],[Documento]]="",tbl_Manual[[#This Row],[Fase]]=""),"",tbl_Manual[[#This Row],[Documento]]&amp;"|"&amp;tbl_Manual[[#This Row],[Fase]])</f>
        <v/>
      </c>
    </row>
    <row r="632" spans="1:1">
      <c r="A632" t="str">
        <f>IF(OR(tbl_Manual[[#This Row],[Documento]]="",tbl_Manual[[#This Row],[Fase]]=""),"",tbl_Manual[[#This Row],[Documento]]&amp;"|"&amp;tbl_Manual[[#This Row],[Fase]])</f>
        <v/>
      </c>
    </row>
    <row r="633" spans="1:1">
      <c r="A633" t="str">
        <f>IF(OR(tbl_Manual[[#This Row],[Documento]]="",tbl_Manual[[#This Row],[Fase]]=""),"",tbl_Manual[[#This Row],[Documento]]&amp;"|"&amp;tbl_Manual[[#This Row],[Fase]])</f>
        <v/>
      </c>
    </row>
    <row r="634" spans="1:1">
      <c r="A634" t="str">
        <f>IF(OR(tbl_Manual[[#This Row],[Documento]]="",tbl_Manual[[#This Row],[Fase]]=""),"",tbl_Manual[[#This Row],[Documento]]&amp;"|"&amp;tbl_Manual[[#This Row],[Fase]])</f>
        <v/>
      </c>
    </row>
    <row r="635" spans="1:1">
      <c r="A635" t="str">
        <f>IF(OR(tbl_Manual[[#This Row],[Documento]]="",tbl_Manual[[#This Row],[Fase]]=""),"",tbl_Manual[[#This Row],[Documento]]&amp;"|"&amp;tbl_Manual[[#This Row],[Fase]])</f>
        <v/>
      </c>
    </row>
    <row r="636" spans="1:1">
      <c r="A636" t="str">
        <f>IF(OR(tbl_Manual[[#This Row],[Documento]]="",tbl_Manual[[#This Row],[Fase]]=""),"",tbl_Manual[[#This Row],[Documento]]&amp;"|"&amp;tbl_Manual[[#This Row],[Fase]])</f>
        <v/>
      </c>
    </row>
    <row r="637" spans="1:1">
      <c r="A637" t="str">
        <f>IF(OR(tbl_Manual[[#This Row],[Documento]]="",tbl_Manual[[#This Row],[Fase]]=""),"",tbl_Manual[[#This Row],[Documento]]&amp;"|"&amp;tbl_Manual[[#This Row],[Fase]])</f>
        <v/>
      </c>
    </row>
    <row r="638" spans="1:1">
      <c r="A638" t="str">
        <f>IF(OR(tbl_Manual[[#This Row],[Documento]]="",tbl_Manual[[#This Row],[Fase]]=""),"",tbl_Manual[[#This Row],[Documento]]&amp;"|"&amp;tbl_Manual[[#This Row],[Fase]])</f>
        <v/>
      </c>
    </row>
    <row r="639" spans="1:1">
      <c r="A639" t="str">
        <f>IF(OR(tbl_Manual[[#This Row],[Documento]]="",tbl_Manual[[#This Row],[Fase]]=""),"",tbl_Manual[[#This Row],[Documento]]&amp;"|"&amp;tbl_Manual[[#This Row],[Fase]])</f>
        <v/>
      </c>
    </row>
    <row r="640" spans="1:1">
      <c r="A640" t="str">
        <f>IF(OR(tbl_Manual[[#This Row],[Documento]]="",tbl_Manual[[#This Row],[Fase]]=""),"",tbl_Manual[[#This Row],[Documento]]&amp;"|"&amp;tbl_Manual[[#This Row],[Fase]])</f>
        <v/>
      </c>
    </row>
    <row r="641" spans="1:1">
      <c r="A641" t="str">
        <f>IF(OR(tbl_Manual[[#This Row],[Documento]]="",tbl_Manual[[#This Row],[Fase]]=""),"",tbl_Manual[[#This Row],[Documento]]&amp;"|"&amp;tbl_Manual[[#This Row],[Fase]])</f>
        <v/>
      </c>
    </row>
    <row r="642" spans="1:1">
      <c r="A642" t="str">
        <f>IF(OR(tbl_Manual[[#This Row],[Documento]]="",tbl_Manual[[#This Row],[Fase]]=""),"",tbl_Manual[[#This Row],[Documento]]&amp;"|"&amp;tbl_Manual[[#This Row],[Fase]])</f>
        <v/>
      </c>
    </row>
    <row r="643" spans="1:1">
      <c r="A643" t="str">
        <f>IF(OR(tbl_Manual[[#This Row],[Documento]]="",tbl_Manual[[#This Row],[Fase]]=""),"",tbl_Manual[[#This Row],[Documento]]&amp;"|"&amp;tbl_Manual[[#This Row],[Fase]])</f>
        <v/>
      </c>
    </row>
    <row r="644" spans="1:1">
      <c r="A644" t="str">
        <f>IF(OR(tbl_Manual[[#This Row],[Documento]]="",tbl_Manual[[#This Row],[Fase]]=""),"",tbl_Manual[[#This Row],[Documento]]&amp;"|"&amp;tbl_Manual[[#This Row],[Fase]])</f>
        <v/>
      </c>
    </row>
    <row r="645" spans="1:1">
      <c r="A645" t="str">
        <f>IF(OR(tbl_Manual[[#This Row],[Documento]]="",tbl_Manual[[#This Row],[Fase]]=""),"",tbl_Manual[[#This Row],[Documento]]&amp;"|"&amp;tbl_Manual[[#This Row],[Fase]])</f>
        <v/>
      </c>
    </row>
    <row r="646" spans="1:1">
      <c r="A646" t="str">
        <f>IF(OR(tbl_Manual[[#This Row],[Documento]]="",tbl_Manual[[#This Row],[Fase]]=""),"",tbl_Manual[[#This Row],[Documento]]&amp;"|"&amp;tbl_Manual[[#This Row],[Fase]])</f>
        <v/>
      </c>
    </row>
    <row r="647" spans="1:1">
      <c r="A647" t="str">
        <f>IF(OR(tbl_Manual[[#This Row],[Documento]]="",tbl_Manual[[#This Row],[Fase]]=""),"",tbl_Manual[[#This Row],[Documento]]&amp;"|"&amp;tbl_Manual[[#This Row],[Fase]])</f>
        <v/>
      </c>
    </row>
    <row r="648" spans="1:1">
      <c r="A648" t="str">
        <f>IF(OR(tbl_Manual[[#This Row],[Documento]]="",tbl_Manual[[#This Row],[Fase]]=""),"",tbl_Manual[[#This Row],[Documento]]&amp;"|"&amp;tbl_Manual[[#This Row],[Fase]])</f>
        <v/>
      </c>
    </row>
    <row r="649" spans="1:1">
      <c r="A649" t="str">
        <f>IF(OR(tbl_Manual[[#This Row],[Documento]]="",tbl_Manual[[#This Row],[Fase]]=""),"",tbl_Manual[[#This Row],[Documento]]&amp;"|"&amp;tbl_Manual[[#This Row],[Fase]])</f>
        <v/>
      </c>
    </row>
    <row r="650" spans="1:1">
      <c r="A650" t="str">
        <f>IF(OR(tbl_Manual[[#This Row],[Documento]]="",tbl_Manual[[#This Row],[Fase]]=""),"",tbl_Manual[[#This Row],[Documento]]&amp;"|"&amp;tbl_Manual[[#This Row],[Fase]])</f>
        <v/>
      </c>
    </row>
    <row r="651" spans="1:1">
      <c r="A651" t="str">
        <f>IF(OR(tbl_Manual[[#This Row],[Documento]]="",tbl_Manual[[#This Row],[Fase]]=""),"",tbl_Manual[[#This Row],[Documento]]&amp;"|"&amp;tbl_Manual[[#This Row],[Fase]])</f>
        <v/>
      </c>
    </row>
    <row r="652" spans="1:1">
      <c r="A652" t="str">
        <f>IF(OR(tbl_Manual[[#This Row],[Documento]]="",tbl_Manual[[#This Row],[Fase]]=""),"",tbl_Manual[[#This Row],[Documento]]&amp;"|"&amp;tbl_Manual[[#This Row],[Fase]])</f>
        <v/>
      </c>
    </row>
    <row r="653" spans="1:1">
      <c r="A653" t="str">
        <f>IF(OR(tbl_Manual[[#This Row],[Documento]]="",tbl_Manual[[#This Row],[Fase]]=""),"",tbl_Manual[[#This Row],[Documento]]&amp;"|"&amp;tbl_Manual[[#This Row],[Fase]])</f>
        <v/>
      </c>
    </row>
    <row r="654" spans="1:1">
      <c r="A654" t="str">
        <f>IF(OR(tbl_Manual[[#This Row],[Documento]]="",tbl_Manual[[#This Row],[Fase]]=""),"",tbl_Manual[[#This Row],[Documento]]&amp;"|"&amp;tbl_Manual[[#This Row],[Fase]])</f>
        <v/>
      </c>
    </row>
    <row r="655" spans="1:1">
      <c r="A655" t="str">
        <f>IF(OR(tbl_Manual[[#This Row],[Documento]]="",tbl_Manual[[#This Row],[Fase]]=""),"",tbl_Manual[[#This Row],[Documento]]&amp;"|"&amp;tbl_Manual[[#This Row],[Fase]])</f>
        <v/>
      </c>
    </row>
    <row r="656" spans="1:1">
      <c r="A656" t="str">
        <f>IF(OR(tbl_Manual[[#This Row],[Documento]]="",tbl_Manual[[#This Row],[Fase]]=""),"",tbl_Manual[[#This Row],[Documento]]&amp;"|"&amp;tbl_Manual[[#This Row],[Fase]])</f>
        <v/>
      </c>
    </row>
    <row r="657" spans="1:1">
      <c r="A657" t="str">
        <f>IF(OR(tbl_Manual[[#This Row],[Documento]]="",tbl_Manual[[#This Row],[Fase]]=""),"",tbl_Manual[[#This Row],[Documento]]&amp;"|"&amp;tbl_Manual[[#This Row],[Fase]])</f>
        <v/>
      </c>
    </row>
    <row r="658" spans="1:1">
      <c r="A658" t="str">
        <f>IF(OR(tbl_Manual[[#This Row],[Documento]]="",tbl_Manual[[#This Row],[Fase]]=""),"",tbl_Manual[[#This Row],[Documento]]&amp;"|"&amp;tbl_Manual[[#This Row],[Fase]])</f>
        <v/>
      </c>
    </row>
    <row r="659" spans="1:1">
      <c r="A659" t="str">
        <f>IF(OR(tbl_Manual[[#This Row],[Documento]]="",tbl_Manual[[#This Row],[Fase]]=""),"",tbl_Manual[[#This Row],[Documento]]&amp;"|"&amp;tbl_Manual[[#This Row],[Fase]])</f>
        <v/>
      </c>
    </row>
    <row r="660" spans="1:1">
      <c r="A660" t="str">
        <f>IF(OR(tbl_Manual[[#This Row],[Documento]]="",tbl_Manual[[#This Row],[Fase]]=""),"",tbl_Manual[[#This Row],[Documento]]&amp;"|"&amp;tbl_Manual[[#This Row],[Fase]])</f>
        <v/>
      </c>
    </row>
    <row r="661" spans="1:1">
      <c r="A661" t="str">
        <f>IF(OR(tbl_Manual[[#This Row],[Documento]]="",tbl_Manual[[#This Row],[Fase]]=""),"",tbl_Manual[[#This Row],[Documento]]&amp;"|"&amp;tbl_Manual[[#This Row],[Fase]])</f>
        <v/>
      </c>
    </row>
    <row r="662" spans="1:1">
      <c r="A662" t="str">
        <f>IF(OR(tbl_Manual[[#This Row],[Documento]]="",tbl_Manual[[#This Row],[Fase]]=""),"",tbl_Manual[[#This Row],[Documento]]&amp;"|"&amp;tbl_Manual[[#This Row],[Fase]])</f>
        <v/>
      </c>
    </row>
    <row r="663" spans="1:1">
      <c r="A663" t="str">
        <f>IF(OR(tbl_Manual[[#This Row],[Documento]]="",tbl_Manual[[#This Row],[Fase]]=""),"",tbl_Manual[[#This Row],[Documento]]&amp;"|"&amp;tbl_Manual[[#This Row],[Fase]])</f>
        <v/>
      </c>
    </row>
    <row r="664" spans="1:1">
      <c r="A664" t="str">
        <f>IF(OR(tbl_Manual[[#This Row],[Documento]]="",tbl_Manual[[#This Row],[Fase]]=""),"",tbl_Manual[[#This Row],[Documento]]&amp;"|"&amp;tbl_Manual[[#This Row],[Fase]])</f>
        <v/>
      </c>
    </row>
    <row r="665" spans="1:1">
      <c r="A665" t="str">
        <f>IF(OR(tbl_Manual[[#This Row],[Documento]]="",tbl_Manual[[#This Row],[Fase]]=""),"",tbl_Manual[[#This Row],[Documento]]&amp;"|"&amp;tbl_Manual[[#This Row],[Fase]])</f>
        <v/>
      </c>
    </row>
    <row r="666" spans="1:1">
      <c r="A666" t="str">
        <f>IF(OR(tbl_Manual[[#This Row],[Documento]]="",tbl_Manual[[#This Row],[Fase]]=""),"",tbl_Manual[[#This Row],[Documento]]&amp;"|"&amp;tbl_Manual[[#This Row],[Fase]])</f>
        <v/>
      </c>
    </row>
    <row r="667" spans="1:1">
      <c r="A667" t="str">
        <f>IF(OR(tbl_Manual[[#This Row],[Documento]]="",tbl_Manual[[#This Row],[Fase]]=""),"",tbl_Manual[[#This Row],[Documento]]&amp;"|"&amp;tbl_Manual[[#This Row],[Fase]])</f>
        <v/>
      </c>
    </row>
    <row r="668" spans="1:1">
      <c r="A668" t="str">
        <f>IF(OR(tbl_Manual[[#This Row],[Documento]]="",tbl_Manual[[#This Row],[Fase]]=""),"",tbl_Manual[[#This Row],[Documento]]&amp;"|"&amp;tbl_Manual[[#This Row],[Fase]])</f>
        <v/>
      </c>
    </row>
    <row r="669" spans="1:1">
      <c r="A669" t="str">
        <f>IF(OR(tbl_Manual[[#This Row],[Documento]]="",tbl_Manual[[#This Row],[Fase]]=""),"",tbl_Manual[[#This Row],[Documento]]&amp;"|"&amp;tbl_Manual[[#This Row],[Fase]])</f>
        <v/>
      </c>
    </row>
    <row r="670" spans="1:1">
      <c r="A670" t="str">
        <f>IF(OR(tbl_Manual[[#This Row],[Documento]]="",tbl_Manual[[#This Row],[Fase]]=""),"",tbl_Manual[[#This Row],[Documento]]&amp;"|"&amp;tbl_Manual[[#This Row],[Fase]])</f>
        <v/>
      </c>
    </row>
    <row r="671" spans="1:1">
      <c r="A671" t="str">
        <f>IF(OR(tbl_Manual[[#This Row],[Documento]]="",tbl_Manual[[#This Row],[Fase]]=""),"",tbl_Manual[[#This Row],[Documento]]&amp;"|"&amp;tbl_Manual[[#This Row],[Fase]])</f>
        <v/>
      </c>
    </row>
    <row r="672" spans="1:1">
      <c r="A672" t="str">
        <f>IF(OR(tbl_Manual[[#This Row],[Documento]]="",tbl_Manual[[#This Row],[Fase]]=""),"",tbl_Manual[[#This Row],[Documento]]&amp;"|"&amp;tbl_Manual[[#This Row],[Fase]])</f>
        <v/>
      </c>
    </row>
    <row r="673" spans="1:1">
      <c r="A673" t="str">
        <f>IF(OR(tbl_Manual[[#This Row],[Documento]]="",tbl_Manual[[#This Row],[Fase]]=""),"",tbl_Manual[[#This Row],[Documento]]&amp;"|"&amp;tbl_Manual[[#This Row],[Fase]])</f>
        <v/>
      </c>
    </row>
    <row r="674" spans="1:1">
      <c r="A674" t="str">
        <f>IF(OR(tbl_Manual[[#This Row],[Documento]]="",tbl_Manual[[#This Row],[Fase]]=""),"",tbl_Manual[[#This Row],[Documento]]&amp;"|"&amp;tbl_Manual[[#This Row],[Fase]])</f>
        <v/>
      </c>
    </row>
    <row r="675" spans="1:1">
      <c r="A675" t="str">
        <f>IF(OR(tbl_Manual[[#This Row],[Documento]]="",tbl_Manual[[#This Row],[Fase]]=""),"",tbl_Manual[[#This Row],[Documento]]&amp;"|"&amp;tbl_Manual[[#This Row],[Fase]])</f>
        <v/>
      </c>
    </row>
    <row r="676" spans="1:1">
      <c r="A676" t="str">
        <f>IF(OR(tbl_Manual[[#This Row],[Documento]]="",tbl_Manual[[#This Row],[Fase]]=""),"",tbl_Manual[[#This Row],[Documento]]&amp;"|"&amp;tbl_Manual[[#This Row],[Fase]])</f>
        <v/>
      </c>
    </row>
    <row r="677" spans="1:1">
      <c r="A677" t="str">
        <f>IF(OR(tbl_Manual[[#This Row],[Documento]]="",tbl_Manual[[#This Row],[Fase]]=""),"",tbl_Manual[[#This Row],[Documento]]&amp;"|"&amp;tbl_Manual[[#This Row],[Fase]])</f>
        <v/>
      </c>
    </row>
    <row r="678" spans="1:1">
      <c r="A678" t="str">
        <f>IF(OR(tbl_Manual[[#This Row],[Documento]]="",tbl_Manual[[#This Row],[Fase]]=""),"",tbl_Manual[[#This Row],[Documento]]&amp;"|"&amp;tbl_Manual[[#This Row],[Fase]])</f>
        <v/>
      </c>
    </row>
    <row r="679" spans="1:1">
      <c r="A679" t="str">
        <f>IF(OR(tbl_Manual[[#This Row],[Documento]]="",tbl_Manual[[#This Row],[Fase]]=""),"",tbl_Manual[[#This Row],[Documento]]&amp;"|"&amp;tbl_Manual[[#This Row],[Fase]])</f>
        <v/>
      </c>
    </row>
    <row r="680" spans="1:1">
      <c r="A680" t="str">
        <f>IF(OR(tbl_Manual[[#This Row],[Documento]]="",tbl_Manual[[#This Row],[Fase]]=""),"",tbl_Manual[[#This Row],[Documento]]&amp;"|"&amp;tbl_Manual[[#This Row],[Fase]])</f>
        <v/>
      </c>
    </row>
    <row r="681" spans="1:1">
      <c r="A681" t="str">
        <f>IF(OR(tbl_Manual[[#This Row],[Documento]]="",tbl_Manual[[#This Row],[Fase]]=""),"",tbl_Manual[[#This Row],[Documento]]&amp;"|"&amp;tbl_Manual[[#This Row],[Fase]])</f>
        <v/>
      </c>
    </row>
    <row r="682" spans="1:1">
      <c r="A682" t="str">
        <f>IF(OR(tbl_Manual[[#This Row],[Documento]]="",tbl_Manual[[#This Row],[Fase]]=""),"",tbl_Manual[[#This Row],[Documento]]&amp;"|"&amp;tbl_Manual[[#This Row],[Fase]])</f>
        <v/>
      </c>
    </row>
    <row r="683" spans="1:1">
      <c r="A683" t="str">
        <f>IF(OR(tbl_Manual[[#This Row],[Documento]]="",tbl_Manual[[#This Row],[Fase]]=""),"",tbl_Manual[[#This Row],[Documento]]&amp;"|"&amp;tbl_Manual[[#This Row],[Fase]])</f>
        <v/>
      </c>
    </row>
    <row r="684" spans="1:1">
      <c r="A684" t="str">
        <f>IF(OR(tbl_Manual[[#This Row],[Documento]]="",tbl_Manual[[#This Row],[Fase]]=""),"",tbl_Manual[[#This Row],[Documento]]&amp;"|"&amp;tbl_Manual[[#This Row],[Fase]])</f>
        <v/>
      </c>
    </row>
    <row r="685" spans="1:1">
      <c r="A685" t="str">
        <f>IF(OR(tbl_Manual[[#This Row],[Documento]]="",tbl_Manual[[#This Row],[Fase]]=""),"",tbl_Manual[[#This Row],[Documento]]&amp;"|"&amp;tbl_Manual[[#This Row],[Fase]])</f>
        <v/>
      </c>
    </row>
    <row r="686" spans="1:1">
      <c r="A686" t="str">
        <f>IF(OR(tbl_Manual[[#This Row],[Documento]]="",tbl_Manual[[#This Row],[Fase]]=""),"",tbl_Manual[[#This Row],[Documento]]&amp;"|"&amp;tbl_Manual[[#This Row],[Fase]])</f>
        <v/>
      </c>
    </row>
    <row r="687" spans="1:1">
      <c r="A687" t="str">
        <f>IF(OR(tbl_Manual[[#This Row],[Documento]]="",tbl_Manual[[#This Row],[Fase]]=""),"",tbl_Manual[[#This Row],[Documento]]&amp;"|"&amp;tbl_Manual[[#This Row],[Fase]])</f>
        <v/>
      </c>
    </row>
    <row r="688" spans="1:1">
      <c r="A688" t="str">
        <f>IF(OR(tbl_Manual[[#This Row],[Documento]]="",tbl_Manual[[#This Row],[Fase]]=""),"",tbl_Manual[[#This Row],[Documento]]&amp;"|"&amp;tbl_Manual[[#This Row],[Fase]])</f>
        <v/>
      </c>
    </row>
    <row r="689" spans="1:1">
      <c r="A689" t="str">
        <f>IF(OR(tbl_Manual[[#This Row],[Documento]]="",tbl_Manual[[#This Row],[Fase]]=""),"",tbl_Manual[[#This Row],[Documento]]&amp;"|"&amp;tbl_Manual[[#This Row],[Fase]])</f>
        <v/>
      </c>
    </row>
    <row r="690" spans="1:1">
      <c r="A690" t="str">
        <f>IF(OR(tbl_Manual[[#This Row],[Documento]]="",tbl_Manual[[#This Row],[Fase]]=""),"",tbl_Manual[[#This Row],[Documento]]&amp;"|"&amp;tbl_Manual[[#This Row],[Fase]])</f>
        <v/>
      </c>
    </row>
    <row r="691" spans="1:1">
      <c r="A691" t="str">
        <f>IF(OR(tbl_Manual[[#This Row],[Documento]]="",tbl_Manual[[#This Row],[Fase]]=""),"",tbl_Manual[[#This Row],[Documento]]&amp;"|"&amp;tbl_Manual[[#This Row],[Fase]])</f>
        <v/>
      </c>
    </row>
    <row r="692" spans="1:1">
      <c r="A692" t="str">
        <f>IF(OR(tbl_Manual[[#This Row],[Documento]]="",tbl_Manual[[#This Row],[Fase]]=""),"",tbl_Manual[[#This Row],[Documento]]&amp;"|"&amp;tbl_Manual[[#This Row],[Fase]])</f>
        <v/>
      </c>
    </row>
    <row r="693" spans="1:1">
      <c r="A693" t="str">
        <f>IF(OR(tbl_Manual[[#This Row],[Documento]]="",tbl_Manual[[#This Row],[Fase]]=""),"",tbl_Manual[[#This Row],[Documento]]&amp;"|"&amp;tbl_Manual[[#This Row],[Fase]])</f>
        <v/>
      </c>
    </row>
    <row r="694" spans="1:1">
      <c r="A694" t="str">
        <f>IF(OR(tbl_Manual[[#This Row],[Documento]]="",tbl_Manual[[#This Row],[Fase]]=""),"",tbl_Manual[[#This Row],[Documento]]&amp;"|"&amp;tbl_Manual[[#This Row],[Fase]])</f>
        <v/>
      </c>
    </row>
    <row r="695" spans="1:1">
      <c r="A695" t="str">
        <f>IF(OR(tbl_Manual[[#This Row],[Documento]]="",tbl_Manual[[#This Row],[Fase]]=""),"",tbl_Manual[[#This Row],[Documento]]&amp;"|"&amp;tbl_Manual[[#This Row],[Fase]])</f>
        <v/>
      </c>
    </row>
    <row r="696" spans="1:1">
      <c r="A696" t="str">
        <f>IF(OR(tbl_Manual[[#This Row],[Documento]]="",tbl_Manual[[#This Row],[Fase]]=""),"",tbl_Manual[[#This Row],[Documento]]&amp;"|"&amp;tbl_Manual[[#This Row],[Fase]])</f>
        <v/>
      </c>
    </row>
    <row r="697" spans="1:1">
      <c r="A697" t="str">
        <f>IF(OR(tbl_Manual[[#This Row],[Documento]]="",tbl_Manual[[#This Row],[Fase]]=""),"",tbl_Manual[[#This Row],[Documento]]&amp;"|"&amp;tbl_Manual[[#This Row],[Fase]])</f>
        <v/>
      </c>
    </row>
    <row r="698" spans="1:1">
      <c r="A698" t="str">
        <f>IF(OR(tbl_Manual[[#This Row],[Documento]]="",tbl_Manual[[#This Row],[Fase]]=""),"",tbl_Manual[[#This Row],[Documento]]&amp;"|"&amp;tbl_Manual[[#This Row],[Fase]])</f>
        <v/>
      </c>
    </row>
    <row r="699" spans="1:1">
      <c r="A699" t="str">
        <f>IF(OR(tbl_Manual[[#This Row],[Documento]]="",tbl_Manual[[#This Row],[Fase]]=""),"",tbl_Manual[[#This Row],[Documento]]&amp;"|"&amp;tbl_Manual[[#This Row],[Fase]])</f>
        <v/>
      </c>
    </row>
    <row r="700" spans="1:1">
      <c r="A700" t="str">
        <f>IF(OR(tbl_Manual[[#This Row],[Documento]]="",tbl_Manual[[#This Row],[Fase]]=""),"",tbl_Manual[[#This Row],[Documento]]&amp;"|"&amp;tbl_Manual[[#This Row],[Fase]])</f>
        <v/>
      </c>
    </row>
    <row r="701" spans="1:1">
      <c r="A701" t="str">
        <f>IF(OR(tbl_Manual[[#This Row],[Documento]]="",tbl_Manual[[#This Row],[Fase]]=""),"",tbl_Manual[[#This Row],[Documento]]&amp;"|"&amp;tbl_Manual[[#This Row],[Fase]])</f>
        <v/>
      </c>
    </row>
    <row r="702" spans="1:1">
      <c r="A702" t="str">
        <f>IF(OR(tbl_Manual[[#This Row],[Documento]]="",tbl_Manual[[#This Row],[Fase]]=""),"",tbl_Manual[[#This Row],[Documento]]&amp;"|"&amp;tbl_Manual[[#This Row],[Fase]])</f>
        <v/>
      </c>
    </row>
    <row r="703" spans="1:1">
      <c r="A703" t="str">
        <f>IF(OR(tbl_Manual[[#This Row],[Documento]]="",tbl_Manual[[#This Row],[Fase]]=""),"",tbl_Manual[[#This Row],[Documento]]&amp;"|"&amp;tbl_Manual[[#This Row],[Fase]])</f>
        <v/>
      </c>
    </row>
    <row r="704" spans="1:1">
      <c r="A704" t="str">
        <f>IF(OR(tbl_Manual[[#This Row],[Documento]]="",tbl_Manual[[#This Row],[Fase]]=""),"",tbl_Manual[[#This Row],[Documento]]&amp;"|"&amp;tbl_Manual[[#This Row],[Fase]])</f>
        <v/>
      </c>
    </row>
    <row r="705" spans="1:1">
      <c r="A705" t="str">
        <f>IF(OR(tbl_Manual[[#This Row],[Documento]]="",tbl_Manual[[#This Row],[Fase]]=""),"",tbl_Manual[[#This Row],[Documento]]&amp;"|"&amp;tbl_Manual[[#This Row],[Fase]])</f>
        <v/>
      </c>
    </row>
    <row r="706" spans="1:1">
      <c r="A706" t="str">
        <f>IF(OR(tbl_Manual[[#This Row],[Documento]]="",tbl_Manual[[#This Row],[Fase]]=""),"",tbl_Manual[[#This Row],[Documento]]&amp;"|"&amp;tbl_Manual[[#This Row],[Fase]])</f>
        <v/>
      </c>
    </row>
    <row r="707" spans="1:1">
      <c r="A707" t="str">
        <f>IF(OR(tbl_Manual[[#This Row],[Documento]]="",tbl_Manual[[#This Row],[Fase]]=""),"",tbl_Manual[[#This Row],[Documento]]&amp;"|"&amp;tbl_Manual[[#This Row],[Fase]])</f>
        <v/>
      </c>
    </row>
    <row r="708" spans="1:1">
      <c r="A708" t="str">
        <f>IF(OR(tbl_Manual[[#This Row],[Documento]]="",tbl_Manual[[#This Row],[Fase]]=""),"",tbl_Manual[[#This Row],[Documento]]&amp;"|"&amp;tbl_Manual[[#This Row],[Fase]])</f>
        <v/>
      </c>
    </row>
    <row r="709" spans="1:1">
      <c r="A709" t="str">
        <f>IF(OR(tbl_Manual[[#This Row],[Documento]]="",tbl_Manual[[#This Row],[Fase]]=""),"",tbl_Manual[[#This Row],[Documento]]&amp;"|"&amp;tbl_Manual[[#This Row],[Fase]])</f>
        <v/>
      </c>
    </row>
    <row r="710" spans="1:1">
      <c r="A710" t="str">
        <f>IF(OR(tbl_Manual[[#This Row],[Documento]]="",tbl_Manual[[#This Row],[Fase]]=""),"",tbl_Manual[[#This Row],[Documento]]&amp;"|"&amp;tbl_Manual[[#This Row],[Fase]])</f>
        <v/>
      </c>
    </row>
    <row r="711" spans="1:1">
      <c r="A711" t="str">
        <f>IF(OR(tbl_Manual[[#This Row],[Documento]]="",tbl_Manual[[#This Row],[Fase]]=""),"",tbl_Manual[[#This Row],[Documento]]&amp;"|"&amp;tbl_Manual[[#This Row],[Fase]])</f>
        <v/>
      </c>
    </row>
    <row r="712" spans="1:1">
      <c r="A712" t="str">
        <f>IF(OR(tbl_Manual[[#This Row],[Documento]]="",tbl_Manual[[#This Row],[Fase]]=""),"",tbl_Manual[[#This Row],[Documento]]&amp;"|"&amp;tbl_Manual[[#This Row],[Fase]])</f>
        <v/>
      </c>
    </row>
    <row r="713" spans="1:1">
      <c r="A713" t="str">
        <f>IF(OR(tbl_Manual[[#This Row],[Documento]]="",tbl_Manual[[#This Row],[Fase]]=""),"",tbl_Manual[[#This Row],[Documento]]&amp;"|"&amp;tbl_Manual[[#This Row],[Fase]])</f>
        <v/>
      </c>
    </row>
    <row r="714" spans="1:1">
      <c r="A714" t="str">
        <f>IF(OR(tbl_Manual[[#This Row],[Documento]]="",tbl_Manual[[#This Row],[Fase]]=""),"",tbl_Manual[[#This Row],[Documento]]&amp;"|"&amp;tbl_Manual[[#This Row],[Fase]])</f>
        <v/>
      </c>
    </row>
    <row r="715" spans="1:1">
      <c r="A715" t="str">
        <f>IF(OR(tbl_Manual[[#This Row],[Documento]]="",tbl_Manual[[#This Row],[Fase]]=""),"",tbl_Manual[[#This Row],[Documento]]&amp;"|"&amp;tbl_Manual[[#This Row],[Fase]])</f>
        <v/>
      </c>
    </row>
    <row r="716" spans="1:1">
      <c r="A716" t="str">
        <f>IF(OR(tbl_Manual[[#This Row],[Documento]]="",tbl_Manual[[#This Row],[Fase]]=""),"",tbl_Manual[[#This Row],[Documento]]&amp;"|"&amp;tbl_Manual[[#This Row],[Fase]])</f>
        <v/>
      </c>
    </row>
    <row r="717" spans="1:1">
      <c r="A717" t="str">
        <f>IF(OR(tbl_Manual[[#This Row],[Documento]]="",tbl_Manual[[#This Row],[Fase]]=""),"",tbl_Manual[[#This Row],[Documento]]&amp;"|"&amp;tbl_Manual[[#This Row],[Fase]])</f>
        <v/>
      </c>
    </row>
    <row r="718" spans="1:1">
      <c r="A718" t="str">
        <f>IF(OR(tbl_Manual[[#This Row],[Documento]]="",tbl_Manual[[#This Row],[Fase]]=""),"",tbl_Manual[[#This Row],[Documento]]&amp;"|"&amp;tbl_Manual[[#This Row],[Fase]])</f>
        <v/>
      </c>
    </row>
    <row r="719" spans="1:1">
      <c r="A719" t="str">
        <f>IF(OR(tbl_Manual[[#This Row],[Documento]]="",tbl_Manual[[#This Row],[Fase]]=""),"",tbl_Manual[[#This Row],[Documento]]&amp;"|"&amp;tbl_Manual[[#This Row],[Fase]])</f>
        <v/>
      </c>
    </row>
    <row r="720" spans="1:1">
      <c r="A720" t="str">
        <f>IF(OR(tbl_Manual[[#This Row],[Documento]]="",tbl_Manual[[#This Row],[Fase]]=""),"",tbl_Manual[[#This Row],[Documento]]&amp;"|"&amp;tbl_Manual[[#This Row],[Fase]])</f>
        <v/>
      </c>
    </row>
    <row r="721" spans="1:1">
      <c r="A721" t="str">
        <f>IF(OR(tbl_Manual[[#This Row],[Documento]]="",tbl_Manual[[#This Row],[Fase]]=""),"",tbl_Manual[[#This Row],[Documento]]&amp;"|"&amp;tbl_Manual[[#This Row],[Fase]])</f>
        <v/>
      </c>
    </row>
    <row r="722" spans="1:1">
      <c r="A722" t="str">
        <f>IF(OR(tbl_Manual[[#This Row],[Documento]]="",tbl_Manual[[#This Row],[Fase]]=""),"",tbl_Manual[[#This Row],[Documento]]&amp;"|"&amp;tbl_Manual[[#This Row],[Fase]])</f>
        <v/>
      </c>
    </row>
    <row r="723" spans="1:1">
      <c r="A723" t="str">
        <f>IF(OR(tbl_Manual[[#This Row],[Documento]]="",tbl_Manual[[#This Row],[Fase]]=""),"",tbl_Manual[[#This Row],[Documento]]&amp;"|"&amp;tbl_Manual[[#This Row],[Fase]])</f>
        <v/>
      </c>
    </row>
    <row r="724" spans="1:1">
      <c r="A724" t="str">
        <f>IF(OR(tbl_Manual[[#This Row],[Documento]]="",tbl_Manual[[#This Row],[Fase]]=""),"",tbl_Manual[[#This Row],[Documento]]&amp;"|"&amp;tbl_Manual[[#This Row],[Fase]])</f>
        <v/>
      </c>
    </row>
    <row r="725" spans="1:1">
      <c r="A725" t="str">
        <f>IF(OR(tbl_Manual[[#This Row],[Documento]]="",tbl_Manual[[#This Row],[Fase]]=""),"",tbl_Manual[[#This Row],[Documento]]&amp;"|"&amp;tbl_Manual[[#This Row],[Fase]])</f>
        <v/>
      </c>
    </row>
    <row r="726" spans="1:1">
      <c r="A726" t="str">
        <f>IF(OR(tbl_Manual[[#This Row],[Documento]]="",tbl_Manual[[#This Row],[Fase]]=""),"",tbl_Manual[[#This Row],[Documento]]&amp;"|"&amp;tbl_Manual[[#This Row],[Fase]])</f>
        <v/>
      </c>
    </row>
    <row r="727" spans="1:1">
      <c r="A727" t="str">
        <f>IF(OR(tbl_Manual[[#This Row],[Documento]]="",tbl_Manual[[#This Row],[Fase]]=""),"",tbl_Manual[[#This Row],[Documento]]&amp;"|"&amp;tbl_Manual[[#This Row],[Fase]])</f>
        <v/>
      </c>
    </row>
    <row r="728" spans="1:1">
      <c r="A728" t="str">
        <f>IF(OR(tbl_Manual[[#This Row],[Documento]]="",tbl_Manual[[#This Row],[Fase]]=""),"",tbl_Manual[[#This Row],[Documento]]&amp;"|"&amp;tbl_Manual[[#This Row],[Fase]])</f>
        <v/>
      </c>
    </row>
    <row r="729" spans="1:1">
      <c r="A729" t="str">
        <f>IF(OR(tbl_Manual[[#This Row],[Documento]]="",tbl_Manual[[#This Row],[Fase]]=""),"",tbl_Manual[[#This Row],[Documento]]&amp;"|"&amp;tbl_Manual[[#This Row],[Fase]])</f>
        <v/>
      </c>
    </row>
    <row r="730" spans="1:1">
      <c r="A730" t="str">
        <f>IF(OR(tbl_Manual[[#This Row],[Documento]]="",tbl_Manual[[#This Row],[Fase]]=""),"",tbl_Manual[[#This Row],[Documento]]&amp;"|"&amp;tbl_Manual[[#This Row],[Fase]])</f>
        <v/>
      </c>
    </row>
    <row r="731" spans="1:1">
      <c r="A731" t="str">
        <f>IF(OR(tbl_Manual[[#This Row],[Documento]]="",tbl_Manual[[#This Row],[Fase]]=""),"",tbl_Manual[[#This Row],[Documento]]&amp;"|"&amp;tbl_Manual[[#This Row],[Fase]])</f>
        <v/>
      </c>
    </row>
    <row r="732" spans="1:1">
      <c r="A732" t="str">
        <f>IF(OR(tbl_Manual[[#This Row],[Documento]]="",tbl_Manual[[#This Row],[Fase]]=""),"",tbl_Manual[[#This Row],[Documento]]&amp;"|"&amp;tbl_Manual[[#This Row],[Fase]])</f>
        <v/>
      </c>
    </row>
    <row r="733" spans="1:1">
      <c r="A733" t="str">
        <f>IF(OR(tbl_Manual[[#This Row],[Documento]]="",tbl_Manual[[#This Row],[Fase]]=""),"",tbl_Manual[[#This Row],[Documento]]&amp;"|"&amp;tbl_Manual[[#This Row],[Fase]])</f>
        <v/>
      </c>
    </row>
    <row r="734" spans="1:1">
      <c r="A734" t="str">
        <f>IF(OR(tbl_Manual[[#This Row],[Documento]]="",tbl_Manual[[#This Row],[Fase]]=""),"",tbl_Manual[[#This Row],[Documento]]&amp;"|"&amp;tbl_Manual[[#This Row],[Fase]])</f>
        <v/>
      </c>
    </row>
    <row r="735" spans="1:1">
      <c r="A735" t="str">
        <f>IF(OR(tbl_Manual[[#This Row],[Documento]]="",tbl_Manual[[#This Row],[Fase]]=""),"",tbl_Manual[[#This Row],[Documento]]&amp;"|"&amp;tbl_Manual[[#This Row],[Fase]])</f>
        <v/>
      </c>
    </row>
    <row r="736" spans="1:1">
      <c r="A736" t="str">
        <f>IF(OR(tbl_Manual[[#This Row],[Documento]]="",tbl_Manual[[#This Row],[Fase]]=""),"",tbl_Manual[[#This Row],[Documento]]&amp;"|"&amp;tbl_Manual[[#This Row],[Fase]])</f>
        <v/>
      </c>
    </row>
    <row r="737" spans="1:1">
      <c r="A737" t="str">
        <f>IF(OR(tbl_Manual[[#This Row],[Documento]]="",tbl_Manual[[#This Row],[Fase]]=""),"",tbl_Manual[[#This Row],[Documento]]&amp;"|"&amp;tbl_Manual[[#This Row],[Fase]])</f>
        <v/>
      </c>
    </row>
    <row r="738" spans="1:1">
      <c r="A738" t="str">
        <f>IF(OR(tbl_Manual[[#This Row],[Documento]]="",tbl_Manual[[#This Row],[Fase]]=""),"",tbl_Manual[[#This Row],[Documento]]&amp;"|"&amp;tbl_Manual[[#This Row],[Fase]])</f>
        <v/>
      </c>
    </row>
    <row r="739" spans="1:1">
      <c r="A739" t="str">
        <f>IF(OR(tbl_Manual[[#This Row],[Documento]]="",tbl_Manual[[#This Row],[Fase]]=""),"",tbl_Manual[[#This Row],[Documento]]&amp;"|"&amp;tbl_Manual[[#This Row],[Fase]])</f>
        <v/>
      </c>
    </row>
    <row r="740" spans="1:1">
      <c r="A740" t="str">
        <f>IF(OR(tbl_Manual[[#This Row],[Documento]]="",tbl_Manual[[#This Row],[Fase]]=""),"",tbl_Manual[[#This Row],[Documento]]&amp;"|"&amp;tbl_Manual[[#This Row],[Fase]])</f>
        <v/>
      </c>
    </row>
    <row r="741" spans="1:1">
      <c r="A741" t="str">
        <f>IF(OR(tbl_Manual[[#This Row],[Documento]]="",tbl_Manual[[#This Row],[Fase]]=""),"",tbl_Manual[[#This Row],[Documento]]&amp;"|"&amp;tbl_Manual[[#This Row],[Fase]])</f>
        <v/>
      </c>
    </row>
    <row r="742" spans="1:1">
      <c r="A742" t="str">
        <f>IF(OR(tbl_Manual[[#This Row],[Documento]]="",tbl_Manual[[#This Row],[Fase]]=""),"",tbl_Manual[[#This Row],[Documento]]&amp;"|"&amp;tbl_Manual[[#This Row],[Fase]])</f>
        <v/>
      </c>
    </row>
    <row r="743" spans="1:1">
      <c r="A743" t="str">
        <f>IF(OR(tbl_Manual[[#This Row],[Documento]]="",tbl_Manual[[#This Row],[Fase]]=""),"",tbl_Manual[[#This Row],[Documento]]&amp;"|"&amp;tbl_Manual[[#This Row],[Fase]])</f>
        <v/>
      </c>
    </row>
    <row r="744" spans="1:1">
      <c r="A744" t="str">
        <f>IF(OR(tbl_Manual[[#This Row],[Documento]]="",tbl_Manual[[#This Row],[Fase]]=""),"",tbl_Manual[[#This Row],[Documento]]&amp;"|"&amp;tbl_Manual[[#This Row],[Fase]])</f>
        <v/>
      </c>
    </row>
    <row r="745" spans="1:1">
      <c r="A745" t="str">
        <f>IF(OR(tbl_Manual[[#This Row],[Documento]]="",tbl_Manual[[#This Row],[Fase]]=""),"",tbl_Manual[[#This Row],[Documento]]&amp;"|"&amp;tbl_Manual[[#This Row],[Fase]])</f>
        <v/>
      </c>
    </row>
    <row r="746" spans="1:1">
      <c r="A746" t="str">
        <f>IF(OR(tbl_Manual[[#This Row],[Documento]]="",tbl_Manual[[#This Row],[Fase]]=""),"",tbl_Manual[[#This Row],[Documento]]&amp;"|"&amp;tbl_Manual[[#This Row],[Fase]])</f>
        <v/>
      </c>
    </row>
    <row r="747" spans="1:1">
      <c r="A747" t="str">
        <f>IF(OR(tbl_Manual[[#This Row],[Documento]]="",tbl_Manual[[#This Row],[Fase]]=""),"",tbl_Manual[[#This Row],[Documento]]&amp;"|"&amp;tbl_Manual[[#This Row],[Fase]])</f>
        <v/>
      </c>
    </row>
    <row r="748" spans="1:1">
      <c r="A748" t="str">
        <f>IF(OR(tbl_Manual[[#This Row],[Documento]]="",tbl_Manual[[#This Row],[Fase]]=""),"",tbl_Manual[[#This Row],[Documento]]&amp;"|"&amp;tbl_Manual[[#This Row],[Fase]])</f>
        <v/>
      </c>
    </row>
    <row r="749" spans="1:1">
      <c r="A749" t="str">
        <f>IF(OR(tbl_Manual[[#This Row],[Documento]]="",tbl_Manual[[#This Row],[Fase]]=""),"",tbl_Manual[[#This Row],[Documento]]&amp;"|"&amp;tbl_Manual[[#This Row],[Fase]])</f>
        <v/>
      </c>
    </row>
    <row r="750" spans="1:1">
      <c r="A750" t="str">
        <f>IF(OR(tbl_Manual[[#This Row],[Documento]]="",tbl_Manual[[#This Row],[Fase]]=""),"",tbl_Manual[[#This Row],[Documento]]&amp;"|"&amp;tbl_Manual[[#This Row],[Fase]])</f>
        <v/>
      </c>
    </row>
    <row r="751" spans="1:1">
      <c r="A751" t="str">
        <f>IF(OR(tbl_Manual[[#This Row],[Documento]]="",tbl_Manual[[#This Row],[Fase]]=""),"",tbl_Manual[[#This Row],[Documento]]&amp;"|"&amp;tbl_Manual[[#This Row],[Fase]])</f>
        <v/>
      </c>
    </row>
    <row r="752" spans="1:1">
      <c r="A752" t="str">
        <f>IF(OR(tbl_Manual[[#This Row],[Documento]]="",tbl_Manual[[#This Row],[Fase]]=""),"",tbl_Manual[[#This Row],[Documento]]&amp;"|"&amp;tbl_Manual[[#This Row],[Fase]])</f>
        <v/>
      </c>
    </row>
    <row r="753" spans="1:1">
      <c r="A753" t="str">
        <f>IF(OR(tbl_Manual[[#This Row],[Documento]]="",tbl_Manual[[#This Row],[Fase]]=""),"",tbl_Manual[[#This Row],[Documento]]&amp;"|"&amp;tbl_Manual[[#This Row],[Fase]])</f>
        <v/>
      </c>
    </row>
    <row r="754" spans="1:1">
      <c r="A754" t="str">
        <f>IF(OR(tbl_Manual[[#This Row],[Documento]]="",tbl_Manual[[#This Row],[Fase]]=""),"",tbl_Manual[[#This Row],[Documento]]&amp;"|"&amp;tbl_Manual[[#This Row],[Fase]])</f>
        <v/>
      </c>
    </row>
    <row r="755" spans="1:1">
      <c r="A755" t="str">
        <f>IF(OR(tbl_Manual[[#This Row],[Documento]]="",tbl_Manual[[#This Row],[Fase]]=""),"",tbl_Manual[[#This Row],[Documento]]&amp;"|"&amp;tbl_Manual[[#This Row],[Fase]])</f>
        <v/>
      </c>
    </row>
    <row r="756" spans="1:1">
      <c r="A756" t="str">
        <f>IF(OR(tbl_Manual[[#This Row],[Documento]]="",tbl_Manual[[#This Row],[Fase]]=""),"",tbl_Manual[[#This Row],[Documento]]&amp;"|"&amp;tbl_Manual[[#This Row],[Fase]])</f>
        <v/>
      </c>
    </row>
    <row r="757" spans="1:1">
      <c r="A757" t="str">
        <f>IF(OR(tbl_Manual[[#This Row],[Documento]]="",tbl_Manual[[#This Row],[Fase]]=""),"",tbl_Manual[[#This Row],[Documento]]&amp;"|"&amp;tbl_Manual[[#This Row],[Fase]])</f>
        <v/>
      </c>
    </row>
    <row r="758" spans="1:1">
      <c r="A758" t="str">
        <f>IF(OR(tbl_Manual[[#This Row],[Documento]]="",tbl_Manual[[#This Row],[Fase]]=""),"",tbl_Manual[[#This Row],[Documento]]&amp;"|"&amp;tbl_Manual[[#This Row],[Fase]])</f>
        <v/>
      </c>
    </row>
    <row r="759" spans="1:1">
      <c r="A759" t="str">
        <f>IF(OR(tbl_Manual[[#This Row],[Documento]]="",tbl_Manual[[#This Row],[Fase]]=""),"",tbl_Manual[[#This Row],[Documento]]&amp;"|"&amp;tbl_Manual[[#This Row],[Fase]])</f>
        <v/>
      </c>
    </row>
    <row r="760" spans="1:1">
      <c r="A760" t="str">
        <f>IF(OR(tbl_Manual[[#This Row],[Documento]]="",tbl_Manual[[#This Row],[Fase]]=""),"",tbl_Manual[[#This Row],[Documento]]&amp;"|"&amp;tbl_Manual[[#This Row],[Fase]])</f>
        <v/>
      </c>
    </row>
    <row r="761" spans="1:1">
      <c r="A761" t="str">
        <f>IF(OR(tbl_Manual[[#This Row],[Documento]]="",tbl_Manual[[#This Row],[Fase]]=""),"",tbl_Manual[[#This Row],[Documento]]&amp;"|"&amp;tbl_Manual[[#This Row],[Fase]])</f>
        <v/>
      </c>
    </row>
    <row r="762" spans="1:1">
      <c r="A762" t="str">
        <f>IF(OR(tbl_Manual[[#This Row],[Documento]]="",tbl_Manual[[#This Row],[Fase]]=""),"",tbl_Manual[[#This Row],[Documento]]&amp;"|"&amp;tbl_Manual[[#This Row],[Fase]])</f>
        <v/>
      </c>
    </row>
    <row r="763" spans="1:1">
      <c r="A763" t="str">
        <f>IF(OR(tbl_Manual[[#This Row],[Documento]]="",tbl_Manual[[#This Row],[Fase]]=""),"",tbl_Manual[[#This Row],[Documento]]&amp;"|"&amp;tbl_Manual[[#This Row],[Fase]])</f>
        <v/>
      </c>
    </row>
    <row r="764" spans="1:1">
      <c r="A764" t="str">
        <f>IF(OR(tbl_Manual[[#This Row],[Documento]]="",tbl_Manual[[#This Row],[Fase]]=""),"",tbl_Manual[[#This Row],[Documento]]&amp;"|"&amp;tbl_Manual[[#This Row],[Fase]])</f>
        <v/>
      </c>
    </row>
    <row r="765" spans="1:1">
      <c r="A765" t="str">
        <f>IF(OR(tbl_Manual[[#This Row],[Documento]]="",tbl_Manual[[#This Row],[Fase]]=""),"",tbl_Manual[[#This Row],[Documento]]&amp;"|"&amp;tbl_Manual[[#This Row],[Fase]])</f>
        <v/>
      </c>
    </row>
    <row r="766" spans="1:1">
      <c r="A766" t="str">
        <f>IF(OR(tbl_Manual[[#This Row],[Documento]]="",tbl_Manual[[#This Row],[Fase]]=""),"",tbl_Manual[[#This Row],[Documento]]&amp;"|"&amp;tbl_Manual[[#This Row],[Fase]])</f>
        <v/>
      </c>
    </row>
    <row r="767" spans="1:1">
      <c r="A767" t="str">
        <f>IF(OR(tbl_Manual[[#This Row],[Documento]]="",tbl_Manual[[#This Row],[Fase]]=""),"",tbl_Manual[[#This Row],[Documento]]&amp;"|"&amp;tbl_Manual[[#This Row],[Fase]])</f>
        <v/>
      </c>
    </row>
    <row r="768" spans="1:1">
      <c r="A768" t="str">
        <f>IF(OR(tbl_Manual[[#This Row],[Documento]]="",tbl_Manual[[#This Row],[Fase]]=""),"",tbl_Manual[[#This Row],[Documento]]&amp;"|"&amp;tbl_Manual[[#This Row],[Fase]])</f>
        <v/>
      </c>
    </row>
    <row r="769" spans="1:1">
      <c r="A769" t="str">
        <f>IF(OR(tbl_Manual[[#This Row],[Documento]]="",tbl_Manual[[#This Row],[Fase]]=""),"",tbl_Manual[[#This Row],[Documento]]&amp;"|"&amp;tbl_Manual[[#This Row],[Fase]])</f>
        <v/>
      </c>
    </row>
    <row r="770" spans="1:1">
      <c r="A770" t="str">
        <f>IF(OR(tbl_Manual[[#This Row],[Documento]]="",tbl_Manual[[#This Row],[Fase]]=""),"",tbl_Manual[[#This Row],[Documento]]&amp;"|"&amp;tbl_Manual[[#This Row],[Fase]])</f>
        <v/>
      </c>
    </row>
    <row r="771" spans="1:1">
      <c r="A771" t="str">
        <f>IF(OR(tbl_Manual[[#This Row],[Documento]]="",tbl_Manual[[#This Row],[Fase]]=""),"",tbl_Manual[[#This Row],[Documento]]&amp;"|"&amp;tbl_Manual[[#This Row],[Fase]])</f>
        <v/>
      </c>
    </row>
    <row r="772" spans="1:1">
      <c r="A772" t="str">
        <f>IF(OR(tbl_Manual[[#This Row],[Documento]]="",tbl_Manual[[#This Row],[Fase]]=""),"",tbl_Manual[[#This Row],[Documento]]&amp;"|"&amp;tbl_Manual[[#This Row],[Fase]])</f>
        <v/>
      </c>
    </row>
    <row r="773" spans="1:1">
      <c r="A773" t="str">
        <f>IF(OR(tbl_Manual[[#This Row],[Documento]]="",tbl_Manual[[#This Row],[Fase]]=""),"",tbl_Manual[[#This Row],[Documento]]&amp;"|"&amp;tbl_Manual[[#This Row],[Fase]])</f>
        <v/>
      </c>
    </row>
    <row r="774" spans="1:1">
      <c r="A774" t="str">
        <f>IF(OR(tbl_Manual[[#This Row],[Documento]]="",tbl_Manual[[#This Row],[Fase]]=""),"",tbl_Manual[[#This Row],[Documento]]&amp;"|"&amp;tbl_Manual[[#This Row],[Fase]])</f>
        <v/>
      </c>
    </row>
    <row r="775" spans="1:1">
      <c r="A775" t="str">
        <f>IF(OR(tbl_Manual[[#This Row],[Documento]]="",tbl_Manual[[#This Row],[Fase]]=""),"",tbl_Manual[[#This Row],[Documento]]&amp;"|"&amp;tbl_Manual[[#This Row],[Fase]])</f>
        <v/>
      </c>
    </row>
    <row r="776" spans="1:1">
      <c r="A776" t="str">
        <f>IF(OR(tbl_Manual[[#This Row],[Documento]]="",tbl_Manual[[#This Row],[Fase]]=""),"",tbl_Manual[[#This Row],[Documento]]&amp;"|"&amp;tbl_Manual[[#This Row],[Fase]])</f>
        <v/>
      </c>
    </row>
    <row r="777" spans="1:1">
      <c r="A777" t="str">
        <f>IF(OR(tbl_Manual[[#This Row],[Documento]]="",tbl_Manual[[#This Row],[Fase]]=""),"",tbl_Manual[[#This Row],[Documento]]&amp;"|"&amp;tbl_Manual[[#This Row],[Fase]])</f>
        <v/>
      </c>
    </row>
    <row r="778" spans="1:1">
      <c r="A778" t="str">
        <f>IF(OR(tbl_Manual[[#This Row],[Documento]]="",tbl_Manual[[#This Row],[Fase]]=""),"",tbl_Manual[[#This Row],[Documento]]&amp;"|"&amp;tbl_Manual[[#This Row],[Fase]])</f>
        <v/>
      </c>
    </row>
    <row r="779" spans="1:1">
      <c r="A779" t="str">
        <f>IF(OR(tbl_Manual[[#This Row],[Documento]]="",tbl_Manual[[#This Row],[Fase]]=""),"",tbl_Manual[[#This Row],[Documento]]&amp;"|"&amp;tbl_Manual[[#This Row],[Fase]])</f>
        <v/>
      </c>
    </row>
    <row r="780" spans="1:1">
      <c r="A780" t="str">
        <f>IF(OR(tbl_Manual[[#This Row],[Documento]]="",tbl_Manual[[#This Row],[Fase]]=""),"",tbl_Manual[[#This Row],[Documento]]&amp;"|"&amp;tbl_Manual[[#This Row],[Fase]])</f>
        <v/>
      </c>
    </row>
    <row r="781" spans="1:1">
      <c r="A781" t="str">
        <f>IF(OR(tbl_Manual[[#This Row],[Documento]]="",tbl_Manual[[#This Row],[Fase]]=""),"",tbl_Manual[[#This Row],[Documento]]&amp;"|"&amp;tbl_Manual[[#This Row],[Fase]])</f>
        <v/>
      </c>
    </row>
    <row r="782" spans="1:1">
      <c r="A782" t="str">
        <f>IF(OR(tbl_Manual[[#This Row],[Documento]]="",tbl_Manual[[#This Row],[Fase]]=""),"",tbl_Manual[[#This Row],[Documento]]&amp;"|"&amp;tbl_Manual[[#This Row],[Fase]])</f>
        <v/>
      </c>
    </row>
    <row r="783" spans="1:1">
      <c r="A783" t="str">
        <f>IF(OR(tbl_Manual[[#This Row],[Documento]]="",tbl_Manual[[#This Row],[Fase]]=""),"",tbl_Manual[[#This Row],[Documento]]&amp;"|"&amp;tbl_Manual[[#This Row],[Fase]])</f>
        <v/>
      </c>
    </row>
    <row r="784" spans="1:1">
      <c r="A784" t="str">
        <f>IF(OR(tbl_Manual[[#This Row],[Documento]]="",tbl_Manual[[#This Row],[Fase]]=""),"",tbl_Manual[[#This Row],[Documento]]&amp;"|"&amp;tbl_Manual[[#This Row],[Fase]])</f>
        <v/>
      </c>
    </row>
    <row r="785" spans="1:1">
      <c r="A785" t="str">
        <f>IF(OR(tbl_Manual[[#This Row],[Documento]]="",tbl_Manual[[#This Row],[Fase]]=""),"",tbl_Manual[[#This Row],[Documento]]&amp;"|"&amp;tbl_Manual[[#This Row],[Fase]])</f>
        <v/>
      </c>
    </row>
    <row r="786" spans="1:1">
      <c r="A786" t="str">
        <f>IF(OR(tbl_Manual[[#This Row],[Documento]]="",tbl_Manual[[#This Row],[Fase]]=""),"",tbl_Manual[[#This Row],[Documento]]&amp;"|"&amp;tbl_Manual[[#This Row],[Fase]])</f>
        <v/>
      </c>
    </row>
    <row r="787" spans="1:1">
      <c r="A787" t="str">
        <f>IF(OR(tbl_Manual[[#This Row],[Documento]]="",tbl_Manual[[#This Row],[Fase]]=""),"",tbl_Manual[[#This Row],[Documento]]&amp;"|"&amp;tbl_Manual[[#This Row],[Fase]])</f>
        <v/>
      </c>
    </row>
    <row r="788" spans="1:1">
      <c r="A788" t="str">
        <f>IF(OR(tbl_Manual[[#This Row],[Documento]]="",tbl_Manual[[#This Row],[Fase]]=""),"",tbl_Manual[[#This Row],[Documento]]&amp;"|"&amp;tbl_Manual[[#This Row],[Fase]])</f>
        <v/>
      </c>
    </row>
    <row r="789" spans="1:1">
      <c r="A789" t="str">
        <f>IF(OR(tbl_Manual[[#This Row],[Documento]]="",tbl_Manual[[#This Row],[Fase]]=""),"",tbl_Manual[[#This Row],[Documento]]&amp;"|"&amp;tbl_Manual[[#This Row],[Fase]])</f>
        <v/>
      </c>
    </row>
    <row r="790" spans="1:1">
      <c r="A790" t="str">
        <f>IF(OR(tbl_Manual[[#This Row],[Documento]]="",tbl_Manual[[#This Row],[Fase]]=""),"",tbl_Manual[[#This Row],[Documento]]&amp;"|"&amp;tbl_Manual[[#This Row],[Fase]])</f>
        <v/>
      </c>
    </row>
    <row r="791" spans="1:1">
      <c r="A791" t="str">
        <f>IF(OR(tbl_Manual[[#This Row],[Documento]]="",tbl_Manual[[#This Row],[Fase]]=""),"",tbl_Manual[[#This Row],[Documento]]&amp;"|"&amp;tbl_Manual[[#This Row],[Fase]])</f>
        <v/>
      </c>
    </row>
    <row r="792" spans="1:1">
      <c r="A792" t="str">
        <f>IF(OR(tbl_Manual[[#This Row],[Documento]]="",tbl_Manual[[#This Row],[Fase]]=""),"",tbl_Manual[[#This Row],[Documento]]&amp;"|"&amp;tbl_Manual[[#This Row],[Fase]])</f>
        <v/>
      </c>
    </row>
    <row r="793" spans="1:1">
      <c r="A793" t="str">
        <f>IF(OR(tbl_Manual[[#This Row],[Documento]]="",tbl_Manual[[#This Row],[Fase]]=""),"",tbl_Manual[[#This Row],[Documento]]&amp;"|"&amp;tbl_Manual[[#This Row],[Fase]])</f>
        <v/>
      </c>
    </row>
    <row r="794" spans="1:1">
      <c r="A794" t="str">
        <f>IF(OR(tbl_Manual[[#This Row],[Documento]]="",tbl_Manual[[#This Row],[Fase]]=""),"",tbl_Manual[[#This Row],[Documento]]&amp;"|"&amp;tbl_Manual[[#This Row],[Fase]])</f>
        <v/>
      </c>
    </row>
    <row r="795" spans="1:1">
      <c r="A795" t="str">
        <f>IF(OR(tbl_Manual[[#This Row],[Documento]]="",tbl_Manual[[#This Row],[Fase]]=""),"",tbl_Manual[[#This Row],[Documento]]&amp;"|"&amp;tbl_Manual[[#This Row],[Fase]])</f>
        <v/>
      </c>
    </row>
    <row r="796" spans="1:1">
      <c r="A796" t="str">
        <f>IF(OR(tbl_Manual[[#This Row],[Documento]]="",tbl_Manual[[#This Row],[Fase]]=""),"",tbl_Manual[[#This Row],[Documento]]&amp;"|"&amp;tbl_Manual[[#This Row],[Fase]])</f>
        <v/>
      </c>
    </row>
    <row r="797" spans="1:1">
      <c r="A797" t="str">
        <f>IF(OR(tbl_Manual[[#This Row],[Documento]]="",tbl_Manual[[#This Row],[Fase]]=""),"",tbl_Manual[[#This Row],[Documento]]&amp;"|"&amp;tbl_Manual[[#This Row],[Fase]])</f>
        <v/>
      </c>
    </row>
    <row r="798" spans="1:1">
      <c r="A798" t="str">
        <f>IF(OR(tbl_Manual[[#This Row],[Documento]]="",tbl_Manual[[#This Row],[Fase]]=""),"",tbl_Manual[[#This Row],[Documento]]&amp;"|"&amp;tbl_Manual[[#This Row],[Fase]])</f>
        <v/>
      </c>
    </row>
    <row r="799" spans="1:1">
      <c r="A799" t="str">
        <f>IF(OR(tbl_Manual[[#This Row],[Documento]]="",tbl_Manual[[#This Row],[Fase]]=""),"",tbl_Manual[[#This Row],[Documento]]&amp;"|"&amp;tbl_Manual[[#This Row],[Fase]])</f>
        <v/>
      </c>
    </row>
    <row r="800" spans="1:1">
      <c r="A800" t="str">
        <f>IF(OR(tbl_Manual[[#This Row],[Documento]]="",tbl_Manual[[#This Row],[Fase]]=""),"",tbl_Manual[[#This Row],[Documento]]&amp;"|"&amp;tbl_Manual[[#This Row],[Fase]])</f>
        <v/>
      </c>
    </row>
    <row r="801" spans="1:1">
      <c r="A801" t="str">
        <f>IF(OR(tbl_Manual[[#This Row],[Documento]]="",tbl_Manual[[#This Row],[Fase]]=""),"",tbl_Manual[[#This Row],[Documento]]&amp;"|"&amp;tbl_Manual[[#This Row],[Fase]])</f>
        <v/>
      </c>
    </row>
    <row r="802" spans="1:1">
      <c r="A802" t="str">
        <f>IF(OR(tbl_Manual[[#This Row],[Documento]]="",tbl_Manual[[#This Row],[Fase]]=""),"",tbl_Manual[[#This Row],[Documento]]&amp;"|"&amp;tbl_Manual[[#This Row],[Fase]])</f>
        <v/>
      </c>
    </row>
    <row r="803" spans="1:1">
      <c r="A803" t="str">
        <f>IF(OR(tbl_Manual[[#This Row],[Documento]]="",tbl_Manual[[#This Row],[Fase]]=""),"",tbl_Manual[[#This Row],[Documento]]&amp;"|"&amp;tbl_Manual[[#This Row],[Fase]])</f>
        <v/>
      </c>
    </row>
    <row r="804" spans="1:1">
      <c r="A804" t="str">
        <f>IF(OR(tbl_Manual[[#This Row],[Documento]]="",tbl_Manual[[#This Row],[Fase]]=""),"",tbl_Manual[[#This Row],[Documento]]&amp;"|"&amp;tbl_Manual[[#This Row],[Fase]])</f>
        <v/>
      </c>
    </row>
    <row r="805" spans="1:1">
      <c r="A805" t="str">
        <f>IF(OR(tbl_Manual[[#This Row],[Documento]]="",tbl_Manual[[#This Row],[Fase]]=""),"",tbl_Manual[[#This Row],[Documento]]&amp;"|"&amp;tbl_Manual[[#This Row],[Fase]])</f>
        <v/>
      </c>
    </row>
    <row r="806" spans="1:1">
      <c r="A806" t="str">
        <f>IF(OR(tbl_Manual[[#This Row],[Documento]]="",tbl_Manual[[#This Row],[Fase]]=""),"",tbl_Manual[[#This Row],[Documento]]&amp;"|"&amp;tbl_Manual[[#This Row],[Fase]])</f>
        <v/>
      </c>
    </row>
    <row r="807" spans="1:1">
      <c r="A807" t="str">
        <f>IF(OR(tbl_Manual[[#This Row],[Documento]]="",tbl_Manual[[#This Row],[Fase]]=""),"",tbl_Manual[[#This Row],[Documento]]&amp;"|"&amp;tbl_Manual[[#This Row],[Fase]])</f>
        <v/>
      </c>
    </row>
    <row r="808" spans="1:1">
      <c r="A808" t="str">
        <f>IF(OR(tbl_Manual[[#This Row],[Documento]]="",tbl_Manual[[#This Row],[Fase]]=""),"",tbl_Manual[[#This Row],[Documento]]&amp;"|"&amp;tbl_Manual[[#This Row],[Fase]])</f>
        <v/>
      </c>
    </row>
    <row r="809" spans="1:1">
      <c r="A809" t="str">
        <f>IF(OR(tbl_Manual[[#This Row],[Documento]]="",tbl_Manual[[#This Row],[Fase]]=""),"",tbl_Manual[[#This Row],[Documento]]&amp;"|"&amp;tbl_Manual[[#This Row],[Fase]])</f>
        <v/>
      </c>
    </row>
    <row r="810" spans="1:1">
      <c r="A810" t="str">
        <f>IF(OR(tbl_Manual[[#This Row],[Documento]]="",tbl_Manual[[#This Row],[Fase]]=""),"",tbl_Manual[[#This Row],[Documento]]&amp;"|"&amp;tbl_Manual[[#This Row],[Fase]])</f>
        <v/>
      </c>
    </row>
    <row r="811" spans="1:1">
      <c r="A811" t="str">
        <f>IF(OR(tbl_Manual[[#This Row],[Documento]]="",tbl_Manual[[#This Row],[Fase]]=""),"",tbl_Manual[[#This Row],[Documento]]&amp;"|"&amp;tbl_Manual[[#This Row],[Fase]])</f>
        <v/>
      </c>
    </row>
    <row r="812" spans="1:1">
      <c r="A812" t="str">
        <f>IF(OR(tbl_Manual[[#This Row],[Documento]]="",tbl_Manual[[#This Row],[Fase]]=""),"",tbl_Manual[[#This Row],[Documento]]&amp;"|"&amp;tbl_Manual[[#This Row],[Fase]])</f>
        <v/>
      </c>
    </row>
    <row r="813" spans="1:1">
      <c r="A813" t="str">
        <f>IF(OR(tbl_Manual[[#This Row],[Documento]]="",tbl_Manual[[#This Row],[Fase]]=""),"",tbl_Manual[[#This Row],[Documento]]&amp;"|"&amp;tbl_Manual[[#This Row],[Fase]])</f>
        <v/>
      </c>
    </row>
    <row r="814" spans="1:1">
      <c r="A814" t="str">
        <f>IF(OR(tbl_Manual[[#This Row],[Documento]]="",tbl_Manual[[#This Row],[Fase]]=""),"",tbl_Manual[[#This Row],[Documento]]&amp;"|"&amp;tbl_Manual[[#This Row],[Fase]])</f>
        <v/>
      </c>
    </row>
    <row r="815" spans="1:1">
      <c r="A815" t="str">
        <f>IF(OR(tbl_Manual[[#This Row],[Documento]]="",tbl_Manual[[#This Row],[Fase]]=""),"",tbl_Manual[[#This Row],[Documento]]&amp;"|"&amp;tbl_Manual[[#This Row],[Fase]])</f>
        <v/>
      </c>
    </row>
    <row r="816" spans="1:1">
      <c r="A816" t="str">
        <f>IF(OR(tbl_Manual[[#This Row],[Documento]]="",tbl_Manual[[#This Row],[Fase]]=""),"",tbl_Manual[[#This Row],[Documento]]&amp;"|"&amp;tbl_Manual[[#This Row],[Fase]])</f>
        <v/>
      </c>
    </row>
    <row r="817" spans="1:1">
      <c r="A817" t="str">
        <f>IF(OR(tbl_Manual[[#This Row],[Documento]]="",tbl_Manual[[#This Row],[Fase]]=""),"",tbl_Manual[[#This Row],[Documento]]&amp;"|"&amp;tbl_Manual[[#This Row],[Fase]])</f>
        <v/>
      </c>
    </row>
    <row r="818" spans="1:1">
      <c r="A818" t="str">
        <f>IF(OR(tbl_Manual[[#This Row],[Documento]]="",tbl_Manual[[#This Row],[Fase]]=""),"",tbl_Manual[[#This Row],[Documento]]&amp;"|"&amp;tbl_Manual[[#This Row],[Fase]])</f>
        <v/>
      </c>
    </row>
    <row r="819" spans="1:1">
      <c r="A819" t="str">
        <f>IF(OR(tbl_Manual[[#This Row],[Documento]]="",tbl_Manual[[#This Row],[Fase]]=""),"",tbl_Manual[[#This Row],[Documento]]&amp;"|"&amp;tbl_Manual[[#This Row],[Fase]])</f>
        <v/>
      </c>
    </row>
    <row r="820" spans="1:1">
      <c r="A820" t="str">
        <f>IF(OR(tbl_Manual[[#This Row],[Documento]]="",tbl_Manual[[#This Row],[Fase]]=""),"",tbl_Manual[[#This Row],[Documento]]&amp;"|"&amp;tbl_Manual[[#This Row],[Fase]])</f>
        <v/>
      </c>
    </row>
    <row r="821" spans="1:1">
      <c r="A821" t="str">
        <f>IF(OR(tbl_Manual[[#This Row],[Documento]]="",tbl_Manual[[#This Row],[Fase]]=""),"",tbl_Manual[[#This Row],[Documento]]&amp;"|"&amp;tbl_Manual[[#This Row],[Fase]])</f>
        <v/>
      </c>
    </row>
    <row r="822" spans="1:1">
      <c r="A822" t="str">
        <f>IF(OR(tbl_Manual[[#This Row],[Documento]]="",tbl_Manual[[#This Row],[Fase]]=""),"",tbl_Manual[[#This Row],[Documento]]&amp;"|"&amp;tbl_Manual[[#This Row],[Fase]])</f>
        <v/>
      </c>
    </row>
    <row r="823" spans="1:1">
      <c r="A823" t="str">
        <f>IF(OR(tbl_Manual[[#This Row],[Documento]]="",tbl_Manual[[#This Row],[Fase]]=""),"",tbl_Manual[[#This Row],[Documento]]&amp;"|"&amp;tbl_Manual[[#This Row],[Fase]])</f>
        <v/>
      </c>
    </row>
    <row r="824" spans="1:1">
      <c r="A824" t="str">
        <f>IF(OR(tbl_Manual[[#This Row],[Documento]]="",tbl_Manual[[#This Row],[Fase]]=""),"",tbl_Manual[[#This Row],[Documento]]&amp;"|"&amp;tbl_Manual[[#This Row],[Fase]])</f>
        <v/>
      </c>
    </row>
    <row r="825" spans="1:1">
      <c r="A825" t="str">
        <f>IF(OR(tbl_Manual[[#This Row],[Documento]]="",tbl_Manual[[#This Row],[Fase]]=""),"",tbl_Manual[[#This Row],[Documento]]&amp;"|"&amp;tbl_Manual[[#This Row],[Fase]])</f>
        <v/>
      </c>
    </row>
    <row r="826" spans="1:1">
      <c r="A826" t="str">
        <f>IF(OR(tbl_Manual[[#This Row],[Documento]]="",tbl_Manual[[#This Row],[Fase]]=""),"",tbl_Manual[[#This Row],[Documento]]&amp;"|"&amp;tbl_Manual[[#This Row],[Fase]])</f>
        <v/>
      </c>
    </row>
    <row r="827" spans="1:1">
      <c r="A827" t="str">
        <f>IF(OR(tbl_Manual[[#This Row],[Documento]]="",tbl_Manual[[#This Row],[Fase]]=""),"",tbl_Manual[[#This Row],[Documento]]&amp;"|"&amp;tbl_Manual[[#This Row],[Fase]])</f>
        <v/>
      </c>
    </row>
    <row r="828" spans="1:1">
      <c r="A828" t="str">
        <f>IF(OR(tbl_Manual[[#This Row],[Documento]]="",tbl_Manual[[#This Row],[Fase]]=""),"",tbl_Manual[[#This Row],[Documento]]&amp;"|"&amp;tbl_Manual[[#This Row],[Fase]])</f>
        <v/>
      </c>
    </row>
    <row r="829" spans="1:1">
      <c r="A829" t="str">
        <f>IF(OR(tbl_Manual[[#This Row],[Documento]]="",tbl_Manual[[#This Row],[Fase]]=""),"",tbl_Manual[[#This Row],[Documento]]&amp;"|"&amp;tbl_Manual[[#This Row],[Fase]])</f>
        <v/>
      </c>
    </row>
    <row r="830" spans="1:1">
      <c r="A830" t="str">
        <f>IF(OR(tbl_Manual[[#This Row],[Documento]]="",tbl_Manual[[#This Row],[Fase]]=""),"",tbl_Manual[[#This Row],[Documento]]&amp;"|"&amp;tbl_Manual[[#This Row],[Fase]])</f>
        <v/>
      </c>
    </row>
    <row r="831" spans="1:1">
      <c r="A831" t="str">
        <f>IF(OR(tbl_Manual[[#This Row],[Documento]]="",tbl_Manual[[#This Row],[Fase]]=""),"",tbl_Manual[[#This Row],[Documento]]&amp;"|"&amp;tbl_Manual[[#This Row],[Fase]])</f>
        <v/>
      </c>
    </row>
    <row r="832" spans="1:1">
      <c r="A832" t="str">
        <f>IF(OR(tbl_Manual[[#This Row],[Documento]]="",tbl_Manual[[#This Row],[Fase]]=""),"",tbl_Manual[[#This Row],[Documento]]&amp;"|"&amp;tbl_Manual[[#This Row],[Fase]])</f>
        <v/>
      </c>
    </row>
    <row r="833" spans="1:1">
      <c r="A833" t="str">
        <f>IF(OR(tbl_Manual[[#This Row],[Documento]]="",tbl_Manual[[#This Row],[Fase]]=""),"",tbl_Manual[[#This Row],[Documento]]&amp;"|"&amp;tbl_Manual[[#This Row],[Fase]])</f>
        <v/>
      </c>
    </row>
    <row r="834" spans="1:1">
      <c r="A834" t="str">
        <f>IF(OR(tbl_Manual[[#This Row],[Documento]]="",tbl_Manual[[#This Row],[Fase]]=""),"",tbl_Manual[[#This Row],[Documento]]&amp;"|"&amp;tbl_Manual[[#This Row],[Fase]])</f>
        <v/>
      </c>
    </row>
    <row r="835" spans="1:1">
      <c r="A835" t="str">
        <f>IF(OR(tbl_Manual[[#This Row],[Documento]]="",tbl_Manual[[#This Row],[Fase]]=""),"",tbl_Manual[[#This Row],[Documento]]&amp;"|"&amp;tbl_Manual[[#This Row],[Fase]])</f>
        <v/>
      </c>
    </row>
    <row r="836" spans="1:1">
      <c r="A836" t="str">
        <f>IF(OR(tbl_Manual[[#This Row],[Documento]]="",tbl_Manual[[#This Row],[Fase]]=""),"",tbl_Manual[[#This Row],[Documento]]&amp;"|"&amp;tbl_Manual[[#This Row],[Fase]])</f>
        <v/>
      </c>
    </row>
    <row r="837" spans="1:1">
      <c r="A837" t="str">
        <f>IF(OR(tbl_Manual[[#This Row],[Documento]]="",tbl_Manual[[#This Row],[Fase]]=""),"",tbl_Manual[[#This Row],[Documento]]&amp;"|"&amp;tbl_Manual[[#This Row],[Fase]])</f>
        <v/>
      </c>
    </row>
    <row r="838" spans="1:1">
      <c r="A838" t="str">
        <f>IF(OR(tbl_Manual[[#This Row],[Documento]]="",tbl_Manual[[#This Row],[Fase]]=""),"",tbl_Manual[[#This Row],[Documento]]&amp;"|"&amp;tbl_Manual[[#This Row],[Fase]])</f>
        <v/>
      </c>
    </row>
    <row r="839" spans="1:1">
      <c r="A839" t="str">
        <f>IF(OR(tbl_Manual[[#This Row],[Documento]]="",tbl_Manual[[#This Row],[Fase]]=""),"",tbl_Manual[[#This Row],[Documento]]&amp;"|"&amp;tbl_Manual[[#This Row],[Fase]])</f>
        <v/>
      </c>
    </row>
    <row r="840" spans="1:1">
      <c r="A840" t="str">
        <f>IF(OR(tbl_Manual[[#This Row],[Documento]]="",tbl_Manual[[#This Row],[Fase]]=""),"",tbl_Manual[[#This Row],[Documento]]&amp;"|"&amp;tbl_Manual[[#This Row],[Fase]])</f>
        <v/>
      </c>
    </row>
    <row r="841" spans="1:1">
      <c r="A841" t="str">
        <f>IF(OR(tbl_Manual[[#This Row],[Documento]]="",tbl_Manual[[#This Row],[Fase]]=""),"",tbl_Manual[[#This Row],[Documento]]&amp;"|"&amp;tbl_Manual[[#This Row],[Fase]])</f>
        <v/>
      </c>
    </row>
    <row r="842" spans="1:1">
      <c r="A842" t="str">
        <f>IF(OR(tbl_Manual[[#This Row],[Documento]]="",tbl_Manual[[#This Row],[Fase]]=""),"",tbl_Manual[[#This Row],[Documento]]&amp;"|"&amp;tbl_Manual[[#This Row],[Fase]])</f>
        <v/>
      </c>
    </row>
    <row r="843" spans="1:1">
      <c r="A843" t="str">
        <f>IF(OR(tbl_Manual[[#This Row],[Documento]]="",tbl_Manual[[#This Row],[Fase]]=""),"",tbl_Manual[[#This Row],[Documento]]&amp;"|"&amp;tbl_Manual[[#This Row],[Fase]])</f>
        <v/>
      </c>
    </row>
    <row r="844" spans="1:1">
      <c r="A844" t="str">
        <f>IF(OR(tbl_Manual[[#This Row],[Documento]]="",tbl_Manual[[#This Row],[Fase]]=""),"",tbl_Manual[[#This Row],[Documento]]&amp;"|"&amp;tbl_Manual[[#This Row],[Fase]])</f>
        <v/>
      </c>
    </row>
    <row r="845" spans="1:1">
      <c r="A845" t="str">
        <f>IF(OR(tbl_Manual[[#This Row],[Documento]]="",tbl_Manual[[#This Row],[Fase]]=""),"",tbl_Manual[[#This Row],[Documento]]&amp;"|"&amp;tbl_Manual[[#This Row],[Fase]])</f>
        <v/>
      </c>
    </row>
    <row r="846" spans="1:1">
      <c r="A846" t="str">
        <f>IF(OR(tbl_Manual[[#This Row],[Documento]]="",tbl_Manual[[#This Row],[Fase]]=""),"",tbl_Manual[[#This Row],[Documento]]&amp;"|"&amp;tbl_Manual[[#This Row],[Fase]])</f>
        <v/>
      </c>
    </row>
    <row r="847" spans="1:1">
      <c r="A847" t="str">
        <f>IF(OR(tbl_Manual[[#This Row],[Documento]]="",tbl_Manual[[#This Row],[Fase]]=""),"",tbl_Manual[[#This Row],[Documento]]&amp;"|"&amp;tbl_Manual[[#This Row],[Fase]])</f>
        <v/>
      </c>
    </row>
    <row r="848" spans="1:1">
      <c r="A848" t="str">
        <f>IF(OR(tbl_Manual[[#This Row],[Documento]]="",tbl_Manual[[#This Row],[Fase]]=""),"",tbl_Manual[[#This Row],[Documento]]&amp;"|"&amp;tbl_Manual[[#This Row],[Fase]])</f>
        <v/>
      </c>
    </row>
    <row r="849" spans="1:1">
      <c r="A849" t="str">
        <f>IF(OR(tbl_Manual[[#This Row],[Documento]]="",tbl_Manual[[#This Row],[Fase]]=""),"",tbl_Manual[[#This Row],[Documento]]&amp;"|"&amp;tbl_Manual[[#This Row],[Fase]])</f>
        <v/>
      </c>
    </row>
    <row r="850" spans="1:1">
      <c r="A850" t="str">
        <f>IF(OR(tbl_Manual[[#This Row],[Documento]]="",tbl_Manual[[#This Row],[Fase]]=""),"",tbl_Manual[[#This Row],[Documento]]&amp;"|"&amp;tbl_Manual[[#This Row],[Fase]])</f>
        <v/>
      </c>
    </row>
    <row r="851" spans="1:1">
      <c r="A851" t="str">
        <f>IF(OR(tbl_Manual[[#This Row],[Documento]]="",tbl_Manual[[#This Row],[Fase]]=""),"",tbl_Manual[[#This Row],[Documento]]&amp;"|"&amp;tbl_Manual[[#This Row],[Fase]])</f>
        <v/>
      </c>
    </row>
    <row r="852" spans="1:1">
      <c r="A852" t="str">
        <f>IF(OR(tbl_Manual[[#This Row],[Documento]]="",tbl_Manual[[#This Row],[Fase]]=""),"",tbl_Manual[[#This Row],[Documento]]&amp;"|"&amp;tbl_Manual[[#This Row],[Fase]])</f>
        <v/>
      </c>
    </row>
    <row r="853" spans="1:1">
      <c r="A853" t="str">
        <f>IF(OR(tbl_Manual[[#This Row],[Documento]]="",tbl_Manual[[#This Row],[Fase]]=""),"",tbl_Manual[[#This Row],[Documento]]&amp;"|"&amp;tbl_Manual[[#This Row],[Fase]])</f>
        <v/>
      </c>
    </row>
    <row r="854" spans="1:1">
      <c r="A854" t="str">
        <f>IF(OR(tbl_Manual[[#This Row],[Documento]]="",tbl_Manual[[#This Row],[Fase]]=""),"",tbl_Manual[[#This Row],[Documento]]&amp;"|"&amp;tbl_Manual[[#This Row],[Fase]])</f>
        <v/>
      </c>
    </row>
    <row r="855" spans="1:1">
      <c r="A855" t="str">
        <f>IF(OR(tbl_Manual[[#This Row],[Documento]]="",tbl_Manual[[#This Row],[Fase]]=""),"",tbl_Manual[[#This Row],[Documento]]&amp;"|"&amp;tbl_Manual[[#This Row],[Fase]])</f>
        <v/>
      </c>
    </row>
    <row r="856" spans="1:1">
      <c r="A856" t="str">
        <f>IF(OR(tbl_Manual[[#This Row],[Documento]]="",tbl_Manual[[#This Row],[Fase]]=""),"",tbl_Manual[[#This Row],[Documento]]&amp;"|"&amp;tbl_Manual[[#This Row],[Fase]])</f>
        <v/>
      </c>
    </row>
    <row r="857" spans="1:1">
      <c r="A857" t="str">
        <f>IF(OR(tbl_Manual[[#This Row],[Documento]]="",tbl_Manual[[#This Row],[Fase]]=""),"",tbl_Manual[[#This Row],[Documento]]&amp;"|"&amp;tbl_Manual[[#This Row],[Fase]])</f>
        <v/>
      </c>
    </row>
    <row r="858" spans="1:1">
      <c r="A858" t="str">
        <f>IF(OR(tbl_Manual[[#This Row],[Documento]]="",tbl_Manual[[#This Row],[Fase]]=""),"",tbl_Manual[[#This Row],[Documento]]&amp;"|"&amp;tbl_Manual[[#This Row],[Fase]])</f>
        <v/>
      </c>
    </row>
    <row r="859" spans="1:1">
      <c r="A859" t="str">
        <f>IF(OR(tbl_Manual[[#This Row],[Documento]]="",tbl_Manual[[#This Row],[Fase]]=""),"",tbl_Manual[[#This Row],[Documento]]&amp;"|"&amp;tbl_Manual[[#This Row],[Fase]])</f>
        <v/>
      </c>
    </row>
    <row r="860" spans="1:1">
      <c r="A860" t="str">
        <f>IF(OR(tbl_Manual[[#This Row],[Documento]]="",tbl_Manual[[#This Row],[Fase]]=""),"",tbl_Manual[[#This Row],[Documento]]&amp;"|"&amp;tbl_Manual[[#This Row],[Fase]])</f>
        <v/>
      </c>
    </row>
    <row r="861" spans="1:1">
      <c r="A861" t="str">
        <f>IF(OR(tbl_Manual[[#This Row],[Documento]]="",tbl_Manual[[#This Row],[Fase]]=""),"",tbl_Manual[[#This Row],[Documento]]&amp;"|"&amp;tbl_Manual[[#This Row],[Fase]])</f>
        <v/>
      </c>
    </row>
    <row r="862" spans="1:1">
      <c r="A862" t="str">
        <f>IF(OR(tbl_Manual[[#This Row],[Documento]]="",tbl_Manual[[#This Row],[Fase]]=""),"",tbl_Manual[[#This Row],[Documento]]&amp;"|"&amp;tbl_Manual[[#This Row],[Fase]])</f>
        <v/>
      </c>
    </row>
    <row r="863" spans="1:1">
      <c r="A863" t="str">
        <f>IF(OR(tbl_Manual[[#This Row],[Documento]]="",tbl_Manual[[#This Row],[Fase]]=""),"",tbl_Manual[[#This Row],[Documento]]&amp;"|"&amp;tbl_Manual[[#This Row],[Fase]])</f>
        <v/>
      </c>
    </row>
    <row r="864" spans="1:1">
      <c r="A864" t="str">
        <f>IF(OR(tbl_Manual[[#This Row],[Documento]]="",tbl_Manual[[#This Row],[Fase]]=""),"",tbl_Manual[[#This Row],[Documento]]&amp;"|"&amp;tbl_Manual[[#This Row],[Fase]])</f>
        <v/>
      </c>
    </row>
    <row r="865" spans="1:1">
      <c r="A865" t="str">
        <f>IF(OR(tbl_Manual[[#This Row],[Documento]]="",tbl_Manual[[#This Row],[Fase]]=""),"",tbl_Manual[[#This Row],[Documento]]&amp;"|"&amp;tbl_Manual[[#This Row],[Fase]])</f>
        <v/>
      </c>
    </row>
    <row r="866" spans="1:1">
      <c r="A866" t="str">
        <f>IF(OR(tbl_Manual[[#This Row],[Documento]]="",tbl_Manual[[#This Row],[Fase]]=""),"",tbl_Manual[[#This Row],[Documento]]&amp;"|"&amp;tbl_Manual[[#This Row],[Fase]])</f>
        <v/>
      </c>
    </row>
    <row r="867" spans="1:1">
      <c r="A867" t="str">
        <f>IF(OR(tbl_Manual[[#This Row],[Documento]]="",tbl_Manual[[#This Row],[Fase]]=""),"",tbl_Manual[[#This Row],[Documento]]&amp;"|"&amp;tbl_Manual[[#This Row],[Fase]])</f>
        <v/>
      </c>
    </row>
    <row r="868" spans="1:1">
      <c r="A868" t="str">
        <f>IF(OR(tbl_Manual[[#This Row],[Documento]]="",tbl_Manual[[#This Row],[Fase]]=""),"",tbl_Manual[[#This Row],[Documento]]&amp;"|"&amp;tbl_Manual[[#This Row],[Fase]])</f>
        <v/>
      </c>
    </row>
    <row r="869" spans="1:1">
      <c r="A869" t="str">
        <f>IF(OR(tbl_Manual[[#This Row],[Documento]]="",tbl_Manual[[#This Row],[Fase]]=""),"",tbl_Manual[[#This Row],[Documento]]&amp;"|"&amp;tbl_Manual[[#This Row],[Fase]])</f>
        <v/>
      </c>
    </row>
    <row r="870" spans="1:1">
      <c r="A870" t="str">
        <f>IF(OR(tbl_Manual[[#This Row],[Documento]]="",tbl_Manual[[#This Row],[Fase]]=""),"",tbl_Manual[[#This Row],[Documento]]&amp;"|"&amp;tbl_Manual[[#This Row],[Fase]])</f>
        <v/>
      </c>
    </row>
    <row r="871" spans="1:1">
      <c r="A871" t="str">
        <f>IF(OR(tbl_Manual[[#This Row],[Documento]]="",tbl_Manual[[#This Row],[Fase]]=""),"",tbl_Manual[[#This Row],[Documento]]&amp;"|"&amp;tbl_Manual[[#This Row],[Fase]])</f>
        <v/>
      </c>
    </row>
    <row r="872" spans="1:1">
      <c r="A872" t="str">
        <f>IF(OR(tbl_Manual[[#This Row],[Documento]]="",tbl_Manual[[#This Row],[Fase]]=""),"",tbl_Manual[[#This Row],[Documento]]&amp;"|"&amp;tbl_Manual[[#This Row],[Fase]])</f>
        <v/>
      </c>
    </row>
    <row r="873" spans="1:1">
      <c r="A873" t="str">
        <f>IF(OR(tbl_Manual[[#This Row],[Documento]]="",tbl_Manual[[#This Row],[Fase]]=""),"",tbl_Manual[[#This Row],[Documento]]&amp;"|"&amp;tbl_Manual[[#This Row],[Fase]])</f>
        <v/>
      </c>
    </row>
    <row r="874" spans="1:1">
      <c r="A874" t="str">
        <f>IF(OR(tbl_Manual[[#This Row],[Documento]]="",tbl_Manual[[#This Row],[Fase]]=""),"",tbl_Manual[[#This Row],[Documento]]&amp;"|"&amp;tbl_Manual[[#This Row],[Fase]])</f>
        <v/>
      </c>
    </row>
    <row r="875" spans="1:1">
      <c r="A875" t="str">
        <f>IF(OR(tbl_Manual[[#This Row],[Documento]]="",tbl_Manual[[#This Row],[Fase]]=""),"",tbl_Manual[[#This Row],[Documento]]&amp;"|"&amp;tbl_Manual[[#This Row],[Fase]])</f>
        <v/>
      </c>
    </row>
    <row r="876" spans="1:1">
      <c r="A876" t="str">
        <f>IF(OR(tbl_Manual[[#This Row],[Documento]]="",tbl_Manual[[#This Row],[Fase]]=""),"",tbl_Manual[[#This Row],[Documento]]&amp;"|"&amp;tbl_Manual[[#This Row],[Fase]])</f>
        <v/>
      </c>
    </row>
    <row r="877" spans="1:1">
      <c r="A877" t="str">
        <f>IF(OR(tbl_Manual[[#This Row],[Documento]]="",tbl_Manual[[#This Row],[Fase]]=""),"",tbl_Manual[[#This Row],[Documento]]&amp;"|"&amp;tbl_Manual[[#This Row],[Fase]])</f>
        <v/>
      </c>
    </row>
    <row r="878" spans="1:1">
      <c r="A878" t="str">
        <f>IF(OR(tbl_Manual[[#This Row],[Documento]]="",tbl_Manual[[#This Row],[Fase]]=""),"",tbl_Manual[[#This Row],[Documento]]&amp;"|"&amp;tbl_Manual[[#This Row],[Fase]])</f>
        <v/>
      </c>
    </row>
    <row r="879" spans="1:1">
      <c r="A879" t="str">
        <f>IF(OR(tbl_Manual[[#This Row],[Documento]]="",tbl_Manual[[#This Row],[Fase]]=""),"",tbl_Manual[[#This Row],[Documento]]&amp;"|"&amp;tbl_Manual[[#This Row],[Fase]])</f>
        <v/>
      </c>
    </row>
    <row r="880" spans="1:1">
      <c r="A880" t="str">
        <f>IF(OR(tbl_Manual[[#This Row],[Documento]]="",tbl_Manual[[#This Row],[Fase]]=""),"",tbl_Manual[[#This Row],[Documento]]&amp;"|"&amp;tbl_Manual[[#This Row],[Fase]])</f>
        <v/>
      </c>
    </row>
    <row r="881" spans="1:1">
      <c r="A881" t="str">
        <f>IF(OR(tbl_Manual[[#This Row],[Documento]]="",tbl_Manual[[#This Row],[Fase]]=""),"",tbl_Manual[[#This Row],[Documento]]&amp;"|"&amp;tbl_Manual[[#This Row],[Fase]])</f>
        <v/>
      </c>
    </row>
    <row r="882" spans="1:1">
      <c r="A882" t="str">
        <f>IF(OR(tbl_Manual[[#This Row],[Documento]]="",tbl_Manual[[#This Row],[Fase]]=""),"",tbl_Manual[[#This Row],[Documento]]&amp;"|"&amp;tbl_Manual[[#This Row],[Fase]])</f>
        <v/>
      </c>
    </row>
    <row r="883" spans="1:1">
      <c r="A883" t="str">
        <f>IF(OR(tbl_Manual[[#This Row],[Documento]]="",tbl_Manual[[#This Row],[Fase]]=""),"",tbl_Manual[[#This Row],[Documento]]&amp;"|"&amp;tbl_Manual[[#This Row],[Fase]])</f>
        <v/>
      </c>
    </row>
    <row r="884" spans="1:1">
      <c r="A884" t="str">
        <f>IF(OR(tbl_Manual[[#This Row],[Documento]]="",tbl_Manual[[#This Row],[Fase]]=""),"",tbl_Manual[[#This Row],[Documento]]&amp;"|"&amp;tbl_Manual[[#This Row],[Fase]])</f>
        <v/>
      </c>
    </row>
    <row r="885" spans="1:1">
      <c r="A885" t="str">
        <f>IF(OR(tbl_Manual[[#This Row],[Documento]]="",tbl_Manual[[#This Row],[Fase]]=""),"",tbl_Manual[[#This Row],[Documento]]&amp;"|"&amp;tbl_Manual[[#This Row],[Fase]])</f>
        <v/>
      </c>
    </row>
    <row r="886" spans="1:1">
      <c r="A886" t="str">
        <f>IF(OR(tbl_Manual[[#This Row],[Documento]]="",tbl_Manual[[#This Row],[Fase]]=""),"",tbl_Manual[[#This Row],[Documento]]&amp;"|"&amp;tbl_Manual[[#This Row],[Fase]])</f>
        <v/>
      </c>
    </row>
    <row r="887" spans="1:1">
      <c r="A887" t="str">
        <f>IF(OR(tbl_Manual[[#This Row],[Documento]]="",tbl_Manual[[#This Row],[Fase]]=""),"",tbl_Manual[[#This Row],[Documento]]&amp;"|"&amp;tbl_Manual[[#This Row],[Fase]])</f>
        <v/>
      </c>
    </row>
    <row r="888" spans="1:1">
      <c r="A888" t="str">
        <f>IF(OR(tbl_Manual[[#This Row],[Documento]]="",tbl_Manual[[#This Row],[Fase]]=""),"",tbl_Manual[[#This Row],[Documento]]&amp;"|"&amp;tbl_Manual[[#This Row],[Fase]])</f>
        <v/>
      </c>
    </row>
    <row r="889" spans="1:1">
      <c r="A889" t="str">
        <f>IF(OR(tbl_Manual[[#This Row],[Documento]]="",tbl_Manual[[#This Row],[Fase]]=""),"",tbl_Manual[[#This Row],[Documento]]&amp;"|"&amp;tbl_Manual[[#This Row],[Fase]])</f>
        <v/>
      </c>
    </row>
    <row r="890" spans="1:1">
      <c r="A890" t="str">
        <f>IF(OR(tbl_Manual[[#This Row],[Documento]]="",tbl_Manual[[#This Row],[Fase]]=""),"",tbl_Manual[[#This Row],[Documento]]&amp;"|"&amp;tbl_Manual[[#This Row],[Fase]])</f>
        <v/>
      </c>
    </row>
    <row r="891" spans="1:1">
      <c r="A891" t="str">
        <f>IF(OR(tbl_Manual[[#This Row],[Documento]]="",tbl_Manual[[#This Row],[Fase]]=""),"",tbl_Manual[[#This Row],[Documento]]&amp;"|"&amp;tbl_Manual[[#This Row],[Fase]])</f>
        <v/>
      </c>
    </row>
    <row r="892" spans="1:1">
      <c r="A892" t="str">
        <f>IF(OR(tbl_Manual[[#This Row],[Documento]]="",tbl_Manual[[#This Row],[Fase]]=""),"",tbl_Manual[[#This Row],[Documento]]&amp;"|"&amp;tbl_Manual[[#This Row],[Fase]])</f>
        <v/>
      </c>
    </row>
    <row r="893" spans="1:1">
      <c r="A893" t="str">
        <f>IF(OR(tbl_Manual[[#This Row],[Documento]]="",tbl_Manual[[#This Row],[Fase]]=""),"",tbl_Manual[[#This Row],[Documento]]&amp;"|"&amp;tbl_Manual[[#This Row],[Fase]])</f>
        <v/>
      </c>
    </row>
    <row r="894" spans="1:1">
      <c r="A894" t="str">
        <f>IF(OR(tbl_Manual[[#This Row],[Documento]]="",tbl_Manual[[#This Row],[Fase]]=""),"",tbl_Manual[[#This Row],[Documento]]&amp;"|"&amp;tbl_Manual[[#This Row],[Fase]])</f>
        <v/>
      </c>
    </row>
    <row r="895" spans="1:1">
      <c r="A895" t="str">
        <f>IF(OR(tbl_Manual[[#This Row],[Documento]]="",tbl_Manual[[#This Row],[Fase]]=""),"",tbl_Manual[[#This Row],[Documento]]&amp;"|"&amp;tbl_Manual[[#This Row],[Fase]])</f>
        <v/>
      </c>
    </row>
    <row r="896" spans="1:1">
      <c r="A896" t="str">
        <f>IF(OR(tbl_Manual[[#This Row],[Documento]]="",tbl_Manual[[#This Row],[Fase]]=""),"",tbl_Manual[[#This Row],[Documento]]&amp;"|"&amp;tbl_Manual[[#This Row],[Fase]])</f>
        <v/>
      </c>
    </row>
    <row r="897" spans="1:1">
      <c r="A897" t="str">
        <f>IF(OR(tbl_Manual[[#This Row],[Documento]]="",tbl_Manual[[#This Row],[Fase]]=""),"",tbl_Manual[[#This Row],[Documento]]&amp;"|"&amp;tbl_Manual[[#This Row],[Fase]])</f>
        <v/>
      </c>
    </row>
    <row r="898" spans="1:1">
      <c r="A898" t="str">
        <f>IF(OR(tbl_Manual[[#This Row],[Documento]]="",tbl_Manual[[#This Row],[Fase]]=""),"",tbl_Manual[[#This Row],[Documento]]&amp;"|"&amp;tbl_Manual[[#This Row],[Fase]])</f>
        <v/>
      </c>
    </row>
    <row r="899" spans="1:1">
      <c r="A899" t="str">
        <f>IF(OR(tbl_Manual[[#This Row],[Documento]]="",tbl_Manual[[#This Row],[Fase]]=""),"",tbl_Manual[[#This Row],[Documento]]&amp;"|"&amp;tbl_Manual[[#This Row],[Fase]])</f>
        <v/>
      </c>
    </row>
    <row r="900" spans="1:1">
      <c r="A900" t="str">
        <f>IF(OR(tbl_Manual[[#This Row],[Documento]]="",tbl_Manual[[#This Row],[Fase]]=""),"",tbl_Manual[[#This Row],[Documento]]&amp;"|"&amp;tbl_Manual[[#This Row],[Fase]])</f>
        <v/>
      </c>
    </row>
    <row r="901" spans="1:1">
      <c r="A901" t="str">
        <f>IF(OR(tbl_Manual[[#This Row],[Documento]]="",tbl_Manual[[#This Row],[Fase]]=""),"",tbl_Manual[[#This Row],[Documento]]&amp;"|"&amp;tbl_Manual[[#This Row],[Fase]])</f>
        <v/>
      </c>
    </row>
    <row r="902" spans="1:1">
      <c r="A902" t="str">
        <f>IF(OR(tbl_Manual[[#This Row],[Documento]]="",tbl_Manual[[#This Row],[Fase]]=""),"",tbl_Manual[[#This Row],[Documento]]&amp;"|"&amp;tbl_Manual[[#This Row],[Fase]])</f>
        <v/>
      </c>
    </row>
    <row r="903" spans="1:1">
      <c r="A903" t="str">
        <f>IF(OR(tbl_Manual[[#This Row],[Documento]]="",tbl_Manual[[#This Row],[Fase]]=""),"",tbl_Manual[[#This Row],[Documento]]&amp;"|"&amp;tbl_Manual[[#This Row],[Fase]])</f>
        <v/>
      </c>
    </row>
    <row r="904" spans="1:1">
      <c r="A904" t="str">
        <f>IF(OR(tbl_Manual[[#This Row],[Documento]]="",tbl_Manual[[#This Row],[Fase]]=""),"",tbl_Manual[[#This Row],[Documento]]&amp;"|"&amp;tbl_Manual[[#This Row],[Fase]])</f>
        <v/>
      </c>
    </row>
    <row r="905" spans="1:1">
      <c r="A905" t="str">
        <f>IF(OR(tbl_Manual[[#This Row],[Documento]]="",tbl_Manual[[#This Row],[Fase]]=""),"",tbl_Manual[[#This Row],[Documento]]&amp;"|"&amp;tbl_Manual[[#This Row],[Fase]])</f>
        <v/>
      </c>
    </row>
    <row r="906" spans="1:1">
      <c r="A906" t="str">
        <f>IF(OR(tbl_Manual[[#This Row],[Documento]]="",tbl_Manual[[#This Row],[Fase]]=""),"",tbl_Manual[[#This Row],[Documento]]&amp;"|"&amp;tbl_Manual[[#This Row],[Fase]])</f>
        <v/>
      </c>
    </row>
    <row r="907" spans="1:1">
      <c r="A907" t="str">
        <f>IF(OR(tbl_Manual[[#This Row],[Documento]]="",tbl_Manual[[#This Row],[Fase]]=""),"",tbl_Manual[[#This Row],[Documento]]&amp;"|"&amp;tbl_Manual[[#This Row],[Fase]])</f>
        <v/>
      </c>
    </row>
    <row r="908" spans="1:1">
      <c r="A908" t="str">
        <f>IF(OR(tbl_Manual[[#This Row],[Documento]]="",tbl_Manual[[#This Row],[Fase]]=""),"",tbl_Manual[[#This Row],[Documento]]&amp;"|"&amp;tbl_Manual[[#This Row],[Fase]])</f>
        <v/>
      </c>
    </row>
    <row r="909" spans="1:1">
      <c r="A909" t="str">
        <f>IF(OR(tbl_Manual[[#This Row],[Documento]]="",tbl_Manual[[#This Row],[Fase]]=""),"",tbl_Manual[[#This Row],[Documento]]&amp;"|"&amp;tbl_Manual[[#This Row],[Fase]])</f>
        <v/>
      </c>
    </row>
    <row r="910" spans="1:1">
      <c r="A910" t="str">
        <f>IF(OR(tbl_Manual[[#This Row],[Documento]]="",tbl_Manual[[#This Row],[Fase]]=""),"",tbl_Manual[[#This Row],[Documento]]&amp;"|"&amp;tbl_Manual[[#This Row],[Fase]])</f>
        <v/>
      </c>
    </row>
    <row r="911" spans="1:1">
      <c r="A911" t="str">
        <f>IF(OR(tbl_Manual[[#This Row],[Documento]]="",tbl_Manual[[#This Row],[Fase]]=""),"",tbl_Manual[[#This Row],[Documento]]&amp;"|"&amp;tbl_Manual[[#This Row],[Fase]])</f>
        <v/>
      </c>
    </row>
    <row r="912" spans="1:1">
      <c r="A912" t="str">
        <f>IF(OR(tbl_Manual[[#This Row],[Documento]]="",tbl_Manual[[#This Row],[Fase]]=""),"",tbl_Manual[[#This Row],[Documento]]&amp;"|"&amp;tbl_Manual[[#This Row],[Fase]])</f>
        <v/>
      </c>
    </row>
    <row r="913" spans="1:1">
      <c r="A913" t="str">
        <f>IF(OR(tbl_Manual[[#This Row],[Documento]]="",tbl_Manual[[#This Row],[Fase]]=""),"",tbl_Manual[[#This Row],[Documento]]&amp;"|"&amp;tbl_Manual[[#This Row],[Fase]])</f>
        <v/>
      </c>
    </row>
    <row r="914" spans="1:1">
      <c r="A914" t="str">
        <f>IF(OR(tbl_Manual[[#This Row],[Documento]]="",tbl_Manual[[#This Row],[Fase]]=""),"",tbl_Manual[[#This Row],[Documento]]&amp;"|"&amp;tbl_Manual[[#This Row],[Fase]])</f>
        <v/>
      </c>
    </row>
    <row r="915" spans="1:1">
      <c r="A915" t="str">
        <f>IF(OR(tbl_Manual[[#This Row],[Documento]]="",tbl_Manual[[#This Row],[Fase]]=""),"",tbl_Manual[[#This Row],[Documento]]&amp;"|"&amp;tbl_Manual[[#This Row],[Fase]])</f>
        <v/>
      </c>
    </row>
    <row r="916" spans="1:1">
      <c r="A916" t="str">
        <f>IF(OR(tbl_Manual[[#This Row],[Documento]]="",tbl_Manual[[#This Row],[Fase]]=""),"",tbl_Manual[[#This Row],[Documento]]&amp;"|"&amp;tbl_Manual[[#This Row],[Fase]])</f>
        <v/>
      </c>
    </row>
    <row r="917" spans="1:1">
      <c r="A917" t="str">
        <f>IF(OR(tbl_Manual[[#This Row],[Documento]]="",tbl_Manual[[#This Row],[Fase]]=""),"",tbl_Manual[[#This Row],[Documento]]&amp;"|"&amp;tbl_Manual[[#This Row],[Fase]])</f>
        <v/>
      </c>
    </row>
    <row r="918" spans="1:1">
      <c r="A918" t="str">
        <f>IF(OR(tbl_Manual[[#This Row],[Documento]]="",tbl_Manual[[#This Row],[Fase]]=""),"",tbl_Manual[[#This Row],[Documento]]&amp;"|"&amp;tbl_Manual[[#This Row],[Fase]])</f>
        <v/>
      </c>
    </row>
    <row r="919" spans="1:1">
      <c r="A919" t="str">
        <f>IF(OR(tbl_Manual[[#This Row],[Documento]]="",tbl_Manual[[#This Row],[Fase]]=""),"",tbl_Manual[[#This Row],[Documento]]&amp;"|"&amp;tbl_Manual[[#This Row],[Fase]])</f>
        <v/>
      </c>
    </row>
    <row r="920" spans="1:1">
      <c r="A920" t="str">
        <f>IF(OR(tbl_Manual[[#This Row],[Documento]]="",tbl_Manual[[#This Row],[Fase]]=""),"",tbl_Manual[[#This Row],[Documento]]&amp;"|"&amp;tbl_Manual[[#This Row],[Fase]])</f>
        <v/>
      </c>
    </row>
    <row r="921" spans="1:1">
      <c r="A921" t="str">
        <f>IF(OR(tbl_Manual[[#This Row],[Documento]]="",tbl_Manual[[#This Row],[Fase]]=""),"",tbl_Manual[[#This Row],[Documento]]&amp;"|"&amp;tbl_Manual[[#This Row],[Fase]])</f>
        <v/>
      </c>
    </row>
    <row r="922" spans="1:1">
      <c r="A922" t="str">
        <f>IF(OR(tbl_Manual[[#This Row],[Documento]]="",tbl_Manual[[#This Row],[Fase]]=""),"",tbl_Manual[[#This Row],[Documento]]&amp;"|"&amp;tbl_Manual[[#This Row],[Fase]])</f>
        <v/>
      </c>
    </row>
    <row r="923" spans="1:1">
      <c r="A923" t="str">
        <f>IF(OR(tbl_Manual[[#This Row],[Documento]]="",tbl_Manual[[#This Row],[Fase]]=""),"",tbl_Manual[[#This Row],[Documento]]&amp;"|"&amp;tbl_Manual[[#This Row],[Fase]])</f>
        <v/>
      </c>
    </row>
    <row r="924" spans="1:1">
      <c r="A924" t="str">
        <f>IF(OR(tbl_Manual[[#This Row],[Documento]]="",tbl_Manual[[#This Row],[Fase]]=""),"",tbl_Manual[[#This Row],[Documento]]&amp;"|"&amp;tbl_Manual[[#This Row],[Fase]])</f>
        <v/>
      </c>
    </row>
    <row r="925" spans="1:1">
      <c r="A925" t="str">
        <f>IF(OR(tbl_Manual[[#This Row],[Documento]]="",tbl_Manual[[#This Row],[Fase]]=""),"",tbl_Manual[[#This Row],[Documento]]&amp;"|"&amp;tbl_Manual[[#This Row],[Fase]])</f>
        <v/>
      </c>
    </row>
    <row r="926" spans="1:1">
      <c r="A926" t="str">
        <f>IF(OR(tbl_Manual[[#This Row],[Documento]]="",tbl_Manual[[#This Row],[Fase]]=""),"",tbl_Manual[[#This Row],[Documento]]&amp;"|"&amp;tbl_Manual[[#This Row],[Fase]])</f>
        <v/>
      </c>
    </row>
    <row r="927" spans="1:1">
      <c r="A927" t="str">
        <f>IF(OR(tbl_Manual[[#This Row],[Documento]]="",tbl_Manual[[#This Row],[Fase]]=""),"",tbl_Manual[[#This Row],[Documento]]&amp;"|"&amp;tbl_Manual[[#This Row],[Fase]])</f>
        <v/>
      </c>
    </row>
    <row r="928" spans="1:1">
      <c r="A928" t="str">
        <f>IF(OR(tbl_Manual[[#This Row],[Documento]]="",tbl_Manual[[#This Row],[Fase]]=""),"",tbl_Manual[[#This Row],[Documento]]&amp;"|"&amp;tbl_Manual[[#This Row],[Fase]])</f>
        <v/>
      </c>
    </row>
    <row r="929" spans="1:1">
      <c r="A929" t="str">
        <f>IF(OR(tbl_Manual[[#This Row],[Documento]]="",tbl_Manual[[#This Row],[Fase]]=""),"",tbl_Manual[[#This Row],[Documento]]&amp;"|"&amp;tbl_Manual[[#This Row],[Fase]])</f>
        <v/>
      </c>
    </row>
    <row r="930" spans="1:1">
      <c r="A930" t="str">
        <f>IF(OR(tbl_Manual[[#This Row],[Documento]]="",tbl_Manual[[#This Row],[Fase]]=""),"",tbl_Manual[[#This Row],[Documento]]&amp;"|"&amp;tbl_Manual[[#This Row],[Fase]])</f>
        <v/>
      </c>
    </row>
    <row r="931" spans="1:1">
      <c r="A931" t="str">
        <f>IF(OR(tbl_Manual[[#This Row],[Documento]]="",tbl_Manual[[#This Row],[Fase]]=""),"",tbl_Manual[[#This Row],[Documento]]&amp;"|"&amp;tbl_Manual[[#This Row],[Fase]])</f>
        <v/>
      </c>
    </row>
    <row r="932" spans="1:1">
      <c r="A932" t="str">
        <f>IF(OR(tbl_Manual[[#This Row],[Documento]]="",tbl_Manual[[#This Row],[Fase]]=""),"",tbl_Manual[[#This Row],[Documento]]&amp;"|"&amp;tbl_Manual[[#This Row],[Fase]])</f>
        <v/>
      </c>
    </row>
    <row r="933" spans="1:1">
      <c r="A933" t="str">
        <f>IF(OR(tbl_Manual[[#This Row],[Documento]]="",tbl_Manual[[#This Row],[Fase]]=""),"",tbl_Manual[[#This Row],[Documento]]&amp;"|"&amp;tbl_Manual[[#This Row],[Fase]])</f>
        <v/>
      </c>
    </row>
    <row r="934" spans="1:1">
      <c r="A934" t="str">
        <f>IF(OR(tbl_Manual[[#This Row],[Documento]]="",tbl_Manual[[#This Row],[Fase]]=""),"",tbl_Manual[[#This Row],[Documento]]&amp;"|"&amp;tbl_Manual[[#This Row],[Fase]])</f>
        <v/>
      </c>
    </row>
    <row r="935" spans="1:1">
      <c r="A935" t="str">
        <f>IF(OR(tbl_Manual[[#This Row],[Documento]]="",tbl_Manual[[#This Row],[Fase]]=""),"",tbl_Manual[[#This Row],[Documento]]&amp;"|"&amp;tbl_Manual[[#This Row],[Fase]])</f>
        <v/>
      </c>
    </row>
    <row r="936" spans="1:1">
      <c r="A936" t="str">
        <f>IF(OR(tbl_Manual[[#This Row],[Documento]]="",tbl_Manual[[#This Row],[Fase]]=""),"",tbl_Manual[[#This Row],[Documento]]&amp;"|"&amp;tbl_Manual[[#This Row],[Fase]])</f>
        <v/>
      </c>
    </row>
    <row r="937" spans="1:1">
      <c r="A937" t="str">
        <f>IF(OR(tbl_Manual[[#This Row],[Documento]]="",tbl_Manual[[#This Row],[Fase]]=""),"",tbl_Manual[[#This Row],[Documento]]&amp;"|"&amp;tbl_Manual[[#This Row],[Fase]])</f>
        <v/>
      </c>
    </row>
    <row r="938" spans="1:1">
      <c r="A938" t="str">
        <f>IF(OR(tbl_Manual[[#This Row],[Documento]]="",tbl_Manual[[#This Row],[Fase]]=""),"",tbl_Manual[[#This Row],[Documento]]&amp;"|"&amp;tbl_Manual[[#This Row],[Fase]])</f>
        <v/>
      </c>
    </row>
    <row r="939" spans="1:1">
      <c r="A939" t="str">
        <f>IF(OR(tbl_Manual[[#This Row],[Documento]]="",tbl_Manual[[#This Row],[Fase]]=""),"",tbl_Manual[[#This Row],[Documento]]&amp;"|"&amp;tbl_Manual[[#This Row],[Fase]])</f>
        <v/>
      </c>
    </row>
    <row r="940" spans="1:1">
      <c r="A940" t="str">
        <f>IF(OR(tbl_Manual[[#This Row],[Documento]]="",tbl_Manual[[#This Row],[Fase]]=""),"",tbl_Manual[[#This Row],[Documento]]&amp;"|"&amp;tbl_Manual[[#This Row],[Fase]])</f>
        <v/>
      </c>
    </row>
    <row r="941" spans="1:1">
      <c r="A941" t="str">
        <f>IF(OR(tbl_Manual[[#This Row],[Documento]]="",tbl_Manual[[#This Row],[Fase]]=""),"",tbl_Manual[[#This Row],[Documento]]&amp;"|"&amp;tbl_Manual[[#This Row],[Fase]])</f>
        <v/>
      </c>
    </row>
    <row r="942" spans="1:1">
      <c r="A942" t="str">
        <f>IF(OR(tbl_Manual[[#This Row],[Documento]]="",tbl_Manual[[#This Row],[Fase]]=""),"",tbl_Manual[[#This Row],[Documento]]&amp;"|"&amp;tbl_Manual[[#This Row],[Fase]])</f>
        <v/>
      </c>
    </row>
    <row r="943" spans="1:1">
      <c r="A943" t="str">
        <f>IF(OR(tbl_Manual[[#This Row],[Documento]]="",tbl_Manual[[#This Row],[Fase]]=""),"",tbl_Manual[[#This Row],[Documento]]&amp;"|"&amp;tbl_Manual[[#This Row],[Fase]])</f>
        <v/>
      </c>
    </row>
    <row r="944" spans="1:1">
      <c r="A944" t="str">
        <f>IF(OR(tbl_Manual[[#This Row],[Documento]]="",tbl_Manual[[#This Row],[Fase]]=""),"",tbl_Manual[[#This Row],[Documento]]&amp;"|"&amp;tbl_Manual[[#This Row],[Fase]])</f>
        <v/>
      </c>
    </row>
    <row r="945" spans="1:1">
      <c r="A945" t="str">
        <f>IF(OR(tbl_Manual[[#This Row],[Documento]]="",tbl_Manual[[#This Row],[Fase]]=""),"",tbl_Manual[[#This Row],[Documento]]&amp;"|"&amp;tbl_Manual[[#This Row],[Fase]])</f>
        <v/>
      </c>
    </row>
    <row r="946" spans="1:1">
      <c r="A946" t="str">
        <f>IF(OR(tbl_Manual[[#This Row],[Documento]]="",tbl_Manual[[#This Row],[Fase]]=""),"",tbl_Manual[[#This Row],[Documento]]&amp;"|"&amp;tbl_Manual[[#This Row],[Fase]])</f>
        <v/>
      </c>
    </row>
    <row r="947" spans="1:1">
      <c r="A947" t="str">
        <f>IF(OR(tbl_Manual[[#This Row],[Documento]]="",tbl_Manual[[#This Row],[Fase]]=""),"",tbl_Manual[[#This Row],[Documento]]&amp;"|"&amp;tbl_Manual[[#This Row],[Fase]])</f>
        <v/>
      </c>
    </row>
    <row r="948" spans="1:1">
      <c r="A948" t="str">
        <f>IF(OR(tbl_Manual[[#This Row],[Documento]]="",tbl_Manual[[#This Row],[Fase]]=""),"",tbl_Manual[[#This Row],[Documento]]&amp;"|"&amp;tbl_Manual[[#This Row],[Fase]])</f>
        <v/>
      </c>
    </row>
    <row r="949" spans="1:1">
      <c r="A949" t="str">
        <f>IF(OR(tbl_Manual[[#This Row],[Documento]]="",tbl_Manual[[#This Row],[Fase]]=""),"",tbl_Manual[[#This Row],[Documento]]&amp;"|"&amp;tbl_Manual[[#This Row],[Fase]])</f>
        <v/>
      </c>
    </row>
    <row r="950" spans="1:1">
      <c r="A950" t="str">
        <f>IF(OR(tbl_Manual[[#This Row],[Documento]]="",tbl_Manual[[#This Row],[Fase]]=""),"",tbl_Manual[[#This Row],[Documento]]&amp;"|"&amp;tbl_Manual[[#This Row],[Fase]])</f>
        <v/>
      </c>
    </row>
    <row r="951" spans="1:1">
      <c r="A951" t="str">
        <f>IF(OR(tbl_Manual[[#This Row],[Documento]]="",tbl_Manual[[#This Row],[Fase]]=""),"",tbl_Manual[[#This Row],[Documento]]&amp;"|"&amp;tbl_Manual[[#This Row],[Fase]])</f>
        <v/>
      </c>
    </row>
    <row r="952" spans="1:1">
      <c r="A952" t="str">
        <f>IF(OR(tbl_Manual[[#This Row],[Documento]]="",tbl_Manual[[#This Row],[Fase]]=""),"",tbl_Manual[[#This Row],[Documento]]&amp;"|"&amp;tbl_Manual[[#This Row],[Fase]])</f>
        <v/>
      </c>
    </row>
    <row r="953" spans="1:1">
      <c r="A953" t="str">
        <f>IF(OR(tbl_Manual[[#This Row],[Documento]]="",tbl_Manual[[#This Row],[Fase]]=""),"",tbl_Manual[[#This Row],[Documento]]&amp;"|"&amp;tbl_Manual[[#This Row],[Fase]])</f>
        <v/>
      </c>
    </row>
    <row r="954" spans="1:1">
      <c r="A954" t="str">
        <f>IF(OR(tbl_Manual[[#This Row],[Documento]]="",tbl_Manual[[#This Row],[Fase]]=""),"",tbl_Manual[[#This Row],[Documento]]&amp;"|"&amp;tbl_Manual[[#This Row],[Fase]])</f>
        <v/>
      </c>
    </row>
    <row r="955" spans="1:1">
      <c r="A955" t="str">
        <f>IF(OR(tbl_Manual[[#This Row],[Documento]]="",tbl_Manual[[#This Row],[Fase]]=""),"",tbl_Manual[[#This Row],[Documento]]&amp;"|"&amp;tbl_Manual[[#This Row],[Fase]])</f>
        <v/>
      </c>
    </row>
    <row r="956" spans="1:1">
      <c r="A956" t="str">
        <f>IF(OR(tbl_Manual[[#This Row],[Documento]]="",tbl_Manual[[#This Row],[Fase]]=""),"",tbl_Manual[[#This Row],[Documento]]&amp;"|"&amp;tbl_Manual[[#This Row],[Fase]])</f>
        <v/>
      </c>
    </row>
    <row r="957" spans="1:1">
      <c r="A957" t="str">
        <f>IF(OR(tbl_Manual[[#This Row],[Documento]]="",tbl_Manual[[#This Row],[Fase]]=""),"",tbl_Manual[[#This Row],[Documento]]&amp;"|"&amp;tbl_Manual[[#This Row],[Fase]])</f>
        <v/>
      </c>
    </row>
    <row r="958" spans="1:1">
      <c r="A958" t="str">
        <f>IF(OR(tbl_Manual[[#This Row],[Documento]]="",tbl_Manual[[#This Row],[Fase]]=""),"",tbl_Manual[[#This Row],[Documento]]&amp;"|"&amp;tbl_Manual[[#This Row],[Fase]])</f>
        <v/>
      </c>
    </row>
    <row r="959" spans="1:1">
      <c r="A959" t="str">
        <f>IF(OR(tbl_Manual[[#This Row],[Documento]]="",tbl_Manual[[#This Row],[Fase]]=""),"",tbl_Manual[[#This Row],[Documento]]&amp;"|"&amp;tbl_Manual[[#This Row],[Fase]])</f>
        <v/>
      </c>
    </row>
    <row r="960" spans="1:1">
      <c r="A960" t="str">
        <f>IF(OR(tbl_Manual[[#This Row],[Documento]]="",tbl_Manual[[#This Row],[Fase]]=""),"",tbl_Manual[[#This Row],[Documento]]&amp;"|"&amp;tbl_Manual[[#This Row],[Fase]])</f>
        <v/>
      </c>
    </row>
    <row r="961" spans="1:1">
      <c r="A961" t="str">
        <f>IF(OR(tbl_Manual[[#This Row],[Documento]]="",tbl_Manual[[#This Row],[Fase]]=""),"",tbl_Manual[[#This Row],[Documento]]&amp;"|"&amp;tbl_Manual[[#This Row],[Fase]])</f>
        <v/>
      </c>
    </row>
    <row r="962" spans="1:1">
      <c r="A962" t="str">
        <f>IF(OR(tbl_Manual[[#This Row],[Documento]]="",tbl_Manual[[#This Row],[Fase]]=""),"",tbl_Manual[[#This Row],[Documento]]&amp;"|"&amp;tbl_Manual[[#This Row],[Fase]])</f>
        <v/>
      </c>
    </row>
    <row r="963" spans="1:1">
      <c r="A963" t="str">
        <f>IF(OR(tbl_Manual[[#This Row],[Documento]]="",tbl_Manual[[#This Row],[Fase]]=""),"",tbl_Manual[[#This Row],[Documento]]&amp;"|"&amp;tbl_Manual[[#This Row],[Fase]])</f>
        <v/>
      </c>
    </row>
    <row r="964" spans="1:1">
      <c r="A964" t="str">
        <f>IF(OR(tbl_Manual[[#This Row],[Documento]]="",tbl_Manual[[#This Row],[Fase]]=""),"",tbl_Manual[[#This Row],[Documento]]&amp;"|"&amp;tbl_Manual[[#This Row],[Fase]])</f>
        <v/>
      </c>
    </row>
    <row r="965" spans="1:1">
      <c r="A965" t="str">
        <f>IF(OR(tbl_Manual[[#This Row],[Documento]]="",tbl_Manual[[#This Row],[Fase]]=""),"",tbl_Manual[[#This Row],[Documento]]&amp;"|"&amp;tbl_Manual[[#This Row],[Fase]])</f>
        <v/>
      </c>
    </row>
    <row r="966" spans="1:1">
      <c r="A966" t="str">
        <f>IF(OR(tbl_Manual[[#This Row],[Documento]]="",tbl_Manual[[#This Row],[Fase]]=""),"",tbl_Manual[[#This Row],[Documento]]&amp;"|"&amp;tbl_Manual[[#This Row],[Fase]])</f>
        <v/>
      </c>
    </row>
    <row r="967" spans="1:1">
      <c r="A967" t="str">
        <f>IF(OR(tbl_Manual[[#This Row],[Documento]]="",tbl_Manual[[#This Row],[Fase]]=""),"",tbl_Manual[[#This Row],[Documento]]&amp;"|"&amp;tbl_Manual[[#This Row],[Fase]])</f>
        <v/>
      </c>
    </row>
    <row r="968" spans="1:1">
      <c r="A968" t="str">
        <f>IF(OR(tbl_Manual[[#This Row],[Documento]]="",tbl_Manual[[#This Row],[Fase]]=""),"",tbl_Manual[[#This Row],[Documento]]&amp;"|"&amp;tbl_Manual[[#This Row],[Fase]])</f>
        <v/>
      </c>
    </row>
    <row r="969" spans="1:1">
      <c r="A969" t="str">
        <f>IF(OR(tbl_Manual[[#This Row],[Documento]]="",tbl_Manual[[#This Row],[Fase]]=""),"",tbl_Manual[[#This Row],[Documento]]&amp;"|"&amp;tbl_Manual[[#This Row],[Fase]])</f>
        <v/>
      </c>
    </row>
    <row r="970" spans="1:1">
      <c r="A970" t="str">
        <f>IF(OR(tbl_Manual[[#This Row],[Documento]]="",tbl_Manual[[#This Row],[Fase]]=""),"",tbl_Manual[[#This Row],[Documento]]&amp;"|"&amp;tbl_Manual[[#This Row],[Fase]])</f>
        <v/>
      </c>
    </row>
    <row r="971" spans="1:1">
      <c r="A971" t="str">
        <f>IF(OR(tbl_Manual[[#This Row],[Documento]]="",tbl_Manual[[#This Row],[Fase]]=""),"",tbl_Manual[[#This Row],[Documento]]&amp;"|"&amp;tbl_Manual[[#This Row],[Fase]])</f>
        <v/>
      </c>
    </row>
    <row r="972" spans="1:1">
      <c r="A972" t="str">
        <f>IF(OR(tbl_Manual[[#This Row],[Documento]]="",tbl_Manual[[#This Row],[Fase]]=""),"",tbl_Manual[[#This Row],[Documento]]&amp;"|"&amp;tbl_Manual[[#This Row],[Fase]])</f>
        <v/>
      </c>
    </row>
    <row r="973" spans="1:1">
      <c r="A973" t="str">
        <f>IF(OR(tbl_Manual[[#This Row],[Documento]]="",tbl_Manual[[#This Row],[Fase]]=""),"",tbl_Manual[[#This Row],[Documento]]&amp;"|"&amp;tbl_Manual[[#This Row],[Fase]])</f>
        <v/>
      </c>
    </row>
    <row r="974" spans="1:1">
      <c r="A974" t="str">
        <f>IF(OR(tbl_Manual[[#This Row],[Documento]]="",tbl_Manual[[#This Row],[Fase]]=""),"",tbl_Manual[[#This Row],[Documento]]&amp;"|"&amp;tbl_Manual[[#This Row],[Fase]])</f>
        <v/>
      </c>
    </row>
    <row r="975" spans="1:1">
      <c r="A975" t="str">
        <f>IF(OR(tbl_Manual[[#This Row],[Documento]]="",tbl_Manual[[#This Row],[Fase]]=""),"",tbl_Manual[[#This Row],[Documento]]&amp;"|"&amp;tbl_Manual[[#This Row],[Fase]])</f>
        <v/>
      </c>
    </row>
    <row r="976" spans="1:1">
      <c r="A976" t="str">
        <f>IF(OR(tbl_Manual[[#This Row],[Documento]]="",tbl_Manual[[#This Row],[Fase]]=""),"",tbl_Manual[[#This Row],[Documento]]&amp;"|"&amp;tbl_Manual[[#This Row],[Fase]])</f>
        <v/>
      </c>
    </row>
    <row r="977" spans="1:1">
      <c r="A977" t="str">
        <f>IF(OR(tbl_Manual[[#This Row],[Documento]]="",tbl_Manual[[#This Row],[Fase]]=""),"",tbl_Manual[[#This Row],[Documento]]&amp;"|"&amp;tbl_Manual[[#This Row],[Fase]])</f>
        <v/>
      </c>
    </row>
    <row r="978" spans="1:1">
      <c r="A978" t="str">
        <f>IF(OR(tbl_Manual[[#This Row],[Documento]]="",tbl_Manual[[#This Row],[Fase]]=""),"",tbl_Manual[[#This Row],[Documento]]&amp;"|"&amp;tbl_Manual[[#This Row],[Fase]])</f>
        <v/>
      </c>
    </row>
    <row r="979" spans="1:1">
      <c r="A979" t="str">
        <f>IF(OR(tbl_Manual[[#This Row],[Documento]]="",tbl_Manual[[#This Row],[Fase]]=""),"",tbl_Manual[[#This Row],[Documento]]&amp;"|"&amp;tbl_Manual[[#This Row],[Fase]])</f>
        <v/>
      </c>
    </row>
    <row r="980" spans="1:1">
      <c r="A980" t="str">
        <f>IF(OR(tbl_Manual[[#This Row],[Documento]]="",tbl_Manual[[#This Row],[Fase]]=""),"",tbl_Manual[[#This Row],[Documento]]&amp;"|"&amp;tbl_Manual[[#This Row],[Fase]])</f>
        <v/>
      </c>
    </row>
    <row r="981" spans="1:1">
      <c r="A981" t="str">
        <f>IF(OR(tbl_Manual[[#This Row],[Documento]]="",tbl_Manual[[#This Row],[Fase]]=""),"",tbl_Manual[[#This Row],[Documento]]&amp;"|"&amp;tbl_Manual[[#This Row],[Fase]])</f>
        <v/>
      </c>
    </row>
    <row r="982" spans="1:1">
      <c r="A982" t="str">
        <f>IF(OR(tbl_Manual[[#This Row],[Documento]]="",tbl_Manual[[#This Row],[Fase]]=""),"",tbl_Manual[[#This Row],[Documento]]&amp;"|"&amp;tbl_Manual[[#This Row],[Fase]])</f>
        <v/>
      </c>
    </row>
    <row r="983" spans="1:1">
      <c r="A983" t="str">
        <f>IF(OR(tbl_Manual[[#This Row],[Documento]]="",tbl_Manual[[#This Row],[Fase]]=""),"",tbl_Manual[[#This Row],[Documento]]&amp;"|"&amp;tbl_Manual[[#This Row],[Fase]])</f>
        <v/>
      </c>
    </row>
    <row r="984" spans="1:1">
      <c r="A984" t="str">
        <f>IF(OR(tbl_Manual[[#This Row],[Documento]]="",tbl_Manual[[#This Row],[Fase]]=""),"",tbl_Manual[[#This Row],[Documento]]&amp;"|"&amp;tbl_Manual[[#This Row],[Fase]])</f>
        <v/>
      </c>
    </row>
    <row r="985" spans="1:1">
      <c r="A985" t="str">
        <f>IF(OR(tbl_Manual[[#This Row],[Documento]]="",tbl_Manual[[#This Row],[Fase]]=""),"",tbl_Manual[[#This Row],[Documento]]&amp;"|"&amp;tbl_Manual[[#This Row],[Fase]])</f>
        <v/>
      </c>
    </row>
    <row r="986" spans="1:1">
      <c r="A986" t="str">
        <f>IF(OR(tbl_Manual[[#This Row],[Documento]]="",tbl_Manual[[#This Row],[Fase]]=""),"",tbl_Manual[[#This Row],[Documento]]&amp;"|"&amp;tbl_Manual[[#This Row],[Fase]])</f>
        <v/>
      </c>
    </row>
    <row r="987" spans="1:1">
      <c r="A987" t="str">
        <f>IF(OR(tbl_Manual[[#This Row],[Documento]]="",tbl_Manual[[#This Row],[Fase]]=""),"",tbl_Manual[[#This Row],[Documento]]&amp;"|"&amp;tbl_Manual[[#This Row],[Fase]])</f>
        <v/>
      </c>
    </row>
    <row r="988" spans="1:1">
      <c r="A988" t="str">
        <f>IF(OR(tbl_Manual[[#This Row],[Documento]]="",tbl_Manual[[#This Row],[Fase]]=""),"",tbl_Manual[[#This Row],[Documento]]&amp;"|"&amp;tbl_Manual[[#This Row],[Fase]])</f>
        <v/>
      </c>
    </row>
    <row r="989" spans="1:1">
      <c r="A989" t="str">
        <f>IF(OR(tbl_Manual[[#This Row],[Documento]]="",tbl_Manual[[#This Row],[Fase]]=""),"",tbl_Manual[[#This Row],[Documento]]&amp;"|"&amp;tbl_Manual[[#This Row],[Fase]])</f>
        <v/>
      </c>
    </row>
    <row r="990" spans="1:1">
      <c r="A990" t="str">
        <f>IF(OR(tbl_Manual[[#This Row],[Documento]]="",tbl_Manual[[#This Row],[Fase]]=""),"",tbl_Manual[[#This Row],[Documento]]&amp;"|"&amp;tbl_Manual[[#This Row],[Fase]])</f>
        <v/>
      </c>
    </row>
    <row r="991" spans="1:1">
      <c r="A991" t="str">
        <f>IF(OR(tbl_Manual[[#This Row],[Documento]]="",tbl_Manual[[#This Row],[Fase]]=""),"",tbl_Manual[[#This Row],[Documento]]&amp;"|"&amp;tbl_Manual[[#This Row],[Fase]])</f>
        <v/>
      </c>
    </row>
    <row r="992" spans="1:1">
      <c r="A992" t="str">
        <f>IF(OR(tbl_Manual[[#This Row],[Documento]]="",tbl_Manual[[#This Row],[Fase]]=""),"",tbl_Manual[[#This Row],[Documento]]&amp;"|"&amp;tbl_Manual[[#This Row],[Fase]])</f>
        <v/>
      </c>
    </row>
    <row r="993" spans="1:1">
      <c r="A993" t="str">
        <f>IF(OR(tbl_Manual[[#This Row],[Documento]]="",tbl_Manual[[#This Row],[Fase]]=""),"",tbl_Manual[[#This Row],[Documento]]&amp;"|"&amp;tbl_Manual[[#This Row],[Fase]])</f>
        <v/>
      </c>
    </row>
    <row r="994" spans="1:1">
      <c r="A994" t="str">
        <f>IF(OR(tbl_Manual[[#This Row],[Documento]]="",tbl_Manual[[#This Row],[Fase]]=""),"",tbl_Manual[[#This Row],[Documento]]&amp;"|"&amp;tbl_Manual[[#This Row],[Fase]])</f>
        <v/>
      </c>
    </row>
    <row r="995" spans="1:1">
      <c r="A995" t="str">
        <f>IF(OR(tbl_Manual[[#This Row],[Documento]]="",tbl_Manual[[#This Row],[Fase]]=""),"",tbl_Manual[[#This Row],[Documento]]&amp;"|"&amp;tbl_Manual[[#This Row],[Fase]])</f>
        <v/>
      </c>
    </row>
    <row r="996" spans="1:1">
      <c r="A996" t="str">
        <f>IF(OR(tbl_Manual[[#This Row],[Documento]]="",tbl_Manual[[#This Row],[Fase]]=""),"",tbl_Manual[[#This Row],[Documento]]&amp;"|"&amp;tbl_Manual[[#This Row],[Fase]])</f>
        <v/>
      </c>
    </row>
    <row r="997" spans="1:1">
      <c r="A997" t="str">
        <f>IF(OR(tbl_Manual[[#This Row],[Documento]]="",tbl_Manual[[#This Row],[Fase]]=""),"",tbl_Manual[[#This Row],[Documento]]&amp;"|"&amp;tbl_Manual[[#This Row],[Fase]])</f>
        <v/>
      </c>
    </row>
    <row r="998" spans="1:1">
      <c r="A998" t="str">
        <f>IF(OR(tbl_Manual[[#This Row],[Documento]]="",tbl_Manual[[#This Row],[Fase]]=""),"",tbl_Manual[[#This Row],[Documento]]&amp;"|"&amp;tbl_Manual[[#This Row],[Fase]])</f>
        <v/>
      </c>
    </row>
    <row r="999" spans="1:1">
      <c r="A999" t="str">
        <f>IF(OR(tbl_Manual[[#This Row],[Documento]]="",tbl_Manual[[#This Row],[Fase]]=""),"",tbl_Manual[[#This Row],[Documento]]&amp;"|"&amp;tbl_Manual[[#This Row],[Fase]])</f>
        <v/>
      </c>
    </row>
    <row r="1000" spans="1:1">
      <c r="A1000" t="str">
        <f>IF(OR(tbl_Manual[[#This Row],[Documento]]="",tbl_Manual[[#This Row],[Fase]]=""),"",tbl_Manual[[#This Row],[Documento]]&amp;"|"&amp;tbl_Manual[[#This Row],[Fase]])</f>
        <v/>
      </c>
    </row>
    <row r="1001" spans="1:1">
      <c r="A1001" t="str">
        <f>IF(OR(tbl_Manual[[#This Row],[Documento]]="",tbl_Manual[[#This Row],[Fase]]=""),"",tbl_Manual[[#This Row],[Documento]]&amp;"|"&amp;tbl_Manual[[#This Row],[Fase]])</f>
        <v/>
      </c>
    </row>
    <row r="1002" spans="1:1">
      <c r="A1002" t="str">
        <f>IF(OR(tbl_Manual[[#This Row],[Documento]]="",tbl_Manual[[#This Row],[Fase]]=""),"",tbl_Manual[[#This Row],[Documento]]&amp;"|"&amp;tbl_Manual[[#This Row],[Fase]])</f>
        <v/>
      </c>
    </row>
    <row r="1003" spans="1:1">
      <c r="A1003" t="str">
        <f>IF(OR(tbl_Manual[[#This Row],[Documento]]="",tbl_Manual[[#This Row],[Fase]]=""),"",tbl_Manual[[#This Row],[Documento]]&amp;"|"&amp;tbl_Manual[[#This Row],[Fase]])</f>
        <v/>
      </c>
    </row>
    <row r="1004" spans="1:1">
      <c r="A1004" t="str">
        <f>IF(OR(tbl_Manual[[#This Row],[Documento]]="",tbl_Manual[[#This Row],[Fase]]=""),"",tbl_Manual[[#This Row],[Documento]]&amp;"|"&amp;tbl_Manual[[#This Row],[Fase]])</f>
        <v/>
      </c>
    </row>
    <row r="1005" spans="1:1">
      <c r="A1005" t="str">
        <f>IF(OR(tbl_Manual[[#This Row],[Documento]]="",tbl_Manual[[#This Row],[Fase]]=""),"",tbl_Manual[[#This Row],[Documento]]&amp;"|"&amp;tbl_Manual[[#This Row],[Fase]])</f>
        <v/>
      </c>
    </row>
    <row r="1006" spans="1:1">
      <c r="A1006" t="str">
        <f>IF(OR(tbl_Manual[[#This Row],[Documento]]="",tbl_Manual[[#This Row],[Fase]]=""),"",tbl_Manual[[#This Row],[Documento]]&amp;"|"&amp;tbl_Manual[[#This Row],[Fase]])</f>
        <v/>
      </c>
    </row>
    <row r="1007" spans="1:1">
      <c r="A1007" t="str">
        <f>IF(OR(tbl_Manual[[#This Row],[Documento]]="",tbl_Manual[[#This Row],[Fase]]=""),"",tbl_Manual[[#This Row],[Documento]]&amp;"|"&amp;tbl_Manual[[#This Row],[Fase]])</f>
        <v/>
      </c>
    </row>
    <row r="1008" spans="1:1">
      <c r="A1008" t="str">
        <f>IF(OR(tbl_Manual[[#This Row],[Documento]]="",tbl_Manual[[#This Row],[Fase]]=""),"",tbl_Manual[[#This Row],[Documento]]&amp;"|"&amp;tbl_Manual[[#This Row],[Fase]])</f>
        <v/>
      </c>
    </row>
    <row r="1009" spans="1:1">
      <c r="A1009" t="str">
        <f>IF(OR(tbl_Manual[[#This Row],[Documento]]="",tbl_Manual[[#This Row],[Fase]]=""),"",tbl_Manual[[#This Row],[Documento]]&amp;"|"&amp;tbl_Manual[[#This Row],[Fase]])</f>
        <v/>
      </c>
    </row>
    <row r="1010" spans="1:1">
      <c r="A1010" t="str">
        <f>IF(OR(tbl_Manual[[#This Row],[Documento]]="",tbl_Manual[[#This Row],[Fase]]=""),"",tbl_Manual[[#This Row],[Documento]]&amp;"|"&amp;tbl_Manual[[#This Row],[Fase]])</f>
        <v/>
      </c>
    </row>
    <row r="1011" spans="1:1">
      <c r="A1011" t="str">
        <f>IF(OR(tbl_Manual[[#This Row],[Documento]]="",tbl_Manual[[#This Row],[Fase]]=""),"",tbl_Manual[[#This Row],[Documento]]&amp;"|"&amp;tbl_Manual[[#This Row],[Fase]])</f>
        <v/>
      </c>
    </row>
    <row r="1012" spans="1:1">
      <c r="A1012" t="str">
        <f>IF(OR(tbl_Manual[[#This Row],[Documento]]="",tbl_Manual[[#This Row],[Fase]]=""),"",tbl_Manual[[#This Row],[Documento]]&amp;"|"&amp;tbl_Manual[[#This Row],[Fase]])</f>
        <v/>
      </c>
    </row>
    <row r="1013" spans="1:1">
      <c r="A1013" t="str">
        <f>IF(OR(tbl_Manual[[#This Row],[Documento]]="",tbl_Manual[[#This Row],[Fase]]=""),"",tbl_Manual[[#This Row],[Documento]]&amp;"|"&amp;tbl_Manual[[#This Row],[Fase]])</f>
        <v/>
      </c>
    </row>
    <row r="1014" spans="1:1">
      <c r="A1014" t="str">
        <f>IF(OR(tbl_Manual[[#This Row],[Documento]]="",tbl_Manual[[#This Row],[Fase]]=""),"",tbl_Manual[[#This Row],[Documento]]&amp;"|"&amp;tbl_Manual[[#This Row],[Fase]])</f>
        <v/>
      </c>
    </row>
    <row r="1015" spans="1:1">
      <c r="A1015" t="str">
        <f>IF(OR(tbl_Manual[[#This Row],[Documento]]="",tbl_Manual[[#This Row],[Fase]]=""),"",tbl_Manual[[#This Row],[Documento]]&amp;"|"&amp;tbl_Manual[[#This Row],[Fase]])</f>
        <v/>
      </c>
    </row>
    <row r="1016" spans="1:1">
      <c r="A1016" t="str">
        <f>IF(OR(tbl_Manual[[#This Row],[Documento]]="",tbl_Manual[[#This Row],[Fase]]=""),"",tbl_Manual[[#This Row],[Documento]]&amp;"|"&amp;tbl_Manual[[#This Row],[Fase]])</f>
        <v/>
      </c>
    </row>
    <row r="1017" spans="1:1">
      <c r="A1017" t="str">
        <f>IF(OR(tbl_Manual[[#This Row],[Documento]]="",tbl_Manual[[#This Row],[Fase]]=""),"",tbl_Manual[[#This Row],[Documento]]&amp;"|"&amp;tbl_Manual[[#This Row],[Fase]])</f>
        <v/>
      </c>
    </row>
    <row r="1018" spans="1:1">
      <c r="A1018" t="str">
        <f>IF(OR(tbl_Manual[[#This Row],[Documento]]="",tbl_Manual[[#This Row],[Fase]]=""),"",tbl_Manual[[#This Row],[Documento]]&amp;"|"&amp;tbl_Manual[[#This Row],[Fase]])</f>
        <v/>
      </c>
    </row>
    <row r="1019" spans="1:1">
      <c r="A1019" t="str">
        <f>IF(OR(tbl_Manual[[#This Row],[Documento]]="",tbl_Manual[[#This Row],[Fase]]=""),"",tbl_Manual[[#This Row],[Documento]]&amp;"|"&amp;tbl_Manual[[#This Row],[Fase]])</f>
        <v/>
      </c>
    </row>
    <row r="1020" spans="1:1">
      <c r="A1020" t="str">
        <f>IF(OR(tbl_Manual[[#This Row],[Documento]]="",tbl_Manual[[#This Row],[Fase]]=""),"",tbl_Manual[[#This Row],[Documento]]&amp;"|"&amp;tbl_Manual[[#This Row],[Fase]])</f>
        <v/>
      </c>
    </row>
    <row r="1021" spans="1:1">
      <c r="A1021" t="str">
        <f>IF(OR(tbl_Manual[[#This Row],[Documento]]="",tbl_Manual[[#This Row],[Fase]]=""),"",tbl_Manual[[#This Row],[Documento]]&amp;"|"&amp;tbl_Manual[[#This Row],[Fase]])</f>
        <v/>
      </c>
    </row>
    <row r="1022" spans="1:1">
      <c r="A1022" t="str">
        <f>IF(OR(tbl_Manual[[#This Row],[Documento]]="",tbl_Manual[[#This Row],[Fase]]=""),"",tbl_Manual[[#This Row],[Documento]]&amp;"|"&amp;tbl_Manual[[#This Row],[Fase]])</f>
        <v/>
      </c>
    </row>
    <row r="1023" spans="1:1">
      <c r="A1023" t="str">
        <f>IF(OR(tbl_Manual[[#This Row],[Documento]]="",tbl_Manual[[#This Row],[Fase]]=""),"",tbl_Manual[[#This Row],[Documento]]&amp;"|"&amp;tbl_Manual[[#This Row],[Fase]])</f>
        <v/>
      </c>
    </row>
    <row r="1024" spans="1:1">
      <c r="A1024" t="str">
        <f>IF(OR(tbl_Manual[[#This Row],[Documento]]="",tbl_Manual[[#This Row],[Fase]]=""),"",tbl_Manual[[#This Row],[Documento]]&amp;"|"&amp;tbl_Manual[[#This Row],[Fase]])</f>
        <v/>
      </c>
    </row>
    <row r="1025" spans="1:1">
      <c r="A1025" t="str">
        <f>IF(OR(tbl_Manual[[#This Row],[Documento]]="",tbl_Manual[[#This Row],[Fase]]=""),"",tbl_Manual[[#This Row],[Documento]]&amp;"|"&amp;tbl_Manual[[#This Row],[Fase]])</f>
        <v/>
      </c>
    </row>
    <row r="1026" spans="1:1">
      <c r="A1026" t="str">
        <f>IF(OR(tbl_Manual[[#This Row],[Documento]]="",tbl_Manual[[#This Row],[Fase]]=""),"",tbl_Manual[[#This Row],[Documento]]&amp;"|"&amp;tbl_Manual[[#This Row],[Fase]])</f>
        <v/>
      </c>
    </row>
    <row r="1027" spans="1:1">
      <c r="A1027" t="str">
        <f>IF(OR(tbl_Manual[[#This Row],[Documento]]="",tbl_Manual[[#This Row],[Fase]]=""),"",tbl_Manual[[#This Row],[Documento]]&amp;"|"&amp;tbl_Manual[[#This Row],[Fase]])</f>
        <v/>
      </c>
    </row>
    <row r="1028" spans="1:1">
      <c r="A1028" t="str">
        <f>IF(OR(tbl_Manual[[#This Row],[Documento]]="",tbl_Manual[[#This Row],[Fase]]=""),"",tbl_Manual[[#This Row],[Documento]]&amp;"|"&amp;tbl_Manual[[#This Row],[Fase]])</f>
        <v/>
      </c>
    </row>
    <row r="1029" spans="1:1">
      <c r="A1029" t="str">
        <f>IF(OR(tbl_Manual[[#This Row],[Documento]]="",tbl_Manual[[#This Row],[Fase]]=""),"",tbl_Manual[[#This Row],[Documento]]&amp;"|"&amp;tbl_Manual[[#This Row],[Fase]])</f>
        <v/>
      </c>
    </row>
    <row r="1030" spans="1:1">
      <c r="A1030" t="str">
        <f>IF(OR(tbl_Manual[[#This Row],[Documento]]="",tbl_Manual[[#This Row],[Fase]]=""),"",tbl_Manual[[#This Row],[Documento]]&amp;"|"&amp;tbl_Manual[[#This Row],[Fase]])</f>
        <v/>
      </c>
    </row>
    <row r="1031" spans="1:1">
      <c r="A1031" t="str">
        <f>IF(OR(tbl_Manual[[#This Row],[Documento]]="",tbl_Manual[[#This Row],[Fase]]=""),"",tbl_Manual[[#This Row],[Documento]]&amp;"|"&amp;tbl_Manual[[#This Row],[Fase]])</f>
        <v/>
      </c>
    </row>
    <row r="1032" spans="1:1">
      <c r="A1032" t="str">
        <f>IF(OR(tbl_Manual[[#This Row],[Documento]]="",tbl_Manual[[#This Row],[Fase]]=""),"",tbl_Manual[[#This Row],[Documento]]&amp;"|"&amp;tbl_Manual[[#This Row],[Fase]])</f>
        <v/>
      </c>
    </row>
    <row r="1033" spans="1:1">
      <c r="A1033" t="str">
        <f>IF(OR(tbl_Manual[[#This Row],[Documento]]="",tbl_Manual[[#This Row],[Fase]]=""),"",tbl_Manual[[#This Row],[Documento]]&amp;"|"&amp;tbl_Manual[[#This Row],[Fase]])</f>
        <v/>
      </c>
    </row>
    <row r="1034" spans="1:1">
      <c r="A1034" t="str">
        <f>IF(OR(tbl_Manual[[#This Row],[Documento]]="",tbl_Manual[[#This Row],[Fase]]=""),"",tbl_Manual[[#This Row],[Documento]]&amp;"|"&amp;tbl_Manual[[#This Row],[Fase]])</f>
        <v/>
      </c>
    </row>
    <row r="1035" spans="1:1">
      <c r="A1035" t="str">
        <f>IF(OR(tbl_Manual[[#This Row],[Documento]]="",tbl_Manual[[#This Row],[Fase]]=""),"",tbl_Manual[[#This Row],[Documento]]&amp;"|"&amp;tbl_Manual[[#This Row],[Fase]])</f>
        <v/>
      </c>
    </row>
    <row r="1036" spans="1:1">
      <c r="A1036" t="str">
        <f>IF(OR(tbl_Manual[[#This Row],[Documento]]="",tbl_Manual[[#This Row],[Fase]]=""),"",tbl_Manual[[#This Row],[Documento]]&amp;"|"&amp;tbl_Manual[[#This Row],[Fase]])</f>
        <v/>
      </c>
    </row>
    <row r="1037" spans="1:1">
      <c r="A1037" t="str">
        <f>IF(OR(tbl_Manual[[#This Row],[Documento]]="",tbl_Manual[[#This Row],[Fase]]=""),"",tbl_Manual[[#This Row],[Documento]]&amp;"|"&amp;tbl_Manual[[#This Row],[Fase]])</f>
        <v/>
      </c>
    </row>
    <row r="1038" spans="1:1">
      <c r="A1038" t="str">
        <f>IF(OR(tbl_Manual[[#This Row],[Documento]]="",tbl_Manual[[#This Row],[Fase]]=""),"",tbl_Manual[[#This Row],[Documento]]&amp;"|"&amp;tbl_Manual[[#This Row],[Fase]])</f>
        <v/>
      </c>
    </row>
    <row r="1039" spans="1:1">
      <c r="A1039" t="str">
        <f>IF(OR(tbl_Manual[[#This Row],[Documento]]="",tbl_Manual[[#This Row],[Fase]]=""),"",tbl_Manual[[#This Row],[Documento]]&amp;"|"&amp;tbl_Manual[[#This Row],[Fase]])</f>
        <v/>
      </c>
    </row>
    <row r="1040" spans="1:1">
      <c r="A1040" t="str">
        <f>IF(OR(tbl_Manual[[#This Row],[Documento]]="",tbl_Manual[[#This Row],[Fase]]=""),"",tbl_Manual[[#This Row],[Documento]]&amp;"|"&amp;tbl_Manual[[#This Row],[Fase]])</f>
        <v/>
      </c>
    </row>
    <row r="1041" spans="1:1">
      <c r="A1041" t="str">
        <f>IF(OR(tbl_Manual[[#This Row],[Documento]]="",tbl_Manual[[#This Row],[Fase]]=""),"",tbl_Manual[[#This Row],[Documento]]&amp;"|"&amp;tbl_Manual[[#This Row],[Fase]])</f>
        <v/>
      </c>
    </row>
    <row r="1042" spans="1:1">
      <c r="A1042" t="str">
        <f>IF(OR(tbl_Manual[[#This Row],[Documento]]="",tbl_Manual[[#This Row],[Fase]]=""),"",tbl_Manual[[#This Row],[Documento]]&amp;"|"&amp;tbl_Manual[[#This Row],[Fase]])</f>
        <v/>
      </c>
    </row>
    <row r="1043" spans="1:1">
      <c r="A1043" t="str">
        <f>IF(OR(tbl_Manual[[#This Row],[Documento]]="",tbl_Manual[[#This Row],[Fase]]=""),"",tbl_Manual[[#This Row],[Documento]]&amp;"|"&amp;tbl_Manual[[#This Row],[Fase]])</f>
        <v/>
      </c>
    </row>
    <row r="1044" spans="1:1">
      <c r="A1044" t="str">
        <f>IF(OR(tbl_Manual[[#This Row],[Documento]]="",tbl_Manual[[#This Row],[Fase]]=""),"",tbl_Manual[[#This Row],[Documento]]&amp;"|"&amp;tbl_Manual[[#This Row],[Fase]])</f>
        <v/>
      </c>
    </row>
    <row r="1045" spans="1:1">
      <c r="A1045" t="str">
        <f>IF(OR(tbl_Manual[[#This Row],[Documento]]="",tbl_Manual[[#This Row],[Fase]]=""),"",tbl_Manual[[#This Row],[Documento]]&amp;"|"&amp;tbl_Manual[[#This Row],[Fase]])</f>
        <v/>
      </c>
    </row>
    <row r="1046" spans="1:1">
      <c r="A1046" t="str">
        <f>IF(OR(tbl_Manual[[#This Row],[Documento]]="",tbl_Manual[[#This Row],[Fase]]=""),"",tbl_Manual[[#This Row],[Documento]]&amp;"|"&amp;tbl_Manual[[#This Row],[Fase]])</f>
        <v/>
      </c>
    </row>
    <row r="1047" spans="1:1">
      <c r="A1047" t="str">
        <f>IF(OR(tbl_Manual[[#This Row],[Documento]]="",tbl_Manual[[#This Row],[Fase]]=""),"",tbl_Manual[[#This Row],[Documento]]&amp;"|"&amp;tbl_Manual[[#This Row],[Fase]])</f>
        <v/>
      </c>
    </row>
    <row r="1048" spans="1:1">
      <c r="A1048" t="str">
        <f>IF(OR(tbl_Manual[[#This Row],[Documento]]="",tbl_Manual[[#This Row],[Fase]]=""),"",tbl_Manual[[#This Row],[Documento]]&amp;"|"&amp;tbl_Manual[[#This Row],[Fase]])</f>
        <v/>
      </c>
    </row>
    <row r="1049" spans="1:1">
      <c r="A1049" t="str">
        <f>IF(OR(tbl_Manual[[#This Row],[Documento]]="",tbl_Manual[[#This Row],[Fase]]=""),"",tbl_Manual[[#This Row],[Documento]]&amp;"|"&amp;tbl_Manual[[#This Row],[Fase]])</f>
        <v/>
      </c>
    </row>
    <row r="1050" spans="1:1">
      <c r="A1050" t="str">
        <f>IF(OR(tbl_Manual[[#This Row],[Documento]]="",tbl_Manual[[#This Row],[Fase]]=""),"",tbl_Manual[[#This Row],[Documento]]&amp;"|"&amp;tbl_Manual[[#This Row],[Fase]])</f>
        <v/>
      </c>
    </row>
    <row r="1051" spans="1:1">
      <c r="A1051" t="str">
        <f>IF(OR(tbl_Manual[[#This Row],[Documento]]="",tbl_Manual[[#This Row],[Fase]]=""),"",tbl_Manual[[#This Row],[Documento]]&amp;"|"&amp;tbl_Manual[[#This Row],[Fase]])</f>
        <v/>
      </c>
    </row>
    <row r="1052" spans="1:1">
      <c r="A1052" t="str">
        <f>IF(OR(tbl_Manual[[#This Row],[Documento]]="",tbl_Manual[[#This Row],[Fase]]=""),"",tbl_Manual[[#This Row],[Documento]]&amp;"|"&amp;tbl_Manual[[#This Row],[Fase]])</f>
        <v/>
      </c>
    </row>
    <row r="1053" spans="1:1">
      <c r="A1053" t="str">
        <f>IF(OR(tbl_Manual[[#This Row],[Documento]]="",tbl_Manual[[#This Row],[Fase]]=""),"",tbl_Manual[[#This Row],[Documento]]&amp;"|"&amp;tbl_Manual[[#This Row],[Fase]])</f>
        <v/>
      </c>
    </row>
    <row r="1054" spans="1:1">
      <c r="A1054" t="str">
        <f>IF(OR(tbl_Manual[[#This Row],[Documento]]="",tbl_Manual[[#This Row],[Fase]]=""),"",tbl_Manual[[#This Row],[Documento]]&amp;"|"&amp;tbl_Manual[[#This Row],[Fase]])</f>
        <v/>
      </c>
    </row>
    <row r="1055" spans="1:1">
      <c r="A1055" t="str">
        <f>IF(OR(tbl_Manual[[#This Row],[Documento]]="",tbl_Manual[[#This Row],[Fase]]=""),"",tbl_Manual[[#This Row],[Documento]]&amp;"|"&amp;tbl_Manual[[#This Row],[Fase]])</f>
        <v/>
      </c>
    </row>
    <row r="1056" spans="1:1">
      <c r="A1056" t="str">
        <f>IF(OR(tbl_Manual[[#This Row],[Documento]]="",tbl_Manual[[#This Row],[Fase]]=""),"",tbl_Manual[[#This Row],[Documento]]&amp;"|"&amp;tbl_Manual[[#This Row],[Fase]])</f>
        <v/>
      </c>
    </row>
    <row r="1057" spans="1:1">
      <c r="A1057" t="str">
        <f>IF(OR(tbl_Manual[[#This Row],[Documento]]="",tbl_Manual[[#This Row],[Fase]]=""),"",tbl_Manual[[#This Row],[Documento]]&amp;"|"&amp;tbl_Manual[[#This Row],[Fase]])</f>
        <v/>
      </c>
    </row>
    <row r="1058" spans="1:1">
      <c r="A1058" t="str">
        <f>IF(OR(tbl_Manual[[#This Row],[Documento]]="",tbl_Manual[[#This Row],[Fase]]=""),"",tbl_Manual[[#This Row],[Documento]]&amp;"|"&amp;tbl_Manual[[#This Row],[Fase]])</f>
        <v/>
      </c>
    </row>
    <row r="1059" spans="1:1">
      <c r="A1059" t="str">
        <f>IF(OR(tbl_Manual[[#This Row],[Documento]]="",tbl_Manual[[#This Row],[Fase]]=""),"",tbl_Manual[[#This Row],[Documento]]&amp;"|"&amp;tbl_Manual[[#This Row],[Fase]])</f>
        <v/>
      </c>
    </row>
    <row r="1060" spans="1:1">
      <c r="A1060" t="str">
        <f>IF(OR(tbl_Manual[[#This Row],[Documento]]="",tbl_Manual[[#This Row],[Fase]]=""),"",tbl_Manual[[#This Row],[Documento]]&amp;"|"&amp;tbl_Manual[[#This Row],[Fase]])</f>
        <v/>
      </c>
    </row>
    <row r="1061" spans="1:1">
      <c r="A1061" t="str">
        <f>IF(OR(tbl_Manual[[#This Row],[Documento]]="",tbl_Manual[[#This Row],[Fase]]=""),"",tbl_Manual[[#This Row],[Documento]]&amp;"|"&amp;tbl_Manual[[#This Row],[Fase]])</f>
        <v/>
      </c>
    </row>
    <row r="1062" spans="1:1">
      <c r="A1062" t="str">
        <f>IF(OR(tbl_Manual[[#This Row],[Documento]]="",tbl_Manual[[#This Row],[Fase]]=""),"",tbl_Manual[[#This Row],[Documento]]&amp;"|"&amp;tbl_Manual[[#This Row],[Fase]])</f>
        <v/>
      </c>
    </row>
    <row r="1063" spans="1:1">
      <c r="A1063" t="str">
        <f>IF(OR(tbl_Manual[[#This Row],[Documento]]="",tbl_Manual[[#This Row],[Fase]]=""),"",tbl_Manual[[#This Row],[Documento]]&amp;"|"&amp;tbl_Manual[[#This Row],[Fase]])</f>
        <v/>
      </c>
    </row>
    <row r="1064" spans="1:1">
      <c r="A1064" t="str">
        <f>IF(OR(tbl_Manual[[#This Row],[Documento]]="",tbl_Manual[[#This Row],[Fase]]=""),"",tbl_Manual[[#This Row],[Documento]]&amp;"|"&amp;tbl_Manual[[#This Row],[Fase]])</f>
        <v/>
      </c>
    </row>
    <row r="1065" spans="1:1">
      <c r="A1065" t="str">
        <f>IF(OR(tbl_Manual[[#This Row],[Documento]]="",tbl_Manual[[#This Row],[Fase]]=""),"",tbl_Manual[[#This Row],[Documento]]&amp;"|"&amp;tbl_Manual[[#This Row],[Fase]])</f>
        <v/>
      </c>
    </row>
    <row r="1066" spans="1:1">
      <c r="A1066" t="str">
        <f>IF(OR(tbl_Manual[[#This Row],[Documento]]="",tbl_Manual[[#This Row],[Fase]]=""),"",tbl_Manual[[#This Row],[Documento]]&amp;"|"&amp;tbl_Manual[[#This Row],[Fase]])</f>
        <v/>
      </c>
    </row>
    <row r="1067" spans="1:1">
      <c r="A1067" t="str">
        <f>IF(OR(tbl_Manual[[#This Row],[Documento]]="",tbl_Manual[[#This Row],[Fase]]=""),"",tbl_Manual[[#This Row],[Documento]]&amp;"|"&amp;tbl_Manual[[#This Row],[Fase]])</f>
        <v/>
      </c>
    </row>
    <row r="1068" spans="1:1">
      <c r="A1068" t="str">
        <f>IF(OR(tbl_Manual[[#This Row],[Documento]]="",tbl_Manual[[#This Row],[Fase]]=""),"",tbl_Manual[[#This Row],[Documento]]&amp;"|"&amp;tbl_Manual[[#This Row],[Fase]])</f>
        <v/>
      </c>
    </row>
    <row r="1069" spans="1:1">
      <c r="A1069" t="str">
        <f>IF(OR(tbl_Manual[[#This Row],[Documento]]="",tbl_Manual[[#This Row],[Fase]]=""),"",tbl_Manual[[#This Row],[Documento]]&amp;"|"&amp;tbl_Manual[[#This Row],[Fase]])</f>
        <v/>
      </c>
    </row>
    <row r="1070" spans="1:1">
      <c r="A1070" t="str">
        <f>IF(OR(tbl_Manual[[#This Row],[Documento]]="",tbl_Manual[[#This Row],[Fase]]=""),"",tbl_Manual[[#This Row],[Documento]]&amp;"|"&amp;tbl_Manual[[#This Row],[Fase]])</f>
        <v/>
      </c>
    </row>
    <row r="1071" spans="1:1">
      <c r="A1071" t="str">
        <f>IF(OR(tbl_Manual[[#This Row],[Documento]]="",tbl_Manual[[#This Row],[Fase]]=""),"",tbl_Manual[[#This Row],[Documento]]&amp;"|"&amp;tbl_Manual[[#This Row],[Fase]])</f>
        <v/>
      </c>
    </row>
    <row r="1072" spans="1:1">
      <c r="A1072" t="str">
        <f>IF(OR(tbl_Manual[[#This Row],[Documento]]="",tbl_Manual[[#This Row],[Fase]]=""),"",tbl_Manual[[#This Row],[Documento]]&amp;"|"&amp;tbl_Manual[[#This Row],[Fase]])</f>
        <v/>
      </c>
    </row>
    <row r="1073" spans="1:1">
      <c r="A1073" t="str">
        <f>IF(OR(tbl_Manual[[#This Row],[Documento]]="",tbl_Manual[[#This Row],[Fase]]=""),"",tbl_Manual[[#This Row],[Documento]]&amp;"|"&amp;tbl_Manual[[#This Row],[Fase]])</f>
        <v/>
      </c>
    </row>
    <row r="1074" spans="1:1">
      <c r="A1074" t="str">
        <f>IF(OR(tbl_Manual[[#This Row],[Documento]]="",tbl_Manual[[#This Row],[Fase]]=""),"",tbl_Manual[[#This Row],[Documento]]&amp;"|"&amp;tbl_Manual[[#This Row],[Fase]])</f>
        <v/>
      </c>
    </row>
    <row r="1075" spans="1:1">
      <c r="A1075" t="str">
        <f>IF(OR(tbl_Manual[[#This Row],[Documento]]="",tbl_Manual[[#This Row],[Fase]]=""),"",tbl_Manual[[#This Row],[Documento]]&amp;"|"&amp;tbl_Manual[[#This Row],[Fase]])</f>
        <v/>
      </c>
    </row>
    <row r="1076" spans="1:1">
      <c r="A1076" t="str">
        <f>IF(OR(tbl_Manual[[#This Row],[Documento]]="",tbl_Manual[[#This Row],[Fase]]=""),"",tbl_Manual[[#This Row],[Documento]]&amp;"|"&amp;tbl_Manual[[#This Row],[Fase]])</f>
        <v/>
      </c>
    </row>
    <row r="1077" spans="1:1">
      <c r="A1077" t="str">
        <f>IF(OR(tbl_Manual[[#This Row],[Documento]]="",tbl_Manual[[#This Row],[Fase]]=""),"",tbl_Manual[[#This Row],[Documento]]&amp;"|"&amp;tbl_Manual[[#This Row],[Fase]])</f>
        <v/>
      </c>
    </row>
    <row r="1078" spans="1:1">
      <c r="A1078" t="str">
        <f>IF(OR(tbl_Manual[[#This Row],[Documento]]="",tbl_Manual[[#This Row],[Fase]]=""),"",tbl_Manual[[#This Row],[Documento]]&amp;"|"&amp;tbl_Manual[[#This Row],[Fase]])</f>
        <v/>
      </c>
    </row>
    <row r="1079" spans="1:1">
      <c r="A1079" t="str">
        <f>IF(OR(tbl_Manual[[#This Row],[Documento]]="",tbl_Manual[[#This Row],[Fase]]=""),"",tbl_Manual[[#This Row],[Documento]]&amp;"|"&amp;tbl_Manual[[#This Row],[Fase]])</f>
        <v/>
      </c>
    </row>
    <row r="1080" spans="1:1">
      <c r="A1080" t="str">
        <f>IF(OR(tbl_Manual[[#This Row],[Documento]]="",tbl_Manual[[#This Row],[Fase]]=""),"",tbl_Manual[[#This Row],[Documento]]&amp;"|"&amp;tbl_Manual[[#This Row],[Fase]])</f>
        <v/>
      </c>
    </row>
    <row r="1081" spans="1:1">
      <c r="A1081" t="str">
        <f>IF(OR(tbl_Manual[[#This Row],[Documento]]="",tbl_Manual[[#This Row],[Fase]]=""),"",tbl_Manual[[#This Row],[Documento]]&amp;"|"&amp;tbl_Manual[[#This Row],[Fase]])</f>
        <v/>
      </c>
    </row>
    <row r="1082" spans="1:1">
      <c r="A1082" t="str">
        <f>IF(OR(tbl_Manual[[#This Row],[Documento]]="",tbl_Manual[[#This Row],[Fase]]=""),"",tbl_Manual[[#This Row],[Documento]]&amp;"|"&amp;tbl_Manual[[#This Row],[Fase]])</f>
        <v/>
      </c>
    </row>
    <row r="1083" spans="1:1">
      <c r="A1083" t="str">
        <f>IF(OR(tbl_Manual[[#This Row],[Documento]]="",tbl_Manual[[#This Row],[Fase]]=""),"",tbl_Manual[[#This Row],[Documento]]&amp;"|"&amp;tbl_Manual[[#This Row],[Fase]])</f>
        <v/>
      </c>
    </row>
    <row r="1084" spans="1:1">
      <c r="A1084" t="str">
        <f>IF(OR(tbl_Manual[[#This Row],[Documento]]="",tbl_Manual[[#This Row],[Fase]]=""),"",tbl_Manual[[#This Row],[Documento]]&amp;"|"&amp;tbl_Manual[[#This Row],[Fase]])</f>
        <v/>
      </c>
    </row>
    <row r="1085" spans="1:1">
      <c r="A1085" t="str">
        <f>IF(OR(tbl_Manual[[#This Row],[Documento]]="",tbl_Manual[[#This Row],[Fase]]=""),"",tbl_Manual[[#This Row],[Documento]]&amp;"|"&amp;tbl_Manual[[#This Row],[Fase]])</f>
        <v/>
      </c>
    </row>
    <row r="1086" spans="1:1">
      <c r="A1086" t="str">
        <f>IF(OR(tbl_Manual[[#This Row],[Documento]]="",tbl_Manual[[#This Row],[Fase]]=""),"",tbl_Manual[[#This Row],[Documento]]&amp;"|"&amp;tbl_Manual[[#This Row],[Fase]])</f>
        <v/>
      </c>
    </row>
    <row r="1087" spans="1:1">
      <c r="A1087" t="str">
        <f>IF(OR(tbl_Manual[[#This Row],[Documento]]="",tbl_Manual[[#This Row],[Fase]]=""),"",tbl_Manual[[#This Row],[Documento]]&amp;"|"&amp;tbl_Manual[[#This Row],[Fase]])</f>
        <v/>
      </c>
    </row>
    <row r="1088" spans="1:1">
      <c r="A1088" t="str">
        <f>IF(OR(tbl_Manual[[#This Row],[Documento]]="",tbl_Manual[[#This Row],[Fase]]=""),"",tbl_Manual[[#This Row],[Documento]]&amp;"|"&amp;tbl_Manual[[#This Row],[Fase]])</f>
        <v/>
      </c>
    </row>
    <row r="1089" spans="1:1">
      <c r="A1089" t="str">
        <f>IF(OR(tbl_Manual[[#This Row],[Documento]]="",tbl_Manual[[#This Row],[Fase]]=""),"",tbl_Manual[[#This Row],[Documento]]&amp;"|"&amp;tbl_Manual[[#This Row],[Fase]])</f>
        <v/>
      </c>
    </row>
    <row r="1090" spans="1:1">
      <c r="A1090" t="str">
        <f>IF(OR(tbl_Manual[[#This Row],[Documento]]="",tbl_Manual[[#This Row],[Fase]]=""),"",tbl_Manual[[#This Row],[Documento]]&amp;"|"&amp;tbl_Manual[[#This Row],[Fase]])</f>
        <v/>
      </c>
    </row>
    <row r="1091" spans="1:1">
      <c r="A1091" t="str">
        <f>IF(OR(tbl_Manual[[#This Row],[Documento]]="",tbl_Manual[[#This Row],[Fase]]=""),"",tbl_Manual[[#This Row],[Documento]]&amp;"|"&amp;tbl_Manual[[#This Row],[Fase]])</f>
        <v/>
      </c>
    </row>
    <row r="1092" spans="1:1">
      <c r="A1092" t="str">
        <f>IF(OR(tbl_Manual[[#This Row],[Documento]]="",tbl_Manual[[#This Row],[Fase]]=""),"",tbl_Manual[[#This Row],[Documento]]&amp;"|"&amp;tbl_Manual[[#This Row],[Fase]])</f>
        <v/>
      </c>
    </row>
    <row r="1093" spans="1:1">
      <c r="A1093" t="str">
        <f>IF(OR(tbl_Manual[[#This Row],[Documento]]="",tbl_Manual[[#This Row],[Fase]]=""),"",tbl_Manual[[#This Row],[Documento]]&amp;"|"&amp;tbl_Manual[[#This Row],[Fase]])</f>
        <v/>
      </c>
    </row>
    <row r="1094" spans="1:1">
      <c r="A1094" t="str">
        <f>IF(OR(tbl_Manual[[#This Row],[Documento]]="",tbl_Manual[[#This Row],[Fase]]=""),"",tbl_Manual[[#This Row],[Documento]]&amp;"|"&amp;tbl_Manual[[#This Row],[Fase]])</f>
        <v/>
      </c>
    </row>
    <row r="1095" spans="1:1">
      <c r="A1095" t="str">
        <f>IF(OR(tbl_Manual[[#This Row],[Documento]]="",tbl_Manual[[#This Row],[Fase]]=""),"",tbl_Manual[[#This Row],[Documento]]&amp;"|"&amp;tbl_Manual[[#This Row],[Fase]])</f>
        <v/>
      </c>
    </row>
    <row r="1096" spans="1:1">
      <c r="A1096" t="str">
        <f>IF(OR(tbl_Manual[[#This Row],[Documento]]="",tbl_Manual[[#This Row],[Fase]]=""),"",tbl_Manual[[#This Row],[Documento]]&amp;"|"&amp;tbl_Manual[[#This Row],[Fase]])</f>
        <v/>
      </c>
    </row>
    <row r="1097" spans="1:1">
      <c r="A1097" t="str">
        <f>IF(OR(tbl_Manual[[#This Row],[Documento]]="",tbl_Manual[[#This Row],[Fase]]=""),"",tbl_Manual[[#This Row],[Documento]]&amp;"|"&amp;tbl_Manual[[#This Row],[Fase]])</f>
        <v/>
      </c>
    </row>
    <row r="1098" spans="1:1">
      <c r="A1098" t="str">
        <f>IF(OR(tbl_Manual[[#This Row],[Documento]]="",tbl_Manual[[#This Row],[Fase]]=""),"",tbl_Manual[[#This Row],[Documento]]&amp;"|"&amp;tbl_Manual[[#This Row],[Fase]])</f>
        <v/>
      </c>
    </row>
    <row r="1099" spans="1:1">
      <c r="A1099" t="str">
        <f>IF(OR(tbl_Manual[[#This Row],[Documento]]="",tbl_Manual[[#This Row],[Fase]]=""),"",tbl_Manual[[#This Row],[Documento]]&amp;"|"&amp;tbl_Manual[[#This Row],[Fase]])</f>
        <v/>
      </c>
    </row>
    <row r="1100" spans="1:1">
      <c r="A1100" t="str">
        <f>IF(OR(tbl_Manual[[#This Row],[Documento]]="",tbl_Manual[[#This Row],[Fase]]=""),"",tbl_Manual[[#This Row],[Documento]]&amp;"|"&amp;tbl_Manual[[#This Row],[Fase]])</f>
        <v/>
      </c>
    </row>
    <row r="1101" spans="1:1">
      <c r="A1101" t="str">
        <f>IF(OR(tbl_Manual[[#This Row],[Documento]]="",tbl_Manual[[#This Row],[Fase]]=""),"",tbl_Manual[[#This Row],[Documento]]&amp;"|"&amp;tbl_Manual[[#This Row],[Fase]])</f>
        <v/>
      </c>
    </row>
    <row r="1102" spans="1:1">
      <c r="A1102" t="str">
        <f>IF(OR(tbl_Manual[[#This Row],[Documento]]="",tbl_Manual[[#This Row],[Fase]]=""),"",tbl_Manual[[#This Row],[Documento]]&amp;"|"&amp;tbl_Manual[[#This Row],[Fase]])</f>
        <v/>
      </c>
    </row>
    <row r="1103" spans="1:1">
      <c r="A1103" t="str">
        <f>IF(OR(tbl_Manual[[#This Row],[Documento]]="",tbl_Manual[[#This Row],[Fase]]=""),"",tbl_Manual[[#This Row],[Documento]]&amp;"|"&amp;tbl_Manual[[#This Row],[Fase]])</f>
        <v/>
      </c>
    </row>
    <row r="1104" spans="1:1">
      <c r="A1104" t="str">
        <f>IF(OR(tbl_Manual[[#This Row],[Documento]]="",tbl_Manual[[#This Row],[Fase]]=""),"",tbl_Manual[[#This Row],[Documento]]&amp;"|"&amp;tbl_Manual[[#This Row],[Fase]])</f>
        <v/>
      </c>
    </row>
    <row r="1105" spans="1:1">
      <c r="A1105" t="str">
        <f>IF(OR(tbl_Manual[[#This Row],[Documento]]="",tbl_Manual[[#This Row],[Fase]]=""),"",tbl_Manual[[#This Row],[Documento]]&amp;"|"&amp;tbl_Manual[[#This Row],[Fase]])</f>
        <v/>
      </c>
    </row>
    <row r="1106" spans="1:1">
      <c r="A1106" t="str">
        <f>IF(OR(tbl_Manual[[#This Row],[Documento]]="",tbl_Manual[[#This Row],[Fase]]=""),"",tbl_Manual[[#This Row],[Documento]]&amp;"|"&amp;tbl_Manual[[#This Row],[Fase]])</f>
        <v/>
      </c>
    </row>
    <row r="1107" spans="1:1">
      <c r="A1107" t="str">
        <f>IF(OR(tbl_Manual[[#This Row],[Documento]]="",tbl_Manual[[#This Row],[Fase]]=""),"",tbl_Manual[[#This Row],[Documento]]&amp;"|"&amp;tbl_Manual[[#This Row],[Fase]])</f>
        <v/>
      </c>
    </row>
    <row r="1108" spans="1:1">
      <c r="A1108" t="str">
        <f>IF(OR(tbl_Manual[[#This Row],[Documento]]="",tbl_Manual[[#This Row],[Fase]]=""),"",tbl_Manual[[#This Row],[Documento]]&amp;"|"&amp;tbl_Manual[[#This Row],[Fase]])</f>
        <v/>
      </c>
    </row>
    <row r="1109" spans="1:1">
      <c r="A1109" t="str">
        <f>IF(OR(tbl_Manual[[#This Row],[Documento]]="",tbl_Manual[[#This Row],[Fase]]=""),"",tbl_Manual[[#This Row],[Documento]]&amp;"|"&amp;tbl_Manual[[#This Row],[Fase]])</f>
        <v/>
      </c>
    </row>
    <row r="1110" spans="1:1">
      <c r="A1110" t="str">
        <f>IF(OR(tbl_Manual[[#This Row],[Documento]]="",tbl_Manual[[#This Row],[Fase]]=""),"",tbl_Manual[[#This Row],[Documento]]&amp;"|"&amp;tbl_Manual[[#This Row],[Fase]])</f>
        <v/>
      </c>
    </row>
    <row r="1111" spans="1:1">
      <c r="A1111" t="str">
        <f>IF(OR(tbl_Manual[[#This Row],[Documento]]="",tbl_Manual[[#This Row],[Fase]]=""),"",tbl_Manual[[#This Row],[Documento]]&amp;"|"&amp;tbl_Manual[[#This Row],[Fase]])</f>
        <v/>
      </c>
    </row>
    <row r="1112" spans="1:1">
      <c r="A1112" t="str">
        <f>IF(OR(tbl_Manual[[#This Row],[Documento]]="",tbl_Manual[[#This Row],[Fase]]=""),"",tbl_Manual[[#This Row],[Documento]]&amp;"|"&amp;tbl_Manual[[#This Row],[Fase]])</f>
        <v/>
      </c>
    </row>
    <row r="1113" spans="1:1">
      <c r="A1113" t="str">
        <f>IF(OR(tbl_Manual[[#This Row],[Documento]]="",tbl_Manual[[#This Row],[Fase]]=""),"",tbl_Manual[[#This Row],[Documento]]&amp;"|"&amp;tbl_Manual[[#This Row],[Fase]])</f>
        <v/>
      </c>
    </row>
    <row r="1114" spans="1:1">
      <c r="A1114" t="str">
        <f>IF(OR(tbl_Manual[[#This Row],[Documento]]="",tbl_Manual[[#This Row],[Fase]]=""),"",tbl_Manual[[#This Row],[Documento]]&amp;"|"&amp;tbl_Manual[[#This Row],[Fase]])</f>
        <v/>
      </c>
    </row>
    <row r="1115" spans="1:1">
      <c r="A1115" t="str">
        <f>IF(OR(tbl_Manual[[#This Row],[Documento]]="",tbl_Manual[[#This Row],[Fase]]=""),"",tbl_Manual[[#This Row],[Documento]]&amp;"|"&amp;tbl_Manual[[#This Row],[Fase]])</f>
        <v/>
      </c>
    </row>
    <row r="1116" spans="1:1">
      <c r="A1116" t="str">
        <f>IF(OR(tbl_Manual[[#This Row],[Documento]]="",tbl_Manual[[#This Row],[Fase]]=""),"",tbl_Manual[[#This Row],[Documento]]&amp;"|"&amp;tbl_Manual[[#This Row],[Fase]])</f>
        <v/>
      </c>
    </row>
    <row r="1117" spans="1:1">
      <c r="A1117" t="str">
        <f>IF(OR(tbl_Manual[[#This Row],[Documento]]="",tbl_Manual[[#This Row],[Fase]]=""),"",tbl_Manual[[#This Row],[Documento]]&amp;"|"&amp;tbl_Manual[[#This Row],[Fase]])</f>
        <v/>
      </c>
    </row>
    <row r="1118" spans="1:1">
      <c r="A1118" t="str">
        <f>IF(OR(tbl_Manual[[#This Row],[Documento]]="",tbl_Manual[[#This Row],[Fase]]=""),"",tbl_Manual[[#This Row],[Documento]]&amp;"|"&amp;tbl_Manual[[#This Row],[Fase]])</f>
        <v/>
      </c>
    </row>
    <row r="1119" spans="1:1">
      <c r="A1119" t="str">
        <f>IF(OR(tbl_Manual[[#This Row],[Documento]]="",tbl_Manual[[#This Row],[Fase]]=""),"",tbl_Manual[[#This Row],[Documento]]&amp;"|"&amp;tbl_Manual[[#This Row],[Fase]])</f>
        <v/>
      </c>
    </row>
    <row r="1120" spans="1:1">
      <c r="A1120" t="str">
        <f>IF(OR(tbl_Manual[[#This Row],[Documento]]="",tbl_Manual[[#This Row],[Fase]]=""),"",tbl_Manual[[#This Row],[Documento]]&amp;"|"&amp;tbl_Manual[[#This Row],[Fase]])</f>
        <v/>
      </c>
    </row>
    <row r="1121" spans="1:1">
      <c r="A1121" t="str">
        <f>IF(OR(tbl_Manual[[#This Row],[Documento]]="",tbl_Manual[[#This Row],[Fase]]=""),"",tbl_Manual[[#This Row],[Documento]]&amp;"|"&amp;tbl_Manual[[#This Row],[Fase]])</f>
        <v/>
      </c>
    </row>
    <row r="1122" spans="1:1">
      <c r="A1122" t="str">
        <f>IF(OR(tbl_Manual[[#This Row],[Documento]]="",tbl_Manual[[#This Row],[Fase]]=""),"",tbl_Manual[[#This Row],[Documento]]&amp;"|"&amp;tbl_Manual[[#This Row],[Fase]])</f>
        <v/>
      </c>
    </row>
    <row r="1123" spans="1:1">
      <c r="A1123" t="str">
        <f>IF(OR(tbl_Manual[[#This Row],[Documento]]="",tbl_Manual[[#This Row],[Fase]]=""),"",tbl_Manual[[#This Row],[Documento]]&amp;"|"&amp;tbl_Manual[[#This Row],[Fase]])</f>
        <v/>
      </c>
    </row>
    <row r="1124" spans="1:1">
      <c r="A1124" t="str">
        <f>IF(OR(tbl_Manual[[#This Row],[Documento]]="",tbl_Manual[[#This Row],[Fase]]=""),"",tbl_Manual[[#This Row],[Documento]]&amp;"|"&amp;tbl_Manual[[#This Row],[Fase]])</f>
        <v/>
      </c>
    </row>
    <row r="1125" spans="1:1">
      <c r="A1125" t="str">
        <f>IF(OR(tbl_Manual[[#This Row],[Documento]]="",tbl_Manual[[#This Row],[Fase]]=""),"",tbl_Manual[[#This Row],[Documento]]&amp;"|"&amp;tbl_Manual[[#This Row],[Fase]])</f>
        <v/>
      </c>
    </row>
    <row r="1126" spans="1:1">
      <c r="A1126" t="str">
        <f>IF(OR(tbl_Manual[[#This Row],[Documento]]="",tbl_Manual[[#This Row],[Fase]]=""),"",tbl_Manual[[#This Row],[Documento]]&amp;"|"&amp;tbl_Manual[[#This Row],[Fase]])</f>
        <v/>
      </c>
    </row>
    <row r="1127" spans="1:1">
      <c r="A1127" t="str">
        <f>IF(OR(tbl_Manual[[#This Row],[Documento]]="",tbl_Manual[[#This Row],[Fase]]=""),"",tbl_Manual[[#This Row],[Documento]]&amp;"|"&amp;tbl_Manual[[#This Row],[Fase]])</f>
        <v/>
      </c>
    </row>
    <row r="1128" spans="1:1">
      <c r="A1128" t="str">
        <f>IF(OR(tbl_Manual[[#This Row],[Documento]]="",tbl_Manual[[#This Row],[Fase]]=""),"",tbl_Manual[[#This Row],[Documento]]&amp;"|"&amp;tbl_Manual[[#This Row],[Fase]])</f>
        <v/>
      </c>
    </row>
    <row r="1129" spans="1:1">
      <c r="A1129" t="str">
        <f>IF(OR(tbl_Manual[[#This Row],[Documento]]="",tbl_Manual[[#This Row],[Fase]]=""),"",tbl_Manual[[#This Row],[Documento]]&amp;"|"&amp;tbl_Manual[[#This Row],[Fase]])</f>
        <v/>
      </c>
    </row>
    <row r="1130" spans="1:1">
      <c r="A1130" t="str">
        <f>IF(OR(tbl_Manual[[#This Row],[Documento]]="",tbl_Manual[[#This Row],[Fase]]=""),"",tbl_Manual[[#This Row],[Documento]]&amp;"|"&amp;tbl_Manual[[#This Row],[Fase]])</f>
        <v/>
      </c>
    </row>
    <row r="1131" spans="1:1">
      <c r="A1131" t="str">
        <f>IF(OR(tbl_Manual[[#This Row],[Documento]]="",tbl_Manual[[#This Row],[Fase]]=""),"",tbl_Manual[[#This Row],[Documento]]&amp;"|"&amp;tbl_Manual[[#This Row],[Fase]])</f>
        <v/>
      </c>
    </row>
    <row r="1132" spans="1:1">
      <c r="A1132" t="str">
        <f>IF(OR(tbl_Manual[[#This Row],[Documento]]="",tbl_Manual[[#This Row],[Fase]]=""),"",tbl_Manual[[#This Row],[Documento]]&amp;"|"&amp;tbl_Manual[[#This Row],[Fase]])</f>
        <v/>
      </c>
    </row>
    <row r="1133" spans="1:1">
      <c r="A1133" t="str">
        <f>IF(OR(tbl_Manual[[#This Row],[Documento]]="",tbl_Manual[[#This Row],[Fase]]=""),"",tbl_Manual[[#This Row],[Documento]]&amp;"|"&amp;tbl_Manual[[#This Row],[Fase]])</f>
        <v/>
      </c>
    </row>
    <row r="1134" spans="1:1">
      <c r="A1134" t="str">
        <f>IF(OR(tbl_Manual[[#This Row],[Documento]]="",tbl_Manual[[#This Row],[Fase]]=""),"",tbl_Manual[[#This Row],[Documento]]&amp;"|"&amp;tbl_Manual[[#This Row],[Fase]])</f>
        <v/>
      </c>
    </row>
    <row r="1135" spans="1:1">
      <c r="A1135" t="str">
        <f>IF(OR(tbl_Manual[[#This Row],[Documento]]="",tbl_Manual[[#This Row],[Fase]]=""),"",tbl_Manual[[#This Row],[Documento]]&amp;"|"&amp;tbl_Manual[[#This Row],[Fase]])</f>
        <v/>
      </c>
    </row>
    <row r="1136" spans="1:1">
      <c r="A1136" t="str">
        <f>IF(OR(tbl_Manual[[#This Row],[Documento]]="",tbl_Manual[[#This Row],[Fase]]=""),"",tbl_Manual[[#This Row],[Documento]]&amp;"|"&amp;tbl_Manual[[#This Row],[Fase]])</f>
        <v/>
      </c>
    </row>
    <row r="1137" spans="1:1">
      <c r="A1137" t="str">
        <f>IF(OR(tbl_Manual[[#This Row],[Documento]]="",tbl_Manual[[#This Row],[Fase]]=""),"",tbl_Manual[[#This Row],[Documento]]&amp;"|"&amp;tbl_Manual[[#This Row],[Fase]])</f>
        <v/>
      </c>
    </row>
    <row r="1138" spans="1:1">
      <c r="A1138" t="str">
        <f>IF(OR(tbl_Manual[[#This Row],[Documento]]="",tbl_Manual[[#This Row],[Fase]]=""),"",tbl_Manual[[#This Row],[Documento]]&amp;"|"&amp;tbl_Manual[[#This Row],[Fase]])</f>
        <v/>
      </c>
    </row>
    <row r="1139" spans="1:1">
      <c r="A1139" t="str">
        <f>IF(OR(tbl_Manual[[#This Row],[Documento]]="",tbl_Manual[[#This Row],[Fase]]=""),"",tbl_Manual[[#This Row],[Documento]]&amp;"|"&amp;tbl_Manual[[#This Row],[Fase]])</f>
        <v/>
      </c>
    </row>
    <row r="1140" spans="1:1">
      <c r="A1140" t="str">
        <f>IF(OR(tbl_Manual[[#This Row],[Documento]]="",tbl_Manual[[#This Row],[Fase]]=""),"",tbl_Manual[[#This Row],[Documento]]&amp;"|"&amp;tbl_Manual[[#This Row],[Fase]])</f>
        <v/>
      </c>
    </row>
    <row r="1141" spans="1:1">
      <c r="A1141" t="str">
        <f>IF(OR(tbl_Manual[[#This Row],[Documento]]="",tbl_Manual[[#This Row],[Fase]]=""),"",tbl_Manual[[#This Row],[Documento]]&amp;"|"&amp;tbl_Manual[[#This Row],[Fase]])</f>
        <v/>
      </c>
    </row>
    <row r="1142" spans="1:1">
      <c r="A1142" t="str">
        <f>IF(OR(tbl_Manual[[#This Row],[Documento]]="",tbl_Manual[[#This Row],[Fase]]=""),"",tbl_Manual[[#This Row],[Documento]]&amp;"|"&amp;tbl_Manual[[#This Row],[Fase]])</f>
        <v/>
      </c>
    </row>
    <row r="1143" spans="1:1">
      <c r="A1143" t="str">
        <f>IF(OR(tbl_Manual[[#This Row],[Documento]]="",tbl_Manual[[#This Row],[Fase]]=""),"",tbl_Manual[[#This Row],[Documento]]&amp;"|"&amp;tbl_Manual[[#This Row],[Fase]])</f>
        <v/>
      </c>
    </row>
    <row r="1144" spans="1:1">
      <c r="A1144" t="str">
        <f>IF(OR(tbl_Manual[[#This Row],[Documento]]="",tbl_Manual[[#This Row],[Fase]]=""),"",tbl_Manual[[#This Row],[Documento]]&amp;"|"&amp;tbl_Manual[[#This Row],[Fase]])</f>
        <v/>
      </c>
    </row>
    <row r="1145" spans="1:1">
      <c r="A1145" t="str">
        <f>IF(OR(tbl_Manual[[#This Row],[Documento]]="",tbl_Manual[[#This Row],[Fase]]=""),"",tbl_Manual[[#This Row],[Documento]]&amp;"|"&amp;tbl_Manual[[#This Row],[Fase]])</f>
        <v/>
      </c>
    </row>
    <row r="1146" spans="1:1">
      <c r="A1146" t="str">
        <f>IF(OR(tbl_Manual[[#This Row],[Documento]]="",tbl_Manual[[#This Row],[Fase]]=""),"",tbl_Manual[[#This Row],[Documento]]&amp;"|"&amp;tbl_Manual[[#This Row],[Fase]])</f>
        <v/>
      </c>
    </row>
    <row r="1147" spans="1:1">
      <c r="A1147" t="str">
        <f>IF(OR(tbl_Manual[[#This Row],[Documento]]="",tbl_Manual[[#This Row],[Fase]]=""),"",tbl_Manual[[#This Row],[Documento]]&amp;"|"&amp;tbl_Manual[[#This Row],[Fase]])</f>
        <v/>
      </c>
    </row>
    <row r="1148" spans="1:1">
      <c r="A1148" t="str">
        <f>IF(OR(tbl_Manual[[#This Row],[Documento]]="",tbl_Manual[[#This Row],[Fase]]=""),"",tbl_Manual[[#This Row],[Documento]]&amp;"|"&amp;tbl_Manual[[#This Row],[Fase]])</f>
        <v/>
      </c>
    </row>
    <row r="1149" spans="1:1">
      <c r="A1149" t="str">
        <f>IF(OR(tbl_Manual[[#This Row],[Documento]]="",tbl_Manual[[#This Row],[Fase]]=""),"",tbl_Manual[[#This Row],[Documento]]&amp;"|"&amp;tbl_Manual[[#This Row],[Fase]])</f>
        <v/>
      </c>
    </row>
    <row r="1150" spans="1:1">
      <c r="A1150" t="str">
        <f>IF(OR(tbl_Manual[[#This Row],[Documento]]="",tbl_Manual[[#This Row],[Fase]]=""),"",tbl_Manual[[#This Row],[Documento]]&amp;"|"&amp;tbl_Manual[[#This Row],[Fase]])</f>
        <v/>
      </c>
    </row>
    <row r="1151" spans="1:1">
      <c r="A1151" t="str">
        <f>IF(OR(tbl_Manual[[#This Row],[Documento]]="",tbl_Manual[[#This Row],[Fase]]=""),"",tbl_Manual[[#This Row],[Documento]]&amp;"|"&amp;tbl_Manual[[#This Row],[Fase]])</f>
        <v/>
      </c>
    </row>
    <row r="1152" spans="1:1">
      <c r="A1152" t="str">
        <f>IF(OR(tbl_Manual[[#This Row],[Documento]]="",tbl_Manual[[#This Row],[Fase]]=""),"",tbl_Manual[[#This Row],[Documento]]&amp;"|"&amp;tbl_Manual[[#This Row],[Fase]])</f>
        <v/>
      </c>
    </row>
    <row r="1153" spans="1:1">
      <c r="A1153" t="str">
        <f>IF(OR(tbl_Manual[[#This Row],[Documento]]="",tbl_Manual[[#This Row],[Fase]]=""),"",tbl_Manual[[#This Row],[Documento]]&amp;"|"&amp;tbl_Manual[[#This Row],[Fase]])</f>
        <v/>
      </c>
    </row>
    <row r="1154" spans="1:1">
      <c r="A1154" t="str">
        <f>IF(OR(tbl_Manual[[#This Row],[Documento]]="",tbl_Manual[[#This Row],[Fase]]=""),"",tbl_Manual[[#This Row],[Documento]]&amp;"|"&amp;tbl_Manual[[#This Row],[Fase]])</f>
        <v/>
      </c>
    </row>
    <row r="1155" spans="1:1">
      <c r="A1155" t="str">
        <f>IF(OR(tbl_Manual[[#This Row],[Documento]]="",tbl_Manual[[#This Row],[Fase]]=""),"",tbl_Manual[[#This Row],[Documento]]&amp;"|"&amp;tbl_Manual[[#This Row],[Fase]])</f>
        <v/>
      </c>
    </row>
    <row r="1156" spans="1:1">
      <c r="A1156" t="str">
        <f>IF(OR(tbl_Manual[[#This Row],[Documento]]="",tbl_Manual[[#This Row],[Fase]]=""),"",tbl_Manual[[#This Row],[Documento]]&amp;"|"&amp;tbl_Manual[[#This Row],[Fase]])</f>
        <v/>
      </c>
    </row>
    <row r="1157" spans="1:1">
      <c r="A1157" t="str">
        <f>IF(OR(tbl_Manual[[#This Row],[Documento]]="",tbl_Manual[[#This Row],[Fase]]=""),"",tbl_Manual[[#This Row],[Documento]]&amp;"|"&amp;tbl_Manual[[#This Row],[Fase]])</f>
        <v/>
      </c>
    </row>
    <row r="1158" spans="1:1">
      <c r="A1158" t="str">
        <f>IF(OR(tbl_Manual[[#This Row],[Documento]]="",tbl_Manual[[#This Row],[Fase]]=""),"",tbl_Manual[[#This Row],[Documento]]&amp;"|"&amp;tbl_Manual[[#This Row],[Fase]])</f>
        <v/>
      </c>
    </row>
    <row r="1159" spans="1:1">
      <c r="A1159" t="str">
        <f>IF(OR(tbl_Manual[[#This Row],[Documento]]="",tbl_Manual[[#This Row],[Fase]]=""),"",tbl_Manual[[#This Row],[Documento]]&amp;"|"&amp;tbl_Manual[[#This Row],[Fase]])</f>
        <v/>
      </c>
    </row>
    <row r="1160" spans="1:1">
      <c r="A1160" t="str">
        <f>IF(OR(tbl_Manual[[#This Row],[Documento]]="",tbl_Manual[[#This Row],[Fase]]=""),"",tbl_Manual[[#This Row],[Documento]]&amp;"|"&amp;tbl_Manual[[#This Row],[Fase]])</f>
        <v/>
      </c>
    </row>
    <row r="1161" spans="1:1">
      <c r="A1161" t="str">
        <f>IF(OR(tbl_Manual[[#This Row],[Documento]]="",tbl_Manual[[#This Row],[Fase]]=""),"",tbl_Manual[[#This Row],[Documento]]&amp;"|"&amp;tbl_Manual[[#This Row],[Fase]])</f>
        <v/>
      </c>
    </row>
    <row r="1162" spans="1:1">
      <c r="A1162" t="str">
        <f>IF(OR(tbl_Manual[[#This Row],[Documento]]="",tbl_Manual[[#This Row],[Fase]]=""),"",tbl_Manual[[#This Row],[Documento]]&amp;"|"&amp;tbl_Manual[[#This Row],[Fase]])</f>
        <v/>
      </c>
    </row>
    <row r="1163" spans="1:1">
      <c r="A1163" t="str">
        <f>IF(OR(tbl_Manual[[#This Row],[Documento]]="",tbl_Manual[[#This Row],[Fase]]=""),"",tbl_Manual[[#This Row],[Documento]]&amp;"|"&amp;tbl_Manual[[#This Row],[Fase]])</f>
        <v/>
      </c>
    </row>
    <row r="1164" spans="1:1">
      <c r="A1164" t="str">
        <f>IF(OR(tbl_Manual[[#This Row],[Documento]]="",tbl_Manual[[#This Row],[Fase]]=""),"",tbl_Manual[[#This Row],[Documento]]&amp;"|"&amp;tbl_Manual[[#This Row],[Fase]])</f>
        <v/>
      </c>
    </row>
    <row r="1165" spans="1:1">
      <c r="A1165" t="str">
        <f>IF(OR(tbl_Manual[[#This Row],[Documento]]="",tbl_Manual[[#This Row],[Fase]]=""),"",tbl_Manual[[#This Row],[Documento]]&amp;"|"&amp;tbl_Manual[[#This Row],[Fase]])</f>
        <v/>
      </c>
    </row>
    <row r="1166" spans="1:1">
      <c r="A1166" t="str">
        <f>IF(OR(tbl_Manual[[#This Row],[Documento]]="",tbl_Manual[[#This Row],[Fase]]=""),"",tbl_Manual[[#This Row],[Documento]]&amp;"|"&amp;tbl_Manual[[#This Row],[Fase]])</f>
        <v/>
      </c>
    </row>
    <row r="1167" spans="1:1">
      <c r="A1167" t="str">
        <f>IF(OR(tbl_Manual[[#This Row],[Documento]]="",tbl_Manual[[#This Row],[Fase]]=""),"",tbl_Manual[[#This Row],[Documento]]&amp;"|"&amp;tbl_Manual[[#This Row],[Fase]])</f>
        <v/>
      </c>
    </row>
    <row r="1168" spans="1:1">
      <c r="A1168" t="str">
        <f>IF(OR(tbl_Manual[[#This Row],[Documento]]="",tbl_Manual[[#This Row],[Fase]]=""),"",tbl_Manual[[#This Row],[Documento]]&amp;"|"&amp;tbl_Manual[[#This Row],[Fase]])</f>
        <v/>
      </c>
    </row>
    <row r="1169" spans="1:1">
      <c r="A1169" t="str">
        <f>IF(OR(tbl_Manual[[#This Row],[Documento]]="",tbl_Manual[[#This Row],[Fase]]=""),"",tbl_Manual[[#This Row],[Documento]]&amp;"|"&amp;tbl_Manual[[#This Row],[Fase]])</f>
        <v/>
      </c>
    </row>
    <row r="1170" spans="1:1">
      <c r="A1170" t="str">
        <f>IF(OR(tbl_Manual[[#This Row],[Documento]]="",tbl_Manual[[#This Row],[Fase]]=""),"",tbl_Manual[[#This Row],[Documento]]&amp;"|"&amp;tbl_Manual[[#This Row],[Fase]])</f>
        <v/>
      </c>
    </row>
    <row r="1171" spans="1:1">
      <c r="A1171" t="str">
        <f>IF(OR(tbl_Manual[[#This Row],[Documento]]="",tbl_Manual[[#This Row],[Fase]]=""),"",tbl_Manual[[#This Row],[Documento]]&amp;"|"&amp;tbl_Manual[[#This Row],[Fase]])</f>
        <v/>
      </c>
    </row>
    <row r="1172" spans="1:1">
      <c r="A1172" t="str">
        <f>IF(OR(tbl_Manual[[#This Row],[Documento]]="",tbl_Manual[[#This Row],[Fase]]=""),"",tbl_Manual[[#This Row],[Documento]]&amp;"|"&amp;tbl_Manual[[#This Row],[Fase]])</f>
        <v/>
      </c>
    </row>
    <row r="1173" spans="1:1">
      <c r="A1173" t="str">
        <f>IF(OR(tbl_Manual[[#This Row],[Documento]]="",tbl_Manual[[#This Row],[Fase]]=""),"",tbl_Manual[[#This Row],[Documento]]&amp;"|"&amp;tbl_Manual[[#This Row],[Fase]])</f>
        <v/>
      </c>
    </row>
    <row r="1174" spans="1:1">
      <c r="A1174" t="str">
        <f>IF(OR(tbl_Manual[[#This Row],[Documento]]="",tbl_Manual[[#This Row],[Fase]]=""),"",tbl_Manual[[#This Row],[Documento]]&amp;"|"&amp;tbl_Manual[[#This Row],[Fase]])</f>
        <v/>
      </c>
    </row>
    <row r="1175" spans="1:1">
      <c r="A1175" t="str">
        <f>IF(OR(tbl_Manual[[#This Row],[Documento]]="",tbl_Manual[[#This Row],[Fase]]=""),"",tbl_Manual[[#This Row],[Documento]]&amp;"|"&amp;tbl_Manual[[#This Row],[Fase]])</f>
        <v/>
      </c>
    </row>
    <row r="1176" spans="1:1">
      <c r="A1176" t="str">
        <f>IF(OR(tbl_Manual[[#This Row],[Documento]]="",tbl_Manual[[#This Row],[Fase]]=""),"",tbl_Manual[[#This Row],[Documento]]&amp;"|"&amp;tbl_Manual[[#This Row],[Fase]])</f>
        <v/>
      </c>
    </row>
    <row r="1177" spans="1:1">
      <c r="A1177" t="str">
        <f>IF(OR(tbl_Manual[[#This Row],[Documento]]="",tbl_Manual[[#This Row],[Fase]]=""),"",tbl_Manual[[#This Row],[Documento]]&amp;"|"&amp;tbl_Manual[[#This Row],[Fase]])</f>
        <v/>
      </c>
    </row>
    <row r="1178" spans="1:1">
      <c r="A1178" t="str">
        <f>IF(OR(tbl_Manual[[#This Row],[Documento]]="",tbl_Manual[[#This Row],[Fase]]=""),"",tbl_Manual[[#This Row],[Documento]]&amp;"|"&amp;tbl_Manual[[#This Row],[Fase]])</f>
        <v/>
      </c>
    </row>
    <row r="1179" spans="1:1">
      <c r="A1179" t="str">
        <f>IF(OR(tbl_Manual[[#This Row],[Documento]]="",tbl_Manual[[#This Row],[Fase]]=""),"",tbl_Manual[[#This Row],[Documento]]&amp;"|"&amp;tbl_Manual[[#This Row],[Fase]])</f>
        <v/>
      </c>
    </row>
    <row r="1180" spans="1:1">
      <c r="A1180" t="str">
        <f>IF(OR(tbl_Manual[[#This Row],[Documento]]="",tbl_Manual[[#This Row],[Fase]]=""),"",tbl_Manual[[#This Row],[Documento]]&amp;"|"&amp;tbl_Manual[[#This Row],[Fase]])</f>
        <v/>
      </c>
    </row>
    <row r="1181" spans="1:1">
      <c r="A1181" t="str">
        <f>IF(OR(tbl_Manual[[#This Row],[Documento]]="",tbl_Manual[[#This Row],[Fase]]=""),"",tbl_Manual[[#This Row],[Documento]]&amp;"|"&amp;tbl_Manual[[#This Row],[Fase]])</f>
        <v/>
      </c>
    </row>
    <row r="1182" spans="1:1">
      <c r="A1182" t="str">
        <f>IF(OR(tbl_Manual[[#This Row],[Documento]]="",tbl_Manual[[#This Row],[Fase]]=""),"",tbl_Manual[[#This Row],[Documento]]&amp;"|"&amp;tbl_Manual[[#This Row],[Fase]])</f>
        <v/>
      </c>
    </row>
    <row r="1183" spans="1:1">
      <c r="A1183" t="str">
        <f>IF(OR(tbl_Manual[[#This Row],[Documento]]="",tbl_Manual[[#This Row],[Fase]]=""),"",tbl_Manual[[#This Row],[Documento]]&amp;"|"&amp;tbl_Manual[[#This Row],[Fase]])</f>
        <v/>
      </c>
    </row>
    <row r="1184" spans="1:1">
      <c r="A1184" t="str">
        <f>IF(OR(tbl_Manual[[#This Row],[Documento]]="",tbl_Manual[[#This Row],[Fase]]=""),"",tbl_Manual[[#This Row],[Documento]]&amp;"|"&amp;tbl_Manual[[#This Row],[Fase]])</f>
        <v/>
      </c>
    </row>
    <row r="1185" spans="1:1">
      <c r="A1185" t="str">
        <f>IF(OR(tbl_Manual[[#This Row],[Documento]]="",tbl_Manual[[#This Row],[Fase]]=""),"",tbl_Manual[[#This Row],[Documento]]&amp;"|"&amp;tbl_Manual[[#This Row],[Fase]])</f>
        <v/>
      </c>
    </row>
    <row r="1186" spans="1:1">
      <c r="A1186" t="str">
        <f>IF(OR(tbl_Manual[[#This Row],[Documento]]="",tbl_Manual[[#This Row],[Fase]]=""),"",tbl_Manual[[#This Row],[Documento]]&amp;"|"&amp;tbl_Manual[[#This Row],[Fase]])</f>
        <v/>
      </c>
    </row>
    <row r="1187" spans="1:1">
      <c r="A1187" t="str">
        <f>IF(OR(tbl_Manual[[#This Row],[Documento]]="",tbl_Manual[[#This Row],[Fase]]=""),"",tbl_Manual[[#This Row],[Documento]]&amp;"|"&amp;tbl_Manual[[#This Row],[Fase]])</f>
        <v/>
      </c>
    </row>
    <row r="1188" spans="1:1">
      <c r="A1188" t="str">
        <f>IF(OR(tbl_Manual[[#This Row],[Documento]]="",tbl_Manual[[#This Row],[Fase]]=""),"",tbl_Manual[[#This Row],[Documento]]&amp;"|"&amp;tbl_Manual[[#This Row],[Fase]])</f>
        <v/>
      </c>
    </row>
    <row r="1189" spans="1:1">
      <c r="A1189" t="str">
        <f>IF(OR(tbl_Manual[[#This Row],[Documento]]="",tbl_Manual[[#This Row],[Fase]]=""),"",tbl_Manual[[#This Row],[Documento]]&amp;"|"&amp;tbl_Manual[[#This Row],[Fase]])</f>
        <v/>
      </c>
    </row>
    <row r="1190" spans="1:1">
      <c r="A1190" t="str">
        <f>IF(OR(tbl_Manual[[#This Row],[Documento]]="",tbl_Manual[[#This Row],[Fase]]=""),"",tbl_Manual[[#This Row],[Documento]]&amp;"|"&amp;tbl_Manual[[#This Row],[Fase]])</f>
        <v/>
      </c>
    </row>
    <row r="1191" spans="1:1">
      <c r="A1191" t="str">
        <f>IF(OR(tbl_Manual[[#This Row],[Documento]]="",tbl_Manual[[#This Row],[Fase]]=""),"",tbl_Manual[[#This Row],[Documento]]&amp;"|"&amp;tbl_Manual[[#This Row],[Fase]])</f>
        <v/>
      </c>
    </row>
    <row r="1192" spans="1:1">
      <c r="A1192" t="str">
        <f>IF(OR(tbl_Manual[[#This Row],[Documento]]="",tbl_Manual[[#This Row],[Fase]]=""),"",tbl_Manual[[#This Row],[Documento]]&amp;"|"&amp;tbl_Manual[[#This Row],[Fase]])</f>
        <v/>
      </c>
    </row>
    <row r="1193" spans="1:1">
      <c r="A1193" t="str">
        <f>IF(OR(tbl_Manual[[#This Row],[Documento]]="",tbl_Manual[[#This Row],[Fase]]=""),"",tbl_Manual[[#This Row],[Documento]]&amp;"|"&amp;tbl_Manual[[#This Row],[Fase]])</f>
        <v/>
      </c>
    </row>
    <row r="1194" spans="1:1">
      <c r="A1194" t="str">
        <f>IF(OR(tbl_Manual[[#This Row],[Documento]]="",tbl_Manual[[#This Row],[Fase]]=""),"",tbl_Manual[[#This Row],[Documento]]&amp;"|"&amp;tbl_Manual[[#This Row],[Fase]])</f>
        <v/>
      </c>
    </row>
    <row r="1195" spans="1:1">
      <c r="A1195" t="str">
        <f>IF(OR(tbl_Manual[[#This Row],[Documento]]="",tbl_Manual[[#This Row],[Fase]]=""),"",tbl_Manual[[#This Row],[Documento]]&amp;"|"&amp;tbl_Manual[[#This Row],[Fase]])</f>
        <v/>
      </c>
    </row>
    <row r="1196" spans="1:1">
      <c r="A1196" t="str">
        <f>IF(OR(tbl_Manual[[#This Row],[Documento]]="",tbl_Manual[[#This Row],[Fase]]=""),"",tbl_Manual[[#This Row],[Documento]]&amp;"|"&amp;tbl_Manual[[#This Row],[Fase]])</f>
        <v/>
      </c>
    </row>
    <row r="1197" spans="1:1">
      <c r="A1197" t="str">
        <f>IF(OR(tbl_Manual[[#This Row],[Documento]]="",tbl_Manual[[#This Row],[Fase]]=""),"",tbl_Manual[[#This Row],[Documento]]&amp;"|"&amp;tbl_Manual[[#This Row],[Fase]])</f>
        <v/>
      </c>
    </row>
    <row r="1198" spans="1:1">
      <c r="A1198" t="str">
        <f>IF(OR(tbl_Manual[[#This Row],[Documento]]="",tbl_Manual[[#This Row],[Fase]]=""),"",tbl_Manual[[#This Row],[Documento]]&amp;"|"&amp;tbl_Manual[[#This Row],[Fase]])</f>
        <v/>
      </c>
    </row>
    <row r="1199" spans="1:1">
      <c r="A1199" t="str">
        <f>IF(OR(tbl_Manual[[#This Row],[Documento]]="",tbl_Manual[[#This Row],[Fase]]=""),"",tbl_Manual[[#This Row],[Documento]]&amp;"|"&amp;tbl_Manual[[#This Row],[Fase]])</f>
        <v/>
      </c>
    </row>
    <row r="1200" spans="1:1">
      <c r="A1200" t="str">
        <f>IF(OR(tbl_Manual[[#This Row],[Documento]]="",tbl_Manual[[#This Row],[Fase]]=""),"",tbl_Manual[[#This Row],[Documento]]&amp;"|"&amp;tbl_Manual[[#This Row],[Fase]])</f>
        <v/>
      </c>
    </row>
    <row r="1201" spans="1:1">
      <c r="A1201" t="str">
        <f>IF(OR(tbl_Manual[[#This Row],[Documento]]="",tbl_Manual[[#This Row],[Fase]]=""),"",tbl_Manual[[#This Row],[Documento]]&amp;"|"&amp;tbl_Manual[[#This Row],[Fase]])</f>
        <v/>
      </c>
    </row>
    <row r="1202" spans="1:1">
      <c r="A1202" t="str">
        <f>IF(OR(tbl_Manual[[#This Row],[Documento]]="",tbl_Manual[[#This Row],[Fase]]=""),"",tbl_Manual[[#This Row],[Documento]]&amp;"|"&amp;tbl_Manual[[#This Row],[Fase]])</f>
        <v/>
      </c>
    </row>
    <row r="1203" spans="1:1">
      <c r="A1203" t="str">
        <f>IF(OR(tbl_Manual[[#This Row],[Documento]]="",tbl_Manual[[#This Row],[Fase]]=""),"",tbl_Manual[[#This Row],[Documento]]&amp;"|"&amp;tbl_Manual[[#This Row],[Fase]])</f>
        <v/>
      </c>
    </row>
    <row r="1204" spans="1:1">
      <c r="A1204" t="str">
        <f>IF(OR(tbl_Manual[[#This Row],[Documento]]="",tbl_Manual[[#This Row],[Fase]]=""),"",tbl_Manual[[#This Row],[Documento]]&amp;"|"&amp;tbl_Manual[[#This Row],[Fase]])</f>
        <v/>
      </c>
    </row>
    <row r="1205" spans="1:1">
      <c r="A1205" t="str">
        <f>IF(OR(tbl_Manual[[#This Row],[Documento]]="",tbl_Manual[[#This Row],[Fase]]=""),"",tbl_Manual[[#This Row],[Documento]]&amp;"|"&amp;tbl_Manual[[#This Row],[Fase]])</f>
        <v/>
      </c>
    </row>
    <row r="1206" spans="1:1">
      <c r="A1206" t="str">
        <f>IF(OR(tbl_Manual[[#This Row],[Documento]]="",tbl_Manual[[#This Row],[Fase]]=""),"",tbl_Manual[[#This Row],[Documento]]&amp;"|"&amp;tbl_Manual[[#This Row],[Fase]])</f>
        <v/>
      </c>
    </row>
    <row r="1207" spans="1:1">
      <c r="A1207" t="str">
        <f>IF(OR(tbl_Manual[[#This Row],[Documento]]="",tbl_Manual[[#This Row],[Fase]]=""),"",tbl_Manual[[#This Row],[Documento]]&amp;"|"&amp;tbl_Manual[[#This Row],[Fase]])</f>
        <v/>
      </c>
    </row>
    <row r="1208" spans="1:1">
      <c r="A1208" t="str">
        <f>IF(OR(tbl_Manual[[#This Row],[Documento]]="",tbl_Manual[[#This Row],[Fase]]=""),"",tbl_Manual[[#This Row],[Documento]]&amp;"|"&amp;tbl_Manual[[#This Row],[Fase]])</f>
        <v/>
      </c>
    </row>
    <row r="1209" spans="1:1">
      <c r="A1209" t="str">
        <f>IF(OR(tbl_Manual[[#This Row],[Documento]]="",tbl_Manual[[#This Row],[Fase]]=""),"",tbl_Manual[[#This Row],[Documento]]&amp;"|"&amp;tbl_Manual[[#This Row],[Fase]])</f>
        <v/>
      </c>
    </row>
    <row r="1210" spans="1:1">
      <c r="A1210" t="str">
        <f>IF(OR(tbl_Manual[[#This Row],[Documento]]="",tbl_Manual[[#This Row],[Fase]]=""),"",tbl_Manual[[#This Row],[Documento]]&amp;"|"&amp;tbl_Manual[[#This Row],[Fase]])</f>
        <v/>
      </c>
    </row>
    <row r="1211" spans="1:1">
      <c r="A1211" t="str">
        <f>IF(OR(tbl_Manual[[#This Row],[Documento]]="",tbl_Manual[[#This Row],[Fase]]=""),"",tbl_Manual[[#This Row],[Documento]]&amp;"|"&amp;tbl_Manual[[#This Row],[Fase]])</f>
        <v/>
      </c>
    </row>
    <row r="1212" spans="1:1">
      <c r="A1212" t="str">
        <f>IF(OR(tbl_Manual[[#This Row],[Documento]]="",tbl_Manual[[#This Row],[Fase]]=""),"",tbl_Manual[[#This Row],[Documento]]&amp;"|"&amp;tbl_Manual[[#This Row],[Fase]])</f>
        <v/>
      </c>
    </row>
    <row r="1213" spans="1:1">
      <c r="A1213" t="str">
        <f>IF(OR(tbl_Manual[[#This Row],[Documento]]="",tbl_Manual[[#This Row],[Fase]]=""),"",tbl_Manual[[#This Row],[Documento]]&amp;"|"&amp;tbl_Manual[[#This Row],[Fase]])</f>
        <v/>
      </c>
    </row>
    <row r="1214" spans="1:1">
      <c r="A1214" t="str">
        <f>IF(OR(tbl_Manual[[#This Row],[Documento]]="",tbl_Manual[[#This Row],[Fase]]=""),"",tbl_Manual[[#This Row],[Documento]]&amp;"|"&amp;tbl_Manual[[#This Row],[Fase]])</f>
        <v/>
      </c>
    </row>
    <row r="1215" spans="1:1">
      <c r="A1215" t="str">
        <f>IF(OR(tbl_Manual[[#This Row],[Documento]]="",tbl_Manual[[#This Row],[Fase]]=""),"",tbl_Manual[[#This Row],[Documento]]&amp;"|"&amp;tbl_Manual[[#This Row],[Fase]])</f>
        <v/>
      </c>
    </row>
    <row r="1216" spans="1:1">
      <c r="A1216" t="str">
        <f>IF(OR(tbl_Manual[[#This Row],[Documento]]="",tbl_Manual[[#This Row],[Fase]]=""),"",tbl_Manual[[#This Row],[Documento]]&amp;"|"&amp;tbl_Manual[[#This Row],[Fase]])</f>
        <v/>
      </c>
    </row>
    <row r="1217" spans="1:1">
      <c r="A1217" t="str">
        <f>IF(OR(tbl_Manual[[#This Row],[Documento]]="",tbl_Manual[[#This Row],[Fase]]=""),"",tbl_Manual[[#This Row],[Documento]]&amp;"|"&amp;tbl_Manual[[#This Row],[Fase]])</f>
        <v/>
      </c>
    </row>
    <row r="1218" spans="1:1">
      <c r="A1218" t="str">
        <f>IF(OR(tbl_Manual[[#This Row],[Documento]]="",tbl_Manual[[#This Row],[Fase]]=""),"",tbl_Manual[[#This Row],[Documento]]&amp;"|"&amp;tbl_Manual[[#This Row],[Fase]])</f>
        <v/>
      </c>
    </row>
    <row r="1219" spans="1:1">
      <c r="A1219" t="str">
        <f>IF(OR(tbl_Manual[[#This Row],[Documento]]="",tbl_Manual[[#This Row],[Fase]]=""),"",tbl_Manual[[#This Row],[Documento]]&amp;"|"&amp;tbl_Manual[[#This Row],[Fase]])</f>
        <v/>
      </c>
    </row>
    <row r="1220" spans="1:1">
      <c r="A1220" t="str">
        <f>IF(OR(tbl_Manual[[#This Row],[Documento]]="",tbl_Manual[[#This Row],[Fase]]=""),"",tbl_Manual[[#This Row],[Documento]]&amp;"|"&amp;tbl_Manual[[#This Row],[Fase]])</f>
        <v/>
      </c>
    </row>
    <row r="1221" spans="1:1">
      <c r="A1221" t="str">
        <f>IF(OR(tbl_Manual[[#This Row],[Documento]]="",tbl_Manual[[#This Row],[Fase]]=""),"",tbl_Manual[[#This Row],[Documento]]&amp;"|"&amp;tbl_Manual[[#This Row],[Fase]])</f>
        <v/>
      </c>
    </row>
    <row r="1222" spans="1:1">
      <c r="A1222" t="str">
        <f>IF(OR(tbl_Manual[[#This Row],[Documento]]="",tbl_Manual[[#This Row],[Fase]]=""),"",tbl_Manual[[#This Row],[Documento]]&amp;"|"&amp;tbl_Manual[[#This Row],[Fase]])</f>
        <v/>
      </c>
    </row>
    <row r="1223" spans="1:1">
      <c r="A1223" t="str">
        <f>IF(OR(tbl_Manual[[#This Row],[Documento]]="",tbl_Manual[[#This Row],[Fase]]=""),"",tbl_Manual[[#This Row],[Documento]]&amp;"|"&amp;tbl_Manual[[#This Row],[Fase]])</f>
        <v/>
      </c>
    </row>
    <row r="1224" spans="1:1">
      <c r="A1224" t="str">
        <f>IF(OR(tbl_Manual[[#This Row],[Documento]]="",tbl_Manual[[#This Row],[Fase]]=""),"",tbl_Manual[[#This Row],[Documento]]&amp;"|"&amp;tbl_Manual[[#This Row],[Fase]])</f>
        <v/>
      </c>
    </row>
    <row r="1225" spans="1:1">
      <c r="A1225" t="str">
        <f>IF(OR(tbl_Manual[[#This Row],[Documento]]="",tbl_Manual[[#This Row],[Fase]]=""),"",tbl_Manual[[#This Row],[Documento]]&amp;"|"&amp;tbl_Manual[[#This Row],[Fase]])</f>
        <v/>
      </c>
    </row>
    <row r="1226" spans="1:1">
      <c r="A1226" t="str">
        <f>IF(OR(tbl_Manual[[#This Row],[Documento]]="",tbl_Manual[[#This Row],[Fase]]=""),"",tbl_Manual[[#This Row],[Documento]]&amp;"|"&amp;tbl_Manual[[#This Row],[Fase]])</f>
        <v/>
      </c>
    </row>
    <row r="1227" spans="1:1">
      <c r="A1227" t="str">
        <f>IF(OR(tbl_Manual[[#This Row],[Documento]]="",tbl_Manual[[#This Row],[Fase]]=""),"",tbl_Manual[[#This Row],[Documento]]&amp;"|"&amp;tbl_Manual[[#This Row],[Fase]])</f>
        <v/>
      </c>
    </row>
    <row r="1228" spans="1:1">
      <c r="A1228" t="str">
        <f>IF(OR(tbl_Manual[[#This Row],[Documento]]="",tbl_Manual[[#This Row],[Fase]]=""),"",tbl_Manual[[#This Row],[Documento]]&amp;"|"&amp;tbl_Manual[[#This Row],[Fase]])</f>
        <v/>
      </c>
    </row>
    <row r="1229" spans="1:1">
      <c r="A1229" t="str">
        <f>IF(OR(tbl_Manual[[#This Row],[Documento]]="",tbl_Manual[[#This Row],[Fase]]=""),"",tbl_Manual[[#This Row],[Documento]]&amp;"|"&amp;tbl_Manual[[#This Row],[Fase]])</f>
        <v/>
      </c>
    </row>
    <row r="1230" spans="1:1">
      <c r="A1230" t="str">
        <f>IF(OR(tbl_Manual[[#This Row],[Documento]]="",tbl_Manual[[#This Row],[Fase]]=""),"",tbl_Manual[[#This Row],[Documento]]&amp;"|"&amp;tbl_Manual[[#This Row],[Fase]])</f>
        <v/>
      </c>
    </row>
    <row r="1231" spans="1:1">
      <c r="A1231" t="str">
        <f>IF(OR(tbl_Manual[[#This Row],[Documento]]="",tbl_Manual[[#This Row],[Fase]]=""),"",tbl_Manual[[#This Row],[Documento]]&amp;"|"&amp;tbl_Manual[[#This Row],[Fase]])</f>
        <v/>
      </c>
    </row>
    <row r="1232" spans="1:1">
      <c r="A1232" t="str">
        <f>IF(OR(tbl_Manual[[#This Row],[Documento]]="",tbl_Manual[[#This Row],[Fase]]=""),"",tbl_Manual[[#This Row],[Documento]]&amp;"|"&amp;tbl_Manual[[#This Row],[Fase]])</f>
        <v/>
      </c>
    </row>
    <row r="1233" spans="1:1">
      <c r="A1233" t="str">
        <f>IF(OR(tbl_Manual[[#This Row],[Documento]]="",tbl_Manual[[#This Row],[Fase]]=""),"",tbl_Manual[[#This Row],[Documento]]&amp;"|"&amp;tbl_Manual[[#This Row],[Fase]])</f>
        <v/>
      </c>
    </row>
    <row r="1234" spans="1:1">
      <c r="A1234" t="str">
        <f>IF(OR(tbl_Manual[[#This Row],[Documento]]="",tbl_Manual[[#This Row],[Fase]]=""),"",tbl_Manual[[#This Row],[Documento]]&amp;"|"&amp;tbl_Manual[[#This Row],[Fase]])</f>
        <v/>
      </c>
    </row>
    <row r="1235" spans="1:1">
      <c r="A1235" t="str">
        <f>IF(OR(tbl_Manual[[#This Row],[Documento]]="",tbl_Manual[[#This Row],[Fase]]=""),"",tbl_Manual[[#This Row],[Documento]]&amp;"|"&amp;tbl_Manual[[#This Row],[Fase]])</f>
        <v/>
      </c>
    </row>
    <row r="1236" spans="1:1">
      <c r="A1236" t="str">
        <f>IF(OR(tbl_Manual[[#This Row],[Documento]]="",tbl_Manual[[#This Row],[Fase]]=""),"",tbl_Manual[[#This Row],[Documento]]&amp;"|"&amp;tbl_Manual[[#This Row],[Fase]])</f>
        <v/>
      </c>
    </row>
    <row r="1237" spans="1:1">
      <c r="A1237" t="str">
        <f>IF(OR(tbl_Manual[[#This Row],[Documento]]="",tbl_Manual[[#This Row],[Fase]]=""),"",tbl_Manual[[#This Row],[Documento]]&amp;"|"&amp;tbl_Manual[[#This Row],[Fase]])</f>
        <v/>
      </c>
    </row>
    <row r="1238" spans="1:1">
      <c r="A1238" t="str">
        <f>IF(OR(tbl_Manual[[#This Row],[Documento]]="",tbl_Manual[[#This Row],[Fase]]=""),"",tbl_Manual[[#This Row],[Documento]]&amp;"|"&amp;tbl_Manual[[#This Row],[Fase]])</f>
        <v/>
      </c>
    </row>
    <row r="1239" spans="1:1">
      <c r="A1239" t="str">
        <f>IF(OR(tbl_Manual[[#This Row],[Documento]]="",tbl_Manual[[#This Row],[Fase]]=""),"",tbl_Manual[[#This Row],[Documento]]&amp;"|"&amp;tbl_Manual[[#This Row],[Fase]])</f>
        <v/>
      </c>
    </row>
    <row r="1240" spans="1:1">
      <c r="A1240" t="str">
        <f>IF(OR(tbl_Manual[[#This Row],[Documento]]="",tbl_Manual[[#This Row],[Fase]]=""),"",tbl_Manual[[#This Row],[Documento]]&amp;"|"&amp;tbl_Manual[[#This Row],[Fase]])</f>
        <v/>
      </c>
    </row>
    <row r="1241" spans="1:1">
      <c r="A1241" t="str">
        <f>IF(OR(tbl_Manual[[#This Row],[Documento]]="",tbl_Manual[[#This Row],[Fase]]=""),"",tbl_Manual[[#This Row],[Documento]]&amp;"|"&amp;tbl_Manual[[#This Row],[Fase]])</f>
        <v/>
      </c>
    </row>
    <row r="1242" spans="1:1">
      <c r="A1242" t="str">
        <f>IF(OR(tbl_Manual[[#This Row],[Documento]]="",tbl_Manual[[#This Row],[Fase]]=""),"",tbl_Manual[[#This Row],[Documento]]&amp;"|"&amp;tbl_Manual[[#This Row],[Fase]])</f>
        <v/>
      </c>
    </row>
    <row r="1243" spans="1:1">
      <c r="A1243" t="str">
        <f>IF(OR(tbl_Manual[[#This Row],[Documento]]="",tbl_Manual[[#This Row],[Fase]]=""),"",tbl_Manual[[#This Row],[Documento]]&amp;"|"&amp;tbl_Manual[[#This Row],[Fase]])</f>
        <v/>
      </c>
    </row>
    <row r="1244" spans="1:1">
      <c r="A1244" t="str">
        <f>IF(OR(tbl_Manual[[#This Row],[Documento]]="",tbl_Manual[[#This Row],[Fase]]=""),"",tbl_Manual[[#This Row],[Documento]]&amp;"|"&amp;tbl_Manual[[#This Row],[Fase]])</f>
        <v/>
      </c>
    </row>
    <row r="1245" spans="1:1">
      <c r="A1245" t="str">
        <f>IF(OR(tbl_Manual[[#This Row],[Documento]]="",tbl_Manual[[#This Row],[Fase]]=""),"",tbl_Manual[[#This Row],[Documento]]&amp;"|"&amp;tbl_Manual[[#This Row],[Fase]])</f>
        <v/>
      </c>
    </row>
    <row r="1246" spans="1:1">
      <c r="A1246" t="str">
        <f>IF(OR(tbl_Manual[[#This Row],[Documento]]="",tbl_Manual[[#This Row],[Fase]]=""),"",tbl_Manual[[#This Row],[Documento]]&amp;"|"&amp;tbl_Manual[[#This Row],[Fase]])</f>
        <v/>
      </c>
    </row>
    <row r="1247" spans="1:1">
      <c r="A1247" t="str">
        <f>IF(OR(tbl_Manual[[#This Row],[Documento]]="",tbl_Manual[[#This Row],[Fase]]=""),"",tbl_Manual[[#This Row],[Documento]]&amp;"|"&amp;tbl_Manual[[#This Row],[Fase]])</f>
        <v/>
      </c>
    </row>
    <row r="1248" spans="1:1">
      <c r="A1248" t="str">
        <f>IF(OR(tbl_Manual[[#This Row],[Documento]]="",tbl_Manual[[#This Row],[Fase]]=""),"",tbl_Manual[[#This Row],[Documento]]&amp;"|"&amp;tbl_Manual[[#This Row],[Fase]])</f>
        <v/>
      </c>
    </row>
    <row r="1249" spans="1:1">
      <c r="A1249" t="str">
        <f>IF(OR(tbl_Manual[[#This Row],[Documento]]="",tbl_Manual[[#This Row],[Fase]]=""),"",tbl_Manual[[#This Row],[Documento]]&amp;"|"&amp;tbl_Manual[[#This Row],[Fase]])</f>
        <v/>
      </c>
    </row>
    <row r="1250" spans="1:1">
      <c r="A1250" t="str">
        <f>IF(OR(tbl_Manual[[#This Row],[Documento]]="",tbl_Manual[[#This Row],[Fase]]=""),"",tbl_Manual[[#This Row],[Documento]]&amp;"|"&amp;tbl_Manual[[#This Row],[Fase]])</f>
        <v/>
      </c>
    </row>
    <row r="1251" spans="1:1">
      <c r="A1251" t="str">
        <f>IF(OR(tbl_Manual[[#This Row],[Documento]]="",tbl_Manual[[#This Row],[Fase]]=""),"",tbl_Manual[[#This Row],[Documento]]&amp;"|"&amp;tbl_Manual[[#This Row],[Fase]])</f>
        <v/>
      </c>
    </row>
    <row r="1252" spans="1:1">
      <c r="A1252" t="str">
        <f>IF(OR(tbl_Manual[[#This Row],[Documento]]="",tbl_Manual[[#This Row],[Fase]]=""),"",tbl_Manual[[#This Row],[Documento]]&amp;"|"&amp;tbl_Manual[[#This Row],[Fase]])</f>
        <v/>
      </c>
    </row>
    <row r="1253" spans="1:1">
      <c r="A1253" t="str">
        <f>IF(OR(tbl_Manual[[#This Row],[Documento]]="",tbl_Manual[[#This Row],[Fase]]=""),"",tbl_Manual[[#This Row],[Documento]]&amp;"|"&amp;tbl_Manual[[#This Row],[Fase]])</f>
        <v/>
      </c>
    </row>
    <row r="1254" spans="1:1">
      <c r="A1254" t="str">
        <f>IF(OR(tbl_Manual[[#This Row],[Documento]]="",tbl_Manual[[#This Row],[Fase]]=""),"",tbl_Manual[[#This Row],[Documento]]&amp;"|"&amp;tbl_Manual[[#This Row],[Fase]])</f>
        <v/>
      </c>
    </row>
    <row r="1255" spans="1:1">
      <c r="A1255" t="str">
        <f>IF(OR(tbl_Manual[[#This Row],[Documento]]="",tbl_Manual[[#This Row],[Fase]]=""),"",tbl_Manual[[#This Row],[Documento]]&amp;"|"&amp;tbl_Manual[[#This Row],[Fase]])</f>
        <v/>
      </c>
    </row>
    <row r="1256" spans="1:1">
      <c r="A1256" t="str">
        <f>IF(OR(tbl_Manual[[#This Row],[Documento]]="",tbl_Manual[[#This Row],[Fase]]=""),"",tbl_Manual[[#This Row],[Documento]]&amp;"|"&amp;tbl_Manual[[#This Row],[Fase]])</f>
        <v/>
      </c>
    </row>
    <row r="1257" spans="1:1">
      <c r="A1257" t="str">
        <f>IF(OR(tbl_Manual[[#This Row],[Documento]]="",tbl_Manual[[#This Row],[Fase]]=""),"",tbl_Manual[[#This Row],[Documento]]&amp;"|"&amp;tbl_Manual[[#This Row],[Fase]])</f>
        <v/>
      </c>
    </row>
    <row r="1258" spans="1:1">
      <c r="A1258" t="str">
        <f>IF(OR(tbl_Manual[[#This Row],[Documento]]="",tbl_Manual[[#This Row],[Fase]]=""),"",tbl_Manual[[#This Row],[Documento]]&amp;"|"&amp;tbl_Manual[[#This Row],[Fase]])</f>
        <v/>
      </c>
    </row>
    <row r="1259" spans="1:1">
      <c r="A1259" t="str">
        <f>IF(OR(tbl_Manual[[#This Row],[Documento]]="",tbl_Manual[[#This Row],[Fase]]=""),"",tbl_Manual[[#This Row],[Documento]]&amp;"|"&amp;tbl_Manual[[#This Row],[Fase]])</f>
        <v/>
      </c>
    </row>
    <row r="1260" spans="1:1">
      <c r="A1260" t="str">
        <f>IF(OR(tbl_Manual[[#This Row],[Documento]]="",tbl_Manual[[#This Row],[Fase]]=""),"",tbl_Manual[[#This Row],[Documento]]&amp;"|"&amp;tbl_Manual[[#This Row],[Fase]])</f>
        <v/>
      </c>
    </row>
    <row r="1261" spans="1:1">
      <c r="A1261" t="str">
        <f>IF(OR(tbl_Manual[[#This Row],[Documento]]="",tbl_Manual[[#This Row],[Fase]]=""),"",tbl_Manual[[#This Row],[Documento]]&amp;"|"&amp;tbl_Manual[[#This Row],[Fase]])</f>
        <v/>
      </c>
    </row>
    <row r="1262" spans="1:1">
      <c r="A1262" t="str">
        <f>IF(OR(tbl_Manual[[#This Row],[Documento]]="",tbl_Manual[[#This Row],[Fase]]=""),"",tbl_Manual[[#This Row],[Documento]]&amp;"|"&amp;tbl_Manual[[#This Row],[Fase]])</f>
        <v/>
      </c>
    </row>
    <row r="1263" spans="1:1">
      <c r="A1263" t="str">
        <f>IF(OR(tbl_Manual[[#This Row],[Documento]]="",tbl_Manual[[#This Row],[Fase]]=""),"",tbl_Manual[[#This Row],[Documento]]&amp;"|"&amp;tbl_Manual[[#This Row],[Fase]])</f>
        <v/>
      </c>
    </row>
    <row r="1264" spans="1:1">
      <c r="A1264" t="str">
        <f>IF(OR(tbl_Manual[[#This Row],[Documento]]="",tbl_Manual[[#This Row],[Fase]]=""),"",tbl_Manual[[#This Row],[Documento]]&amp;"|"&amp;tbl_Manual[[#This Row],[Fase]])</f>
        <v/>
      </c>
    </row>
    <row r="1265" spans="1:1">
      <c r="A1265" t="str">
        <f>IF(OR(tbl_Manual[[#This Row],[Documento]]="",tbl_Manual[[#This Row],[Fase]]=""),"",tbl_Manual[[#This Row],[Documento]]&amp;"|"&amp;tbl_Manual[[#This Row],[Fase]])</f>
        <v/>
      </c>
    </row>
    <row r="1266" spans="1:1">
      <c r="A1266" t="str">
        <f>IF(OR(tbl_Manual[[#This Row],[Documento]]="",tbl_Manual[[#This Row],[Fase]]=""),"",tbl_Manual[[#This Row],[Documento]]&amp;"|"&amp;tbl_Manual[[#This Row],[Fase]])</f>
        <v/>
      </c>
    </row>
    <row r="1267" spans="1:1">
      <c r="A1267" t="str">
        <f>IF(OR(tbl_Manual[[#This Row],[Documento]]="",tbl_Manual[[#This Row],[Fase]]=""),"",tbl_Manual[[#This Row],[Documento]]&amp;"|"&amp;tbl_Manual[[#This Row],[Fase]])</f>
        <v/>
      </c>
    </row>
    <row r="1268" spans="1:1">
      <c r="A1268" t="str">
        <f>IF(OR(tbl_Manual[[#This Row],[Documento]]="",tbl_Manual[[#This Row],[Fase]]=""),"",tbl_Manual[[#This Row],[Documento]]&amp;"|"&amp;tbl_Manual[[#This Row],[Fase]])</f>
        <v/>
      </c>
    </row>
    <row r="1269" spans="1:1">
      <c r="A1269" t="str">
        <f>IF(OR(tbl_Manual[[#This Row],[Documento]]="",tbl_Manual[[#This Row],[Fase]]=""),"",tbl_Manual[[#This Row],[Documento]]&amp;"|"&amp;tbl_Manual[[#This Row],[Fase]])</f>
        <v/>
      </c>
    </row>
    <row r="1270" spans="1:1">
      <c r="A1270" t="str">
        <f>IF(OR(tbl_Manual[[#This Row],[Documento]]="",tbl_Manual[[#This Row],[Fase]]=""),"",tbl_Manual[[#This Row],[Documento]]&amp;"|"&amp;tbl_Manual[[#This Row],[Fase]])</f>
        <v/>
      </c>
    </row>
    <row r="1271" spans="1:1">
      <c r="A1271" t="str">
        <f>IF(OR(tbl_Manual[[#This Row],[Documento]]="",tbl_Manual[[#This Row],[Fase]]=""),"",tbl_Manual[[#This Row],[Documento]]&amp;"|"&amp;tbl_Manual[[#This Row],[Fase]])</f>
        <v/>
      </c>
    </row>
    <row r="1272" spans="1:1">
      <c r="A1272" t="str">
        <f>IF(OR(tbl_Manual[[#This Row],[Documento]]="",tbl_Manual[[#This Row],[Fase]]=""),"",tbl_Manual[[#This Row],[Documento]]&amp;"|"&amp;tbl_Manual[[#This Row],[Fase]])</f>
        <v/>
      </c>
    </row>
    <row r="1273" spans="1:1">
      <c r="A1273" t="str">
        <f>IF(OR(tbl_Manual[[#This Row],[Documento]]="",tbl_Manual[[#This Row],[Fase]]=""),"",tbl_Manual[[#This Row],[Documento]]&amp;"|"&amp;tbl_Manual[[#This Row],[Fase]])</f>
        <v/>
      </c>
    </row>
    <row r="1274" spans="1:1">
      <c r="A1274" t="str">
        <f>IF(OR(tbl_Manual[[#This Row],[Documento]]="",tbl_Manual[[#This Row],[Fase]]=""),"",tbl_Manual[[#This Row],[Documento]]&amp;"|"&amp;tbl_Manual[[#This Row],[Fase]])</f>
        <v/>
      </c>
    </row>
    <row r="1275" spans="1:1">
      <c r="A1275" t="str">
        <f>IF(OR(tbl_Manual[[#This Row],[Documento]]="",tbl_Manual[[#This Row],[Fase]]=""),"",tbl_Manual[[#This Row],[Documento]]&amp;"|"&amp;tbl_Manual[[#This Row],[Fase]])</f>
        <v/>
      </c>
    </row>
    <row r="1276" spans="1:1">
      <c r="A1276" t="str">
        <f>IF(OR(tbl_Manual[[#This Row],[Documento]]="",tbl_Manual[[#This Row],[Fase]]=""),"",tbl_Manual[[#This Row],[Documento]]&amp;"|"&amp;tbl_Manual[[#This Row],[Fase]])</f>
        <v/>
      </c>
    </row>
    <row r="1277" spans="1:1">
      <c r="A1277" t="str">
        <f>IF(OR(tbl_Manual[[#This Row],[Documento]]="",tbl_Manual[[#This Row],[Fase]]=""),"",tbl_Manual[[#This Row],[Documento]]&amp;"|"&amp;tbl_Manual[[#This Row],[Fase]])</f>
        <v/>
      </c>
    </row>
    <row r="1278" spans="1:1">
      <c r="A1278" t="str">
        <f>IF(OR(tbl_Manual[[#This Row],[Documento]]="",tbl_Manual[[#This Row],[Fase]]=""),"",tbl_Manual[[#This Row],[Documento]]&amp;"|"&amp;tbl_Manual[[#This Row],[Fase]])</f>
        <v/>
      </c>
    </row>
    <row r="1279" spans="1:1">
      <c r="A1279" t="str">
        <f>IF(OR(tbl_Manual[[#This Row],[Documento]]="",tbl_Manual[[#This Row],[Fase]]=""),"",tbl_Manual[[#This Row],[Documento]]&amp;"|"&amp;tbl_Manual[[#This Row],[Fase]])</f>
        <v/>
      </c>
    </row>
    <row r="1280" spans="1:1">
      <c r="A1280" t="str">
        <f>IF(OR(tbl_Manual[[#This Row],[Documento]]="",tbl_Manual[[#This Row],[Fase]]=""),"",tbl_Manual[[#This Row],[Documento]]&amp;"|"&amp;tbl_Manual[[#This Row],[Fase]])</f>
        <v/>
      </c>
    </row>
  </sheetData>
  <dataValidations count="1">
    <dataValidation type="list" allowBlank="1" showInputMessage="1" showErrorMessage="1" sqref="B2:B1318" xr:uid="{189512F7-3F42-4768-9536-CF81494F353C}">
      <formula1>ListaDocumentos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6"/>
  <dimension ref="A1:Z300"/>
  <sheetViews>
    <sheetView workbookViewId="0">
      <selection activeCell="C5" sqref="C5:H5"/>
    </sheetView>
  </sheetViews>
  <sheetFormatPr defaultRowHeight="13.8"/>
  <cols>
    <col min="1" max="1" width="8" customWidth="1"/>
    <col min="2" max="2" width="14" customWidth="1"/>
    <col min="3" max="3" width="8" customWidth="1"/>
    <col min="4" max="4" width="48" customWidth="1"/>
    <col min="5" max="5" width="18" customWidth="1"/>
    <col min="6" max="7" width="24" customWidth="1"/>
    <col min="8" max="8" width="14" customWidth="1"/>
    <col min="9" max="13" width="13" customWidth="1"/>
    <col min="14" max="15" width="17" customWidth="1"/>
    <col min="16" max="16" width="20" customWidth="1"/>
    <col min="17" max="17" width="15" customWidth="1"/>
    <col min="18" max="18" width="10" customWidth="1"/>
    <col min="19" max="19" width="16" customWidth="1"/>
  </cols>
  <sheetData>
    <row r="1" spans="1:26" ht="27.15" customHeight="1">
      <c r="A1" s="2" t="s">
        <v>0</v>
      </c>
      <c r="B1" s="2" t="s">
        <v>1</v>
      </c>
      <c r="C1" s="2" t="s">
        <v>36</v>
      </c>
      <c r="D1" s="2" t="s">
        <v>2</v>
      </c>
      <c r="E1" s="2" t="s">
        <v>3</v>
      </c>
      <c r="F1" s="2" t="s">
        <v>37</v>
      </c>
      <c r="G1" s="2" t="s">
        <v>4</v>
      </c>
      <c r="H1" s="2" t="s">
        <v>5</v>
      </c>
      <c r="I1" s="2" t="s">
        <v>16</v>
      </c>
      <c r="J1" s="2" t="s">
        <v>38</v>
      </c>
      <c r="K1" s="2" t="s">
        <v>39</v>
      </c>
      <c r="L1" s="2" t="s">
        <v>40</v>
      </c>
      <c r="M1" s="2" t="s">
        <v>7</v>
      </c>
      <c r="N1" s="2" t="s">
        <v>41</v>
      </c>
      <c r="O1" s="2" t="s">
        <v>42</v>
      </c>
      <c r="P1" s="2" t="s">
        <v>43</v>
      </c>
      <c r="Q1" s="2" t="s">
        <v>44</v>
      </c>
      <c r="R1" s="2" t="s">
        <v>45</v>
      </c>
      <c r="S1" s="2" t="s">
        <v>46</v>
      </c>
      <c r="T1" s="4"/>
      <c r="U1" s="4"/>
      <c r="V1" s="4"/>
      <c r="W1" s="4"/>
      <c r="X1" s="4"/>
      <c r="Y1" s="4"/>
      <c r="Z1" s="4"/>
    </row>
    <row r="2" spans="1:26">
      <c r="A2" s="4">
        <v>1</v>
      </c>
      <c r="B2" s="4" t="s">
        <v>47</v>
      </c>
      <c r="C2" s="4">
        <v>1</v>
      </c>
      <c r="D2" s="4" t="s">
        <v>48</v>
      </c>
      <c r="E2" s="4" t="s">
        <v>33</v>
      </c>
      <c r="F2" s="4" t="s">
        <v>48</v>
      </c>
      <c r="G2" s="4"/>
      <c r="H2" s="4" t="s">
        <v>49</v>
      </c>
      <c r="I2" s="6">
        <v>0.63</v>
      </c>
      <c r="J2" s="7">
        <v>46154</v>
      </c>
      <c r="K2" s="7">
        <v>46225</v>
      </c>
      <c r="L2" s="7">
        <v>46154</v>
      </c>
      <c r="M2" s="7">
        <v>46233</v>
      </c>
      <c r="N2" s="8">
        <v>1595.28</v>
      </c>
      <c r="O2" s="8"/>
      <c r="P2" s="8"/>
      <c r="Q2" s="4">
        <v>0</v>
      </c>
      <c r="R2" s="10" t="b">
        <v>0</v>
      </c>
      <c r="S2" s="7">
        <v>46221</v>
      </c>
      <c r="T2" s="4"/>
      <c r="U2" s="4"/>
      <c r="V2" s="4"/>
      <c r="W2" s="4"/>
      <c r="X2" s="4"/>
      <c r="Y2" s="4"/>
      <c r="Z2" s="4"/>
    </row>
    <row r="3" spans="1:26">
      <c r="A3" s="4">
        <v>2</v>
      </c>
      <c r="B3" s="4" t="s">
        <v>50</v>
      </c>
      <c r="C3" s="4">
        <v>2</v>
      </c>
      <c r="D3" s="4" t="s">
        <v>51</v>
      </c>
      <c r="E3" s="4" t="s">
        <v>33</v>
      </c>
      <c r="F3" s="4" t="s">
        <v>51</v>
      </c>
      <c r="G3" s="4"/>
      <c r="H3" s="4" t="s">
        <v>49</v>
      </c>
      <c r="I3" s="6">
        <v>0.67</v>
      </c>
      <c r="J3" s="7">
        <v>46154</v>
      </c>
      <c r="K3" s="7">
        <v>46162</v>
      </c>
      <c r="L3" s="7">
        <v>46154</v>
      </c>
      <c r="M3" s="7">
        <v>46164</v>
      </c>
      <c r="N3" s="8">
        <v>3</v>
      </c>
      <c r="O3" s="8"/>
      <c r="P3" s="8"/>
      <c r="Q3" s="4">
        <v>0</v>
      </c>
      <c r="R3" s="10" t="b">
        <v>0</v>
      </c>
      <c r="S3" s="7">
        <v>46221</v>
      </c>
      <c r="T3" s="4"/>
      <c r="U3" s="4"/>
      <c r="V3" s="4"/>
      <c r="W3" s="4"/>
      <c r="X3" s="4"/>
      <c r="Y3" s="4"/>
      <c r="Z3" s="4"/>
    </row>
    <row r="4" spans="1:26">
      <c r="A4" s="4">
        <v>3</v>
      </c>
      <c r="B4" s="4" t="s">
        <v>52</v>
      </c>
      <c r="C4" s="4">
        <v>3</v>
      </c>
      <c r="D4" s="4" t="s">
        <v>53</v>
      </c>
      <c r="E4" s="4" t="s">
        <v>33</v>
      </c>
      <c r="F4" s="4" t="s">
        <v>51</v>
      </c>
      <c r="G4" s="4" t="s">
        <v>54</v>
      </c>
      <c r="H4" s="4" t="s">
        <v>2</v>
      </c>
      <c r="I4" s="6">
        <v>0</v>
      </c>
      <c r="J4" s="7">
        <v>46157</v>
      </c>
      <c r="K4" s="7">
        <v>46162</v>
      </c>
      <c r="L4" s="7">
        <v>46162</v>
      </c>
      <c r="M4" s="7">
        <v>46164</v>
      </c>
      <c r="N4" s="8">
        <v>1</v>
      </c>
      <c r="O4" s="8"/>
      <c r="P4" s="8"/>
      <c r="Q4" s="4">
        <v>0</v>
      </c>
      <c r="R4" s="10" t="b">
        <v>0</v>
      </c>
      <c r="S4" s="7">
        <v>46221</v>
      </c>
      <c r="T4" s="4"/>
      <c r="U4" s="4"/>
      <c r="V4" s="4"/>
      <c r="W4" s="4"/>
      <c r="X4" s="4"/>
      <c r="Y4" s="4"/>
      <c r="Z4" s="4"/>
    </row>
    <row r="5" spans="1:26">
      <c r="A5" s="4">
        <v>4</v>
      </c>
      <c r="B5" s="4" t="s">
        <v>55</v>
      </c>
      <c r="C5" s="4">
        <v>2</v>
      </c>
      <c r="D5" s="4" t="s">
        <v>56</v>
      </c>
      <c r="E5" s="4" t="s">
        <v>33</v>
      </c>
      <c r="F5" s="4" t="s">
        <v>57</v>
      </c>
      <c r="G5" s="4"/>
      <c r="H5" s="4" t="s">
        <v>49</v>
      </c>
      <c r="I5" s="6">
        <v>0.5</v>
      </c>
      <c r="J5" s="7">
        <v>46155</v>
      </c>
      <c r="K5" s="7">
        <v>46182</v>
      </c>
      <c r="L5" s="7">
        <v>46155</v>
      </c>
      <c r="M5" s="7">
        <v>46182</v>
      </c>
      <c r="N5" s="8">
        <v>0.06</v>
      </c>
      <c r="O5" s="8"/>
      <c r="P5" s="8"/>
      <c r="Q5" s="4">
        <v>0</v>
      </c>
      <c r="R5" s="10" t="b">
        <v>0</v>
      </c>
      <c r="S5" s="7">
        <v>46221</v>
      </c>
      <c r="T5" s="4"/>
      <c r="U5" s="4"/>
      <c r="V5" s="4"/>
      <c r="W5" s="4"/>
      <c r="X5" s="4"/>
      <c r="Y5" s="4"/>
      <c r="Z5" s="4"/>
    </row>
    <row r="6" spans="1:26">
      <c r="A6" s="4">
        <v>5</v>
      </c>
      <c r="B6" s="4" t="s">
        <v>58</v>
      </c>
      <c r="C6" s="4">
        <v>3</v>
      </c>
      <c r="D6" s="4" t="s">
        <v>59</v>
      </c>
      <c r="E6" s="4" t="s">
        <v>27</v>
      </c>
      <c r="F6" s="4" t="s">
        <v>57</v>
      </c>
      <c r="G6" s="4"/>
      <c r="H6" s="4" t="s">
        <v>2</v>
      </c>
      <c r="I6" s="6">
        <v>0</v>
      </c>
      <c r="J6" s="7">
        <v>46171</v>
      </c>
      <c r="K6" s="7">
        <v>46171</v>
      </c>
      <c r="L6" s="7">
        <v>46168</v>
      </c>
      <c r="M6" s="7">
        <v>46168</v>
      </c>
      <c r="N6" s="8">
        <v>0.01</v>
      </c>
      <c r="O6" s="8"/>
      <c r="P6" s="8"/>
      <c r="Q6" s="4">
        <v>0</v>
      </c>
      <c r="R6" s="10" t="b">
        <v>1</v>
      </c>
      <c r="S6" s="7">
        <v>46221</v>
      </c>
      <c r="T6" s="4"/>
      <c r="U6" s="4"/>
      <c r="V6" s="4"/>
      <c r="W6" s="4"/>
      <c r="X6" s="4"/>
      <c r="Y6" s="4"/>
      <c r="Z6" s="4"/>
    </row>
    <row r="7" spans="1:26">
      <c r="A7" s="4">
        <v>6</v>
      </c>
      <c r="B7" s="4" t="s">
        <v>60</v>
      </c>
      <c r="C7" s="4">
        <v>3</v>
      </c>
      <c r="D7" s="4" t="s">
        <v>61</v>
      </c>
      <c r="E7" s="4" t="s">
        <v>25</v>
      </c>
      <c r="F7" s="4" t="s">
        <v>57</v>
      </c>
      <c r="G7" s="4"/>
      <c r="H7" s="4" t="s">
        <v>2</v>
      </c>
      <c r="I7" s="6">
        <v>0</v>
      </c>
      <c r="J7" s="7">
        <v>46182</v>
      </c>
      <c r="K7" s="7">
        <v>46182</v>
      </c>
      <c r="L7" s="7">
        <v>46182</v>
      </c>
      <c r="M7" s="7">
        <v>46182</v>
      </c>
      <c r="N7" s="8">
        <v>0.01</v>
      </c>
      <c r="O7" s="8"/>
      <c r="P7" s="8"/>
      <c r="Q7" s="4">
        <v>0</v>
      </c>
      <c r="R7" s="10" t="b">
        <v>1</v>
      </c>
      <c r="S7" s="7">
        <v>46221</v>
      </c>
      <c r="T7" s="4"/>
      <c r="U7" s="4"/>
      <c r="V7" s="4"/>
      <c r="W7" s="4"/>
      <c r="X7" s="4"/>
      <c r="Y7" s="4"/>
      <c r="Z7" s="4"/>
    </row>
    <row r="8" spans="1:26">
      <c r="A8" s="4">
        <v>7</v>
      </c>
      <c r="B8" s="4" t="s">
        <v>62</v>
      </c>
      <c r="C8" s="4">
        <v>3</v>
      </c>
      <c r="D8" s="4" t="s">
        <v>63</v>
      </c>
      <c r="E8" s="4" t="s">
        <v>25</v>
      </c>
      <c r="F8" s="4" t="s">
        <v>57</v>
      </c>
      <c r="G8" s="4"/>
      <c r="H8" s="4" t="s">
        <v>2</v>
      </c>
      <c r="I8" s="6">
        <v>0</v>
      </c>
      <c r="J8" s="7">
        <v>46182</v>
      </c>
      <c r="K8" s="7">
        <v>46182</v>
      </c>
      <c r="L8" s="7">
        <v>46182</v>
      </c>
      <c r="M8" s="7">
        <v>46182</v>
      </c>
      <c r="N8" s="8">
        <v>0.01</v>
      </c>
      <c r="O8" s="8"/>
      <c r="P8" s="8"/>
      <c r="Q8" s="4">
        <v>0</v>
      </c>
      <c r="R8" s="10" t="b">
        <v>1</v>
      </c>
      <c r="S8" s="7">
        <v>46221</v>
      </c>
      <c r="T8" s="4"/>
      <c r="U8" s="4"/>
      <c r="V8" s="4"/>
      <c r="W8" s="4"/>
      <c r="X8" s="4"/>
      <c r="Y8" s="4"/>
      <c r="Z8" s="4"/>
    </row>
    <row r="9" spans="1:26">
      <c r="A9" s="4">
        <v>8</v>
      </c>
      <c r="B9" s="4" t="s">
        <v>64</v>
      </c>
      <c r="C9" s="4">
        <v>2</v>
      </c>
      <c r="D9" s="4" t="s">
        <v>65</v>
      </c>
      <c r="E9" s="4" t="s">
        <v>66</v>
      </c>
      <c r="F9" s="4" t="s">
        <v>65</v>
      </c>
      <c r="G9" s="4"/>
      <c r="H9" s="4" t="s">
        <v>49</v>
      </c>
      <c r="I9" s="6">
        <v>0.85</v>
      </c>
      <c r="J9" s="7">
        <v>46157</v>
      </c>
      <c r="K9" s="7">
        <v>46209</v>
      </c>
      <c r="L9" s="7">
        <v>46157</v>
      </c>
      <c r="M9" s="7">
        <v>46190</v>
      </c>
      <c r="N9" s="8">
        <v>975.12</v>
      </c>
      <c r="O9" s="8"/>
      <c r="P9" s="8"/>
      <c r="Q9" s="4">
        <v>0</v>
      </c>
      <c r="R9" s="10" t="b">
        <v>0</v>
      </c>
      <c r="S9" s="7">
        <v>46221</v>
      </c>
      <c r="T9" s="4"/>
      <c r="U9" s="4"/>
      <c r="V9" s="4"/>
      <c r="W9" s="4"/>
      <c r="X9" s="4"/>
      <c r="Y9" s="4"/>
      <c r="Z9" s="4"/>
    </row>
    <row r="10" spans="1:26">
      <c r="A10" s="4">
        <v>9</v>
      </c>
      <c r="B10" s="4" t="s">
        <v>67</v>
      </c>
      <c r="C10" s="4">
        <v>3</v>
      </c>
      <c r="D10" s="4" t="s">
        <v>68</v>
      </c>
      <c r="E10" s="4" t="s">
        <v>66</v>
      </c>
      <c r="F10" s="4" t="s">
        <v>65</v>
      </c>
      <c r="G10" s="4"/>
      <c r="H10" s="4" t="s">
        <v>49</v>
      </c>
      <c r="I10" s="6">
        <v>0.8</v>
      </c>
      <c r="J10" s="7">
        <v>46182</v>
      </c>
      <c r="K10" s="7">
        <v>46199</v>
      </c>
      <c r="L10" s="7">
        <v>46182</v>
      </c>
      <c r="M10" s="7">
        <v>46195</v>
      </c>
      <c r="N10" s="8">
        <v>0.03</v>
      </c>
      <c r="O10" s="8"/>
      <c r="P10" s="8"/>
      <c r="Q10" s="4">
        <v>0</v>
      </c>
      <c r="R10" s="10" t="b">
        <v>0</v>
      </c>
      <c r="S10" s="7">
        <v>46221</v>
      </c>
      <c r="T10" s="4"/>
      <c r="U10" s="4"/>
      <c r="V10" s="4"/>
      <c r="W10" s="4"/>
      <c r="X10" s="4"/>
      <c r="Y10" s="4"/>
      <c r="Z10" s="4"/>
    </row>
    <row r="11" spans="1:26">
      <c r="A11" s="4">
        <v>10</v>
      </c>
      <c r="B11" s="4" t="s">
        <v>69</v>
      </c>
      <c r="C11" s="4">
        <v>4</v>
      </c>
      <c r="D11" s="4" t="s">
        <v>70</v>
      </c>
      <c r="E11" s="4" t="s">
        <v>23</v>
      </c>
      <c r="F11" s="4" t="s">
        <v>65</v>
      </c>
      <c r="G11" s="4"/>
      <c r="H11" s="4" t="s">
        <v>45</v>
      </c>
      <c r="I11" s="6">
        <v>0.9</v>
      </c>
      <c r="J11" s="7">
        <v>46182</v>
      </c>
      <c r="K11" s="7">
        <v>46199</v>
      </c>
      <c r="L11" s="7">
        <v>46182</v>
      </c>
      <c r="M11" s="7">
        <v>46188</v>
      </c>
      <c r="N11" s="8">
        <v>0.01</v>
      </c>
      <c r="O11" s="8"/>
      <c r="P11" s="8"/>
      <c r="Q11" s="4">
        <v>0</v>
      </c>
      <c r="R11" s="10" t="b">
        <v>1</v>
      </c>
      <c r="S11" s="7">
        <v>46221</v>
      </c>
      <c r="T11" s="4"/>
      <c r="U11" s="4"/>
      <c r="V11" s="4"/>
      <c r="W11" s="4"/>
      <c r="X11" s="4"/>
      <c r="Y11" s="4"/>
      <c r="Z11" s="4"/>
    </row>
    <row r="12" spans="1:26">
      <c r="A12" s="4">
        <v>11</v>
      </c>
      <c r="B12" s="4" t="s">
        <v>71</v>
      </c>
      <c r="C12" s="4">
        <v>4</v>
      </c>
      <c r="D12" s="4" t="s">
        <v>72</v>
      </c>
      <c r="E12" s="4" t="s">
        <v>25</v>
      </c>
      <c r="F12" s="4" t="s">
        <v>65</v>
      </c>
      <c r="G12" s="4"/>
      <c r="H12" s="4" t="s">
        <v>45</v>
      </c>
      <c r="I12" s="6">
        <v>0.5</v>
      </c>
      <c r="J12" s="7">
        <v>46190</v>
      </c>
      <c r="K12" s="7">
        <v>46195</v>
      </c>
      <c r="L12" s="7">
        <v>46190</v>
      </c>
      <c r="M12" s="7">
        <v>46190</v>
      </c>
      <c r="N12" s="8">
        <v>0.01</v>
      </c>
      <c r="O12" s="8"/>
      <c r="P12" s="8"/>
      <c r="Q12" s="4">
        <v>0</v>
      </c>
      <c r="R12" s="10" t="b">
        <v>1</v>
      </c>
      <c r="S12" s="7">
        <v>46221</v>
      </c>
      <c r="T12" s="4"/>
      <c r="U12" s="4"/>
      <c r="V12" s="4"/>
      <c r="W12" s="4"/>
      <c r="X12" s="4"/>
      <c r="Y12" s="4"/>
      <c r="Z12" s="4"/>
    </row>
    <row r="13" spans="1:26">
      <c r="A13" s="4">
        <v>12</v>
      </c>
      <c r="B13" s="4" t="s">
        <v>73</v>
      </c>
      <c r="C13" s="4">
        <v>3</v>
      </c>
      <c r="D13" s="4" t="s">
        <v>74</v>
      </c>
      <c r="E13" s="4" t="s">
        <v>23</v>
      </c>
      <c r="F13" s="4" t="s">
        <v>74</v>
      </c>
      <c r="G13" s="4"/>
      <c r="H13" s="4" t="s">
        <v>49</v>
      </c>
      <c r="I13" s="6">
        <v>0.85</v>
      </c>
      <c r="J13" s="7">
        <v>46169</v>
      </c>
      <c r="K13" s="7">
        <v>46199</v>
      </c>
      <c r="L13" s="7">
        <v>46170</v>
      </c>
      <c r="M13" s="7">
        <v>46190</v>
      </c>
      <c r="N13" s="8">
        <v>256.02</v>
      </c>
      <c r="O13" s="8"/>
      <c r="P13" s="8"/>
      <c r="Q13" s="4">
        <v>0</v>
      </c>
      <c r="R13" s="10" t="b">
        <v>0</v>
      </c>
      <c r="S13" s="7">
        <v>46221</v>
      </c>
      <c r="T13" s="4"/>
      <c r="U13" s="4"/>
      <c r="V13" s="4"/>
      <c r="W13" s="4"/>
      <c r="X13" s="4"/>
      <c r="Y13" s="4"/>
      <c r="Z13" s="4"/>
    </row>
    <row r="14" spans="1:26">
      <c r="A14" s="4">
        <v>13</v>
      </c>
      <c r="B14" s="4" t="s">
        <v>75</v>
      </c>
      <c r="C14" s="4">
        <v>4</v>
      </c>
      <c r="D14" s="4" t="s">
        <v>76</v>
      </c>
      <c r="E14" s="4" t="s">
        <v>23</v>
      </c>
      <c r="F14" s="4" t="s">
        <v>74</v>
      </c>
      <c r="G14" s="4"/>
      <c r="H14" s="4" t="s">
        <v>49</v>
      </c>
      <c r="I14" s="6">
        <v>0.89</v>
      </c>
      <c r="J14" s="7">
        <v>46169</v>
      </c>
      <c r="K14" s="7">
        <v>46199</v>
      </c>
      <c r="L14" s="7">
        <v>46170</v>
      </c>
      <c r="M14" s="7">
        <v>46190</v>
      </c>
      <c r="N14" s="8">
        <v>214.01</v>
      </c>
      <c r="O14" s="8"/>
      <c r="P14" s="8"/>
      <c r="Q14" s="4">
        <v>0</v>
      </c>
      <c r="R14" s="10" t="b">
        <v>0</v>
      </c>
      <c r="S14" s="7">
        <v>46221</v>
      </c>
      <c r="T14" s="4"/>
      <c r="U14" s="4"/>
      <c r="V14" s="4"/>
      <c r="W14" s="4"/>
      <c r="X14" s="4"/>
      <c r="Y14" s="4"/>
      <c r="Z14" s="4"/>
    </row>
    <row r="15" spans="1:26">
      <c r="A15" s="4">
        <v>14</v>
      </c>
      <c r="B15" s="4" t="s">
        <v>77</v>
      </c>
      <c r="C15" s="4">
        <v>5</v>
      </c>
      <c r="D15" s="4" t="s">
        <v>78</v>
      </c>
      <c r="E15" s="4" t="s">
        <v>23</v>
      </c>
      <c r="F15" s="4" t="s">
        <v>74</v>
      </c>
      <c r="G15" s="4"/>
      <c r="H15" s="4" t="s">
        <v>49</v>
      </c>
      <c r="I15" s="6">
        <v>0.11</v>
      </c>
      <c r="J15" s="7">
        <v>46169</v>
      </c>
      <c r="K15" s="7">
        <v>46199</v>
      </c>
      <c r="L15" s="7">
        <v>46176</v>
      </c>
      <c r="M15" s="7">
        <v>46190</v>
      </c>
      <c r="N15" s="8">
        <v>27.01</v>
      </c>
      <c r="O15" s="8"/>
      <c r="P15" s="8"/>
      <c r="Q15" s="4">
        <v>0</v>
      </c>
      <c r="R15" s="10" t="b">
        <v>0</v>
      </c>
      <c r="S15" s="7">
        <v>46221</v>
      </c>
      <c r="T15" s="4"/>
      <c r="U15" s="4"/>
      <c r="V15" s="4"/>
      <c r="W15" s="4"/>
      <c r="X15" s="4"/>
      <c r="Y15" s="4"/>
      <c r="Z15" s="4"/>
    </row>
    <row r="16" spans="1:26">
      <c r="A16" s="4">
        <v>15</v>
      </c>
      <c r="B16" s="4" t="s">
        <v>79</v>
      </c>
      <c r="C16" s="4">
        <v>6</v>
      </c>
      <c r="D16" s="4" t="s">
        <v>80</v>
      </c>
      <c r="E16" s="4" t="s">
        <v>23</v>
      </c>
      <c r="F16" s="4" t="s">
        <v>74</v>
      </c>
      <c r="G16" s="4"/>
      <c r="H16" s="4" t="s">
        <v>2</v>
      </c>
      <c r="I16" s="6">
        <v>0</v>
      </c>
      <c r="J16" s="7">
        <v>46188</v>
      </c>
      <c r="K16" s="7">
        <v>46192</v>
      </c>
      <c r="L16" s="7">
        <v>46177</v>
      </c>
      <c r="M16" s="7">
        <v>46183</v>
      </c>
      <c r="N16" s="8">
        <v>0.01</v>
      </c>
      <c r="O16" s="8"/>
      <c r="P16" s="8"/>
      <c r="Q16" s="4">
        <v>0</v>
      </c>
      <c r="R16" s="10" t="b">
        <v>0</v>
      </c>
      <c r="S16" s="7">
        <v>46221</v>
      </c>
      <c r="T16" s="4"/>
      <c r="U16" s="4"/>
      <c r="V16" s="4"/>
      <c r="W16" s="4"/>
      <c r="X16" s="4"/>
      <c r="Y16" s="4"/>
      <c r="Z16" s="4"/>
    </row>
    <row r="17" spans="1:26">
      <c r="A17" s="4">
        <v>16</v>
      </c>
      <c r="B17" s="4" t="s">
        <v>81</v>
      </c>
      <c r="C17" s="4">
        <v>6</v>
      </c>
      <c r="D17" s="4" t="s">
        <v>82</v>
      </c>
      <c r="E17" s="4" t="s">
        <v>23</v>
      </c>
      <c r="F17" s="4" t="s">
        <v>74</v>
      </c>
      <c r="G17" s="4"/>
      <c r="H17" s="4" t="s">
        <v>2</v>
      </c>
      <c r="I17" s="6">
        <v>0</v>
      </c>
      <c r="J17" s="7">
        <v>46195</v>
      </c>
      <c r="K17" s="7">
        <v>46199</v>
      </c>
      <c r="L17" s="7">
        <v>46184</v>
      </c>
      <c r="M17" s="7">
        <v>46190</v>
      </c>
      <c r="N17" s="8">
        <v>24</v>
      </c>
      <c r="O17" s="8"/>
      <c r="P17" s="8"/>
      <c r="Q17" s="4">
        <v>0</v>
      </c>
      <c r="R17" s="10" t="b">
        <v>0</v>
      </c>
      <c r="S17" s="7">
        <v>46221</v>
      </c>
      <c r="T17" s="4"/>
      <c r="U17" s="4"/>
      <c r="V17" s="4"/>
      <c r="W17" s="4"/>
      <c r="X17" s="4"/>
      <c r="Y17" s="4"/>
      <c r="Z17" s="4"/>
    </row>
    <row r="18" spans="1:26">
      <c r="A18" s="4">
        <v>17</v>
      </c>
      <c r="B18" s="4" t="s">
        <v>83</v>
      </c>
      <c r="C18" s="4">
        <v>4</v>
      </c>
      <c r="D18" s="4" t="s">
        <v>84</v>
      </c>
      <c r="E18" s="4" t="s">
        <v>23</v>
      </c>
      <c r="F18" s="4" t="s">
        <v>74</v>
      </c>
      <c r="G18" s="4"/>
      <c r="H18" s="4" t="s">
        <v>49</v>
      </c>
      <c r="I18" s="6">
        <v>0.64</v>
      </c>
      <c r="J18" s="7">
        <v>46178</v>
      </c>
      <c r="K18" s="7">
        <v>46192</v>
      </c>
      <c r="L18" s="7">
        <v>46174</v>
      </c>
      <c r="M18" s="7">
        <v>46185</v>
      </c>
      <c r="N18" s="8">
        <v>42.01</v>
      </c>
      <c r="O18" s="8"/>
      <c r="P18" s="8"/>
      <c r="Q18" s="4">
        <v>0</v>
      </c>
      <c r="R18" s="10" t="b">
        <v>0</v>
      </c>
      <c r="S18" s="7">
        <v>46221</v>
      </c>
      <c r="T18" s="4"/>
      <c r="U18" s="4"/>
      <c r="V18" s="4"/>
      <c r="W18" s="4"/>
      <c r="X18" s="4"/>
      <c r="Y18" s="4"/>
      <c r="Z18" s="4"/>
    </row>
    <row r="19" spans="1:26">
      <c r="A19" s="4">
        <v>18</v>
      </c>
      <c r="B19" s="4" t="s">
        <v>85</v>
      </c>
      <c r="C19" s="4">
        <v>5</v>
      </c>
      <c r="D19" s="4" t="s">
        <v>86</v>
      </c>
      <c r="E19" s="4" t="s">
        <v>23</v>
      </c>
      <c r="F19" s="4" t="s">
        <v>74</v>
      </c>
      <c r="G19" s="4"/>
      <c r="H19" s="4" t="s">
        <v>49</v>
      </c>
      <c r="I19" s="6">
        <v>0.82</v>
      </c>
      <c r="J19" s="7">
        <v>46178</v>
      </c>
      <c r="K19" s="7">
        <v>46183</v>
      </c>
      <c r="L19" s="7">
        <v>46174</v>
      </c>
      <c r="M19" s="7">
        <v>46176</v>
      </c>
      <c r="N19" s="8">
        <v>33</v>
      </c>
      <c r="O19" s="8"/>
      <c r="P19" s="8"/>
      <c r="Q19" s="4">
        <v>0</v>
      </c>
      <c r="R19" s="10" t="b">
        <v>0</v>
      </c>
      <c r="S19" s="7">
        <v>46221</v>
      </c>
      <c r="T19" s="4"/>
      <c r="U19" s="4"/>
      <c r="V19" s="4"/>
      <c r="W19" s="4"/>
      <c r="X19" s="4"/>
      <c r="Y19" s="4"/>
      <c r="Z19" s="4"/>
    </row>
    <row r="20" spans="1:26">
      <c r="A20" s="4">
        <v>19</v>
      </c>
      <c r="B20" s="4" t="s">
        <v>87</v>
      </c>
      <c r="C20" s="4">
        <v>6</v>
      </c>
      <c r="D20" s="4" t="s">
        <v>88</v>
      </c>
      <c r="E20" s="4" t="s">
        <v>23</v>
      </c>
      <c r="F20" s="4" t="s">
        <v>74</v>
      </c>
      <c r="G20" s="4" t="s">
        <v>89</v>
      </c>
      <c r="H20" s="4" t="s">
        <v>2</v>
      </c>
      <c r="I20" s="6">
        <v>0.9</v>
      </c>
      <c r="J20" s="7">
        <v>46178</v>
      </c>
      <c r="K20" s="7">
        <v>46182</v>
      </c>
      <c r="L20" s="7">
        <v>46174</v>
      </c>
      <c r="M20" s="7">
        <v>46175</v>
      </c>
      <c r="N20" s="8">
        <v>30</v>
      </c>
      <c r="O20" s="8"/>
      <c r="P20" s="8"/>
      <c r="Q20" s="4">
        <v>0</v>
      </c>
      <c r="R20" s="10" t="b">
        <v>0</v>
      </c>
      <c r="S20" s="7">
        <v>46221</v>
      </c>
      <c r="T20" s="4"/>
      <c r="U20" s="4"/>
      <c r="V20" s="4"/>
      <c r="W20" s="4"/>
      <c r="X20" s="4"/>
      <c r="Y20" s="4"/>
      <c r="Z20" s="4"/>
    </row>
    <row r="21" spans="1:26">
      <c r="A21" s="4">
        <v>20</v>
      </c>
      <c r="B21" s="4" t="s">
        <v>90</v>
      </c>
      <c r="C21" s="4">
        <v>6</v>
      </c>
      <c r="D21" s="4" t="s">
        <v>91</v>
      </c>
      <c r="E21" s="4" t="s">
        <v>23</v>
      </c>
      <c r="F21" s="4" t="s">
        <v>74</v>
      </c>
      <c r="G21" s="4" t="s">
        <v>89</v>
      </c>
      <c r="H21" s="4" t="s">
        <v>2</v>
      </c>
      <c r="I21" s="6">
        <v>0</v>
      </c>
      <c r="J21" s="7">
        <v>46182</v>
      </c>
      <c r="K21" s="7">
        <v>46182</v>
      </c>
      <c r="L21" s="7">
        <v>46176</v>
      </c>
      <c r="M21" s="7">
        <v>46176</v>
      </c>
      <c r="N21" s="8">
        <v>2</v>
      </c>
      <c r="O21" s="8"/>
      <c r="P21" s="8"/>
      <c r="Q21" s="4">
        <v>0</v>
      </c>
      <c r="R21" s="10" t="b">
        <v>1</v>
      </c>
      <c r="S21" s="7">
        <v>46221</v>
      </c>
      <c r="T21" s="4"/>
      <c r="U21" s="4"/>
      <c r="V21" s="4"/>
      <c r="W21" s="4"/>
      <c r="X21" s="4"/>
      <c r="Y21" s="4"/>
      <c r="Z21" s="4"/>
    </row>
    <row r="22" spans="1:26">
      <c r="A22" s="4">
        <v>21</v>
      </c>
      <c r="B22" s="4" t="s">
        <v>92</v>
      </c>
      <c r="C22" s="4">
        <v>6</v>
      </c>
      <c r="D22" s="4" t="s">
        <v>93</v>
      </c>
      <c r="E22" s="4" t="s">
        <v>23</v>
      </c>
      <c r="F22" s="4" t="s">
        <v>74</v>
      </c>
      <c r="G22" s="4" t="s">
        <v>89</v>
      </c>
      <c r="H22" s="4" t="s">
        <v>2</v>
      </c>
      <c r="I22" s="6">
        <v>0</v>
      </c>
      <c r="J22" s="7">
        <v>46182</v>
      </c>
      <c r="K22" s="7">
        <v>46183</v>
      </c>
      <c r="L22" s="7">
        <v>46176</v>
      </c>
      <c r="M22" s="7">
        <v>46176</v>
      </c>
      <c r="N22" s="8">
        <v>1</v>
      </c>
      <c r="O22" s="8"/>
      <c r="P22" s="8"/>
      <c r="Q22" s="4">
        <v>0</v>
      </c>
      <c r="R22" s="10" t="b">
        <v>0</v>
      </c>
      <c r="S22" s="7">
        <v>46221</v>
      </c>
      <c r="T22" s="4"/>
      <c r="U22" s="4"/>
      <c r="V22" s="4"/>
      <c r="W22" s="4"/>
      <c r="X22" s="4"/>
      <c r="Y22" s="4"/>
      <c r="Z22" s="4"/>
    </row>
    <row r="23" spans="1:26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8E23-68C5-4F72-A463-228563E28575}">
  <sheetPr codeName="Planilha17"/>
  <dimension ref="A1:U553"/>
  <sheetViews>
    <sheetView workbookViewId="0"/>
  </sheetViews>
  <sheetFormatPr defaultRowHeight="13.8"/>
  <cols>
    <col min="2" max="2" width="8.8984375" customWidth="1"/>
    <col min="3" max="3" width="13.09765625" customWidth="1"/>
    <col min="4" max="4" width="27" customWidth="1"/>
    <col min="5" max="5" width="30" customWidth="1"/>
    <col min="6" max="6" width="19.59765625" customWidth="1"/>
    <col min="8" max="8" width="9" customWidth="1"/>
    <col min="9" max="9" width="22.796875" customWidth="1"/>
    <col min="10" max="10" width="21.296875" customWidth="1"/>
    <col min="11" max="11" width="21.796875" customWidth="1"/>
    <col min="12" max="12" width="20" customWidth="1"/>
    <col min="13" max="13" width="17.3984375" customWidth="1"/>
    <col min="14" max="14" width="19.59765625" customWidth="1"/>
    <col min="15" max="15" width="12.5" customWidth="1"/>
    <col min="16" max="16" width="15.59765625" customWidth="1"/>
    <col min="17" max="17" width="28.5" customWidth="1"/>
    <col min="18" max="18" width="27.296875" customWidth="1"/>
    <col min="19" max="19" width="13.3984375" customWidth="1"/>
    <col min="20" max="20" width="14.59765625" customWidth="1"/>
    <col min="21" max="21" width="27.5" customWidth="1"/>
  </cols>
  <sheetData>
    <row r="1" spans="1:21">
      <c r="A1" t="s">
        <v>368</v>
      </c>
      <c r="B1" t="s">
        <v>644</v>
      </c>
      <c r="C1" t="s">
        <v>369</v>
      </c>
      <c r="D1" t="s">
        <v>370</v>
      </c>
      <c r="E1" t="s">
        <v>371</v>
      </c>
      <c r="F1" t="s">
        <v>372</v>
      </c>
      <c r="G1" t="s">
        <v>373</v>
      </c>
      <c r="H1" t="s">
        <v>374</v>
      </c>
      <c r="I1" t="s">
        <v>375</v>
      </c>
      <c r="J1" t="s">
        <v>376</v>
      </c>
      <c r="K1" t="s">
        <v>377</v>
      </c>
      <c r="L1" t="s">
        <v>378</v>
      </c>
      <c r="M1" t="s">
        <v>379</v>
      </c>
      <c r="N1" t="s">
        <v>380</v>
      </c>
      <c r="O1" t="s">
        <v>381</v>
      </c>
      <c r="P1" t="s">
        <v>382</v>
      </c>
      <c r="Q1" t="s">
        <v>383</v>
      </c>
      <c r="R1" t="s">
        <v>384</v>
      </c>
      <c r="S1" t="s">
        <v>652</v>
      </c>
      <c r="T1" t="s">
        <v>653</v>
      </c>
      <c r="U1" t="s">
        <v>796</v>
      </c>
    </row>
    <row r="2" spans="1:21">
      <c r="A2">
        <v>1</v>
      </c>
      <c r="B2">
        <v>0.3</v>
      </c>
      <c r="C2" t="s">
        <v>150</v>
      </c>
      <c r="D2" t="s">
        <v>411</v>
      </c>
      <c r="F2" t="s">
        <v>236</v>
      </c>
      <c r="G2" t="s">
        <v>628</v>
      </c>
      <c r="H2">
        <v>15</v>
      </c>
      <c r="I2" s="17">
        <v>1</v>
      </c>
      <c r="J2" s="17">
        <v>0.2</v>
      </c>
      <c r="K2" t="s">
        <v>629</v>
      </c>
      <c r="L2" t="s">
        <v>630</v>
      </c>
      <c r="M2" s="14">
        <v>46220</v>
      </c>
      <c r="N2" s="14">
        <v>46241</v>
      </c>
      <c r="O2" s="14">
        <v>46240</v>
      </c>
      <c r="P2" s="14">
        <v>46239</v>
      </c>
      <c r="Q2" s="14">
        <v>46238</v>
      </c>
      <c r="R2" t="s">
        <v>645</v>
      </c>
      <c r="S2" s="31">
        <v>24</v>
      </c>
      <c r="T2" s="31">
        <v>0</v>
      </c>
    </row>
    <row r="3" spans="1:21">
      <c r="A3">
        <v>1</v>
      </c>
      <c r="B3">
        <v>0.6</v>
      </c>
      <c r="C3" t="s">
        <v>150</v>
      </c>
      <c r="D3" t="s">
        <v>411</v>
      </c>
      <c r="F3" t="s">
        <v>236</v>
      </c>
      <c r="G3" t="s">
        <v>628</v>
      </c>
      <c r="H3">
        <v>15</v>
      </c>
      <c r="I3" s="17">
        <v>0</v>
      </c>
      <c r="J3" s="17">
        <v>0</v>
      </c>
      <c r="K3" t="s">
        <v>629</v>
      </c>
      <c r="L3" t="s">
        <v>630</v>
      </c>
      <c r="M3" s="14"/>
      <c r="N3" s="14"/>
      <c r="O3" s="14"/>
      <c r="P3" s="14"/>
      <c r="Q3" s="14"/>
      <c r="S3" s="31">
        <v>24</v>
      </c>
      <c r="T3" s="31">
        <v>0</v>
      </c>
    </row>
    <row r="4" spans="1:21">
      <c r="A4">
        <v>1</v>
      </c>
      <c r="B4">
        <v>0.9</v>
      </c>
      <c r="C4" t="s">
        <v>150</v>
      </c>
      <c r="D4" t="s">
        <v>411</v>
      </c>
      <c r="F4" t="s">
        <v>236</v>
      </c>
      <c r="G4" t="s">
        <v>628</v>
      </c>
      <c r="H4">
        <v>15</v>
      </c>
      <c r="I4" s="17">
        <v>0</v>
      </c>
      <c r="J4" s="17">
        <v>0</v>
      </c>
      <c r="K4" t="s">
        <v>629</v>
      </c>
      <c r="L4" t="s">
        <v>630</v>
      </c>
      <c r="M4" s="14"/>
      <c r="N4" s="14"/>
      <c r="O4" s="14"/>
      <c r="P4" s="14"/>
      <c r="Q4" s="14"/>
      <c r="S4" s="31">
        <v>24</v>
      </c>
      <c r="T4" s="31">
        <v>0</v>
      </c>
    </row>
    <row r="5" spans="1:21">
      <c r="A5">
        <v>2</v>
      </c>
      <c r="B5">
        <v>0.3</v>
      </c>
      <c r="C5" t="s">
        <v>150</v>
      </c>
      <c r="D5" t="s">
        <v>385</v>
      </c>
      <c r="F5" t="s">
        <v>657</v>
      </c>
      <c r="G5" t="s">
        <v>631</v>
      </c>
      <c r="H5">
        <v>1</v>
      </c>
      <c r="I5" s="17">
        <v>1</v>
      </c>
      <c r="J5" s="17">
        <v>0.7</v>
      </c>
      <c r="K5" t="s">
        <v>632</v>
      </c>
      <c r="L5" t="s">
        <v>630</v>
      </c>
      <c r="M5" s="14">
        <v>46232</v>
      </c>
      <c r="N5" s="14">
        <v>46238</v>
      </c>
      <c r="O5" s="14">
        <v>46237</v>
      </c>
      <c r="P5" s="14">
        <v>46236</v>
      </c>
      <c r="Q5" s="14">
        <v>46235</v>
      </c>
      <c r="R5" t="s">
        <v>89</v>
      </c>
      <c r="S5" s="31">
        <v>24</v>
      </c>
      <c r="T5" s="31">
        <v>0</v>
      </c>
    </row>
    <row r="6" spans="1:21">
      <c r="A6">
        <v>2</v>
      </c>
      <c r="B6">
        <v>0.6</v>
      </c>
      <c r="C6" t="s">
        <v>150</v>
      </c>
      <c r="D6" t="s">
        <v>385</v>
      </c>
      <c r="F6" t="s">
        <v>657</v>
      </c>
      <c r="G6" t="s">
        <v>631</v>
      </c>
      <c r="H6">
        <v>1</v>
      </c>
      <c r="I6" s="17">
        <v>0</v>
      </c>
      <c r="J6" s="17">
        <v>0</v>
      </c>
      <c r="K6" t="s">
        <v>629</v>
      </c>
      <c r="L6" t="s">
        <v>630</v>
      </c>
      <c r="M6" s="14"/>
      <c r="N6" s="14"/>
      <c r="O6" s="14"/>
      <c r="P6" s="14"/>
      <c r="Q6" s="14"/>
      <c r="S6" s="31">
        <v>24</v>
      </c>
      <c r="T6" s="31">
        <v>0</v>
      </c>
    </row>
    <row r="7" spans="1:21">
      <c r="A7">
        <v>2</v>
      </c>
      <c r="B7">
        <v>0.9</v>
      </c>
      <c r="C7" t="s">
        <v>150</v>
      </c>
      <c r="D7" t="s">
        <v>385</v>
      </c>
      <c r="F7" t="s">
        <v>657</v>
      </c>
      <c r="G7" t="s">
        <v>631</v>
      </c>
      <c r="H7">
        <v>1</v>
      </c>
      <c r="I7" s="17">
        <v>0</v>
      </c>
      <c r="J7" s="17">
        <v>0</v>
      </c>
      <c r="K7" t="s">
        <v>629</v>
      </c>
      <c r="L7" t="s">
        <v>630</v>
      </c>
      <c r="M7" s="14"/>
      <c r="N7" s="14"/>
      <c r="O7" s="14"/>
      <c r="P7" s="14"/>
      <c r="Q7" s="14"/>
      <c r="S7" s="31">
        <v>24</v>
      </c>
      <c r="T7" s="31">
        <v>0</v>
      </c>
    </row>
    <row r="8" spans="1:21">
      <c r="A8">
        <v>3</v>
      </c>
      <c r="B8">
        <v>0.3</v>
      </c>
      <c r="C8" t="s">
        <v>150</v>
      </c>
      <c r="D8" t="s">
        <v>386</v>
      </c>
      <c r="F8" t="s">
        <v>658</v>
      </c>
      <c r="G8" t="s">
        <v>631</v>
      </c>
      <c r="H8">
        <v>1</v>
      </c>
      <c r="I8" s="17">
        <v>1</v>
      </c>
      <c r="J8" s="17">
        <v>0.7</v>
      </c>
      <c r="K8" t="s">
        <v>632</v>
      </c>
      <c r="L8" t="s">
        <v>630</v>
      </c>
      <c r="M8" s="14">
        <v>46232</v>
      </c>
      <c r="N8" s="14">
        <v>46238</v>
      </c>
      <c r="O8" s="14">
        <v>46237</v>
      </c>
      <c r="P8" s="14">
        <v>46236</v>
      </c>
      <c r="Q8" s="14">
        <v>46235</v>
      </c>
      <c r="R8" t="s">
        <v>89</v>
      </c>
      <c r="S8" s="31">
        <v>24</v>
      </c>
      <c r="T8" s="31">
        <v>0</v>
      </c>
    </row>
    <row r="9" spans="1:21">
      <c r="A9">
        <v>3</v>
      </c>
      <c r="B9">
        <v>0.6</v>
      </c>
      <c r="C9" t="s">
        <v>150</v>
      </c>
      <c r="D9" t="s">
        <v>386</v>
      </c>
      <c r="F9" t="s">
        <v>658</v>
      </c>
      <c r="G9" t="s">
        <v>631</v>
      </c>
      <c r="H9">
        <v>1</v>
      </c>
      <c r="I9" s="17">
        <v>0</v>
      </c>
      <c r="J9" s="17">
        <v>0</v>
      </c>
      <c r="K9" t="s">
        <v>629</v>
      </c>
      <c r="L9" t="s">
        <v>630</v>
      </c>
      <c r="M9" s="14"/>
      <c r="N9" s="14"/>
      <c r="O9" s="14"/>
      <c r="P9" s="14"/>
      <c r="Q9" s="14"/>
      <c r="S9" s="31">
        <v>24</v>
      </c>
      <c r="T9" s="31">
        <v>0</v>
      </c>
    </row>
    <row r="10" spans="1:21">
      <c r="A10">
        <v>3</v>
      </c>
      <c r="B10">
        <v>0.9</v>
      </c>
      <c r="C10" t="s">
        <v>150</v>
      </c>
      <c r="D10" t="s">
        <v>386</v>
      </c>
      <c r="F10" t="s">
        <v>658</v>
      </c>
      <c r="G10" t="s">
        <v>631</v>
      </c>
      <c r="H10">
        <v>1</v>
      </c>
      <c r="I10" s="17">
        <v>0</v>
      </c>
      <c r="J10" s="17">
        <v>0</v>
      </c>
      <c r="K10" t="s">
        <v>629</v>
      </c>
      <c r="L10" t="s">
        <v>630</v>
      </c>
      <c r="M10" s="14"/>
      <c r="N10" s="14"/>
      <c r="O10" s="14"/>
      <c r="P10" s="14"/>
      <c r="Q10" s="14"/>
      <c r="S10" s="31">
        <v>24</v>
      </c>
      <c r="T10" s="31">
        <v>0</v>
      </c>
    </row>
    <row r="11" spans="1:21">
      <c r="A11">
        <v>4</v>
      </c>
      <c r="B11">
        <v>0.3</v>
      </c>
      <c r="C11" t="s">
        <v>150</v>
      </c>
      <c r="D11" t="s">
        <v>387</v>
      </c>
      <c r="F11" t="s">
        <v>659</v>
      </c>
      <c r="G11" t="s">
        <v>631</v>
      </c>
      <c r="H11">
        <v>1</v>
      </c>
      <c r="I11" s="17">
        <v>1</v>
      </c>
      <c r="J11" s="17">
        <v>0.7</v>
      </c>
      <c r="K11" t="s">
        <v>632</v>
      </c>
      <c r="L11" t="s">
        <v>630</v>
      </c>
      <c r="M11" s="14">
        <v>46232</v>
      </c>
      <c r="N11" s="14">
        <v>46238</v>
      </c>
      <c r="O11" s="14">
        <v>46237</v>
      </c>
      <c r="P11" s="14">
        <v>46236</v>
      </c>
      <c r="Q11" s="14">
        <v>46235</v>
      </c>
      <c r="R11" t="s">
        <v>89</v>
      </c>
      <c r="S11" s="31">
        <v>24</v>
      </c>
      <c r="T11" s="31">
        <v>0</v>
      </c>
    </row>
    <row r="12" spans="1:21">
      <c r="A12">
        <v>4</v>
      </c>
      <c r="B12">
        <v>0.6</v>
      </c>
      <c r="C12" t="s">
        <v>150</v>
      </c>
      <c r="D12" t="s">
        <v>387</v>
      </c>
      <c r="F12" t="s">
        <v>659</v>
      </c>
      <c r="G12" t="s">
        <v>631</v>
      </c>
      <c r="H12">
        <v>1</v>
      </c>
      <c r="I12" s="17">
        <v>0</v>
      </c>
      <c r="J12" s="17">
        <v>0</v>
      </c>
      <c r="K12" t="s">
        <v>629</v>
      </c>
      <c r="L12" t="s">
        <v>630</v>
      </c>
      <c r="M12" s="14"/>
      <c r="N12" s="14"/>
      <c r="O12" s="14"/>
      <c r="P12" s="14"/>
      <c r="Q12" s="14"/>
      <c r="S12" s="31">
        <v>24</v>
      </c>
      <c r="T12" s="31">
        <v>0</v>
      </c>
    </row>
    <row r="13" spans="1:21">
      <c r="A13">
        <v>4</v>
      </c>
      <c r="B13">
        <v>0.9</v>
      </c>
      <c r="C13" t="s">
        <v>150</v>
      </c>
      <c r="D13" t="s">
        <v>387</v>
      </c>
      <c r="F13" t="s">
        <v>659</v>
      </c>
      <c r="G13" t="s">
        <v>631</v>
      </c>
      <c r="H13">
        <v>1</v>
      </c>
      <c r="I13" s="17">
        <v>0</v>
      </c>
      <c r="J13" s="17">
        <v>0</v>
      </c>
      <c r="K13" t="s">
        <v>629</v>
      </c>
      <c r="L13" t="s">
        <v>630</v>
      </c>
      <c r="M13" s="14"/>
      <c r="N13" s="14"/>
      <c r="O13" s="14"/>
      <c r="P13" s="14"/>
      <c r="Q13" s="14"/>
      <c r="S13" s="31">
        <v>24</v>
      </c>
      <c r="T13" s="31">
        <v>0</v>
      </c>
    </row>
    <row r="14" spans="1:21">
      <c r="A14">
        <v>5</v>
      </c>
      <c r="B14">
        <v>0.3</v>
      </c>
      <c r="C14" t="s">
        <v>150</v>
      </c>
      <c r="D14" t="s">
        <v>388</v>
      </c>
      <c r="F14" t="s">
        <v>660</v>
      </c>
      <c r="G14" t="s">
        <v>631</v>
      </c>
      <c r="H14">
        <v>1</v>
      </c>
      <c r="I14" s="17">
        <v>1</v>
      </c>
      <c r="J14" s="17">
        <v>0.7</v>
      </c>
      <c r="K14" t="s">
        <v>632</v>
      </c>
      <c r="L14" t="s">
        <v>630</v>
      </c>
      <c r="M14" s="14">
        <v>46232</v>
      </c>
      <c r="N14" s="14">
        <v>46238</v>
      </c>
      <c r="O14" s="14">
        <v>46237</v>
      </c>
      <c r="P14" s="14">
        <v>46236</v>
      </c>
      <c r="Q14" s="14">
        <v>46235</v>
      </c>
      <c r="R14" t="s">
        <v>89</v>
      </c>
      <c r="S14" s="31">
        <v>24</v>
      </c>
      <c r="T14" s="31">
        <v>0</v>
      </c>
    </row>
    <row r="15" spans="1:21">
      <c r="A15">
        <v>5</v>
      </c>
      <c r="B15">
        <v>0.6</v>
      </c>
      <c r="C15" t="s">
        <v>150</v>
      </c>
      <c r="D15" t="s">
        <v>388</v>
      </c>
      <c r="F15" t="s">
        <v>660</v>
      </c>
      <c r="G15" t="s">
        <v>631</v>
      </c>
      <c r="H15">
        <v>1</v>
      </c>
      <c r="I15" s="17">
        <v>0</v>
      </c>
      <c r="J15" s="17">
        <v>0</v>
      </c>
      <c r="K15" t="s">
        <v>629</v>
      </c>
      <c r="L15" t="s">
        <v>630</v>
      </c>
      <c r="M15" s="14"/>
      <c r="N15" s="14"/>
      <c r="O15" s="14"/>
      <c r="P15" s="14"/>
      <c r="Q15" s="14"/>
      <c r="S15" s="31">
        <v>24</v>
      </c>
      <c r="T15" s="31">
        <v>0</v>
      </c>
    </row>
    <row r="16" spans="1:21">
      <c r="A16">
        <v>5</v>
      </c>
      <c r="B16">
        <v>0.9</v>
      </c>
      <c r="C16" t="s">
        <v>150</v>
      </c>
      <c r="D16" t="s">
        <v>388</v>
      </c>
      <c r="F16" t="s">
        <v>660</v>
      </c>
      <c r="G16" t="s">
        <v>631</v>
      </c>
      <c r="H16">
        <v>1</v>
      </c>
      <c r="I16" s="17">
        <v>0</v>
      </c>
      <c r="J16" s="17">
        <v>0</v>
      </c>
      <c r="K16" t="s">
        <v>629</v>
      </c>
      <c r="L16" t="s">
        <v>630</v>
      </c>
      <c r="M16" s="14"/>
      <c r="N16" s="14"/>
      <c r="O16" s="14"/>
      <c r="P16" s="14"/>
      <c r="Q16" s="14"/>
      <c r="S16" s="31">
        <v>24</v>
      </c>
      <c r="T16" s="31">
        <v>0</v>
      </c>
    </row>
    <row r="17" spans="1:20">
      <c r="A17">
        <v>6</v>
      </c>
      <c r="B17">
        <v>0.3</v>
      </c>
      <c r="C17" t="s">
        <v>150</v>
      </c>
      <c r="D17" t="s">
        <v>389</v>
      </c>
      <c r="F17" t="s">
        <v>661</v>
      </c>
      <c r="G17" t="s">
        <v>631</v>
      </c>
      <c r="H17">
        <v>1</v>
      </c>
      <c r="I17" s="17">
        <v>1</v>
      </c>
      <c r="J17" s="17">
        <v>0.7</v>
      </c>
      <c r="K17" t="s">
        <v>632</v>
      </c>
      <c r="L17" t="s">
        <v>630</v>
      </c>
      <c r="M17" s="14">
        <v>46232</v>
      </c>
      <c r="N17" s="14">
        <v>46238</v>
      </c>
      <c r="O17" s="14">
        <v>46237</v>
      </c>
      <c r="P17" s="14">
        <v>46236</v>
      </c>
      <c r="Q17" s="14">
        <v>46235</v>
      </c>
      <c r="R17" t="s">
        <v>89</v>
      </c>
      <c r="S17" s="31">
        <v>24</v>
      </c>
      <c r="T17" s="31">
        <v>0</v>
      </c>
    </row>
    <row r="18" spans="1:20">
      <c r="A18">
        <v>6</v>
      </c>
      <c r="B18">
        <v>0.6</v>
      </c>
      <c r="C18" t="s">
        <v>150</v>
      </c>
      <c r="D18" t="s">
        <v>389</v>
      </c>
      <c r="F18" t="s">
        <v>661</v>
      </c>
      <c r="G18" t="s">
        <v>631</v>
      </c>
      <c r="H18">
        <v>1</v>
      </c>
      <c r="I18" s="17">
        <v>0</v>
      </c>
      <c r="J18" s="17">
        <v>0</v>
      </c>
      <c r="K18" t="s">
        <v>629</v>
      </c>
      <c r="L18" t="s">
        <v>630</v>
      </c>
      <c r="M18" s="14"/>
      <c r="N18" s="14"/>
      <c r="O18" s="14"/>
      <c r="P18" s="14"/>
      <c r="Q18" s="14"/>
      <c r="S18" s="31">
        <v>24</v>
      </c>
      <c r="T18" s="31">
        <v>0</v>
      </c>
    </row>
    <row r="19" spans="1:20">
      <c r="A19">
        <v>6</v>
      </c>
      <c r="B19">
        <v>0.9</v>
      </c>
      <c r="C19" t="s">
        <v>150</v>
      </c>
      <c r="D19" t="s">
        <v>389</v>
      </c>
      <c r="F19" t="s">
        <v>661</v>
      </c>
      <c r="G19" t="s">
        <v>631</v>
      </c>
      <c r="H19">
        <v>1</v>
      </c>
      <c r="I19" s="17">
        <v>0</v>
      </c>
      <c r="J19" s="17">
        <v>0</v>
      </c>
      <c r="K19" t="s">
        <v>629</v>
      </c>
      <c r="L19" t="s">
        <v>630</v>
      </c>
      <c r="M19" s="14"/>
      <c r="N19" s="14"/>
      <c r="O19" s="14"/>
      <c r="P19" s="14"/>
      <c r="Q19" s="14"/>
      <c r="S19" s="31">
        <v>24</v>
      </c>
      <c r="T19" s="31">
        <v>0</v>
      </c>
    </row>
    <row r="20" spans="1:20">
      <c r="A20">
        <v>7</v>
      </c>
      <c r="B20">
        <v>0.3</v>
      </c>
      <c r="C20" t="s">
        <v>150</v>
      </c>
      <c r="D20" t="s">
        <v>390</v>
      </c>
      <c r="F20" t="s">
        <v>662</v>
      </c>
      <c r="G20" t="s">
        <v>631</v>
      </c>
      <c r="H20">
        <v>1</v>
      </c>
      <c r="I20" s="17">
        <v>1</v>
      </c>
      <c r="J20" s="17">
        <v>0.7</v>
      </c>
      <c r="K20" t="s">
        <v>632</v>
      </c>
      <c r="L20" t="s">
        <v>630</v>
      </c>
      <c r="M20" s="14">
        <v>46232</v>
      </c>
      <c r="N20" s="14">
        <v>46238</v>
      </c>
      <c r="O20" s="14">
        <v>46237</v>
      </c>
      <c r="P20" s="14">
        <v>46236</v>
      </c>
      <c r="Q20" s="14">
        <v>46235</v>
      </c>
      <c r="R20" t="s">
        <v>89</v>
      </c>
      <c r="S20" s="31">
        <v>24</v>
      </c>
      <c r="T20" s="31">
        <v>0</v>
      </c>
    </row>
    <row r="21" spans="1:20">
      <c r="A21">
        <v>7</v>
      </c>
      <c r="B21">
        <v>0.6</v>
      </c>
      <c r="C21" t="s">
        <v>150</v>
      </c>
      <c r="D21" t="s">
        <v>390</v>
      </c>
      <c r="F21" t="s">
        <v>662</v>
      </c>
      <c r="G21" t="s">
        <v>631</v>
      </c>
      <c r="H21">
        <v>1</v>
      </c>
      <c r="I21" s="17">
        <v>0</v>
      </c>
      <c r="J21" s="17">
        <v>0</v>
      </c>
      <c r="K21" t="s">
        <v>629</v>
      </c>
      <c r="L21" t="s">
        <v>630</v>
      </c>
      <c r="M21" s="14"/>
      <c r="N21" s="14"/>
      <c r="O21" s="14"/>
      <c r="P21" s="14"/>
      <c r="Q21" s="14"/>
      <c r="S21" s="31">
        <v>24</v>
      </c>
      <c r="T21" s="31">
        <v>0</v>
      </c>
    </row>
    <row r="22" spans="1:20">
      <c r="A22">
        <v>7</v>
      </c>
      <c r="B22">
        <v>0.9</v>
      </c>
      <c r="C22" t="s">
        <v>150</v>
      </c>
      <c r="D22" t="s">
        <v>390</v>
      </c>
      <c r="F22" t="s">
        <v>662</v>
      </c>
      <c r="G22" t="s">
        <v>631</v>
      </c>
      <c r="H22">
        <v>1</v>
      </c>
      <c r="I22" s="17">
        <v>0</v>
      </c>
      <c r="J22" s="17">
        <v>0</v>
      </c>
      <c r="K22" t="s">
        <v>629</v>
      </c>
      <c r="L22" t="s">
        <v>630</v>
      </c>
      <c r="M22" s="14"/>
      <c r="N22" s="14"/>
      <c r="O22" s="14"/>
      <c r="P22" s="14"/>
      <c r="Q22" s="14"/>
      <c r="S22" s="31">
        <v>24</v>
      </c>
      <c r="T22" s="31">
        <v>0</v>
      </c>
    </row>
    <row r="23" spans="1:20">
      <c r="A23">
        <v>8</v>
      </c>
      <c r="B23">
        <v>0.3</v>
      </c>
      <c r="C23" t="s">
        <v>150</v>
      </c>
      <c r="D23" t="s">
        <v>391</v>
      </c>
      <c r="F23" t="s">
        <v>663</v>
      </c>
      <c r="G23" t="s">
        <v>631</v>
      </c>
      <c r="H23">
        <v>1</v>
      </c>
      <c r="I23" s="17">
        <v>1</v>
      </c>
      <c r="J23" s="17">
        <v>0.7</v>
      </c>
      <c r="K23" t="s">
        <v>632</v>
      </c>
      <c r="L23" t="s">
        <v>630</v>
      </c>
      <c r="M23" s="14">
        <v>46232</v>
      </c>
      <c r="N23" s="14">
        <v>46238</v>
      </c>
      <c r="O23" s="14">
        <v>46237</v>
      </c>
      <c r="P23" s="14">
        <v>46236</v>
      </c>
      <c r="Q23" s="14">
        <v>46235</v>
      </c>
      <c r="R23" t="s">
        <v>89</v>
      </c>
      <c r="S23" s="31">
        <v>24</v>
      </c>
      <c r="T23" s="31">
        <v>0</v>
      </c>
    </row>
    <row r="24" spans="1:20">
      <c r="A24">
        <v>8</v>
      </c>
      <c r="B24">
        <v>0.6</v>
      </c>
      <c r="C24" t="s">
        <v>150</v>
      </c>
      <c r="D24" t="s">
        <v>391</v>
      </c>
      <c r="F24" t="s">
        <v>663</v>
      </c>
      <c r="G24" t="s">
        <v>631</v>
      </c>
      <c r="H24">
        <v>1</v>
      </c>
      <c r="I24" s="17">
        <v>0</v>
      </c>
      <c r="J24" s="17">
        <v>0</v>
      </c>
      <c r="K24" t="s">
        <v>629</v>
      </c>
      <c r="L24" t="s">
        <v>630</v>
      </c>
      <c r="M24" s="14"/>
      <c r="N24" s="14"/>
      <c r="O24" s="14"/>
      <c r="P24" s="14"/>
      <c r="Q24" s="14"/>
      <c r="S24" s="31">
        <v>24</v>
      </c>
      <c r="T24" s="31">
        <v>0</v>
      </c>
    </row>
    <row r="25" spans="1:20">
      <c r="A25">
        <v>8</v>
      </c>
      <c r="B25">
        <v>0.9</v>
      </c>
      <c r="C25" t="s">
        <v>150</v>
      </c>
      <c r="D25" t="s">
        <v>391</v>
      </c>
      <c r="F25" t="s">
        <v>663</v>
      </c>
      <c r="G25" t="s">
        <v>631</v>
      </c>
      <c r="H25">
        <v>1</v>
      </c>
      <c r="I25" s="17">
        <v>0</v>
      </c>
      <c r="J25" s="17">
        <v>0</v>
      </c>
      <c r="K25" t="s">
        <v>629</v>
      </c>
      <c r="L25" t="s">
        <v>630</v>
      </c>
      <c r="M25" s="14"/>
      <c r="N25" s="14"/>
      <c r="O25" s="14"/>
      <c r="P25" s="14"/>
      <c r="Q25" s="14"/>
      <c r="S25" s="31">
        <v>24</v>
      </c>
      <c r="T25" s="31">
        <v>0</v>
      </c>
    </row>
    <row r="26" spans="1:20">
      <c r="A26">
        <v>9</v>
      </c>
      <c r="B26">
        <v>0.3</v>
      </c>
      <c r="C26" t="s">
        <v>150</v>
      </c>
      <c r="D26" t="s">
        <v>392</v>
      </c>
      <c r="F26" t="s">
        <v>664</v>
      </c>
      <c r="G26" t="s">
        <v>631</v>
      </c>
      <c r="H26">
        <v>1</v>
      </c>
      <c r="I26" s="17">
        <v>1</v>
      </c>
      <c r="J26" s="17">
        <v>0.7</v>
      </c>
      <c r="K26" t="s">
        <v>632</v>
      </c>
      <c r="L26" t="s">
        <v>630</v>
      </c>
      <c r="M26" s="14">
        <v>46232</v>
      </c>
      <c r="N26" s="14">
        <v>46238</v>
      </c>
      <c r="O26" s="14">
        <v>46237</v>
      </c>
      <c r="P26" s="14">
        <v>46236</v>
      </c>
      <c r="Q26" s="14">
        <v>46235</v>
      </c>
      <c r="R26" t="s">
        <v>89</v>
      </c>
      <c r="S26" s="31">
        <v>24</v>
      </c>
      <c r="T26" s="31">
        <v>0</v>
      </c>
    </row>
    <row r="27" spans="1:20">
      <c r="A27">
        <v>9</v>
      </c>
      <c r="B27">
        <v>0.6</v>
      </c>
      <c r="C27" t="s">
        <v>150</v>
      </c>
      <c r="D27" t="s">
        <v>392</v>
      </c>
      <c r="F27" t="s">
        <v>664</v>
      </c>
      <c r="G27" t="s">
        <v>631</v>
      </c>
      <c r="H27">
        <v>1</v>
      </c>
      <c r="I27" s="17">
        <v>0</v>
      </c>
      <c r="J27" s="17">
        <v>0</v>
      </c>
      <c r="K27" t="s">
        <v>629</v>
      </c>
      <c r="L27" t="s">
        <v>630</v>
      </c>
      <c r="M27" s="14"/>
      <c r="N27" s="14"/>
      <c r="O27" s="14"/>
      <c r="P27" s="14"/>
      <c r="Q27" s="14"/>
      <c r="S27" s="31">
        <v>24</v>
      </c>
      <c r="T27" s="31">
        <v>0</v>
      </c>
    </row>
    <row r="28" spans="1:20">
      <c r="A28">
        <v>9</v>
      </c>
      <c r="B28">
        <v>0.9</v>
      </c>
      <c r="C28" t="s">
        <v>150</v>
      </c>
      <c r="D28" t="s">
        <v>392</v>
      </c>
      <c r="F28" t="s">
        <v>664</v>
      </c>
      <c r="G28" t="s">
        <v>631</v>
      </c>
      <c r="H28">
        <v>1</v>
      </c>
      <c r="I28" s="17">
        <v>0</v>
      </c>
      <c r="J28" s="17">
        <v>0</v>
      </c>
      <c r="K28" t="s">
        <v>629</v>
      </c>
      <c r="L28" t="s">
        <v>630</v>
      </c>
      <c r="M28" s="14"/>
      <c r="N28" s="14"/>
      <c r="O28" s="14"/>
      <c r="P28" s="14"/>
      <c r="Q28" s="14"/>
      <c r="S28" s="31">
        <v>24</v>
      </c>
      <c r="T28" s="31">
        <v>0</v>
      </c>
    </row>
    <row r="29" spans="1:20">
      <c r="A29">
        <v>10</v>
      </c>
      <c r="B29">
        <v>0.3</v>
      </c>
      <c r="C29" t="s">
        <v>150</v>
      </c>
      <c r="D29" t="s">
        <v>393</v>
      </c>
      <c r="F29" t="s">
        <v>665</v>
      </c>
      <c r="G29" t="s">
        <v>631</v>
      </c>
      <c r="H29">
        <v>1</v>
      </c>
      <c r="I29" s="17">
        <v>1</v>
      </c>
      <c r="J29" s="17">
        <v>0.7</v>
      </c>
      <c r="K29" t="s">
        <v>632</v>
      </c>
      <c r="L29" t="s">
        <v>630</v>
      </c>
      <c r="M29" s="14">
        <v>46232</v>
      </c>
      <c r="N29" s="14">
        <v>46238</v>
      </c>
      <c r="O29" s="14">
        <v>46237</v>
      </c>
      <c r="P29" s="14">
        <v>46236</v>
      </c>
      <c r="Q29" s="14">
        <v>46235</v>
      </c>
      <c r="R29" t="s">
        <v>89</v>
      </c>
      <c r="S29" s="31">
        <v>24</v>
      </c>
      <c r="T29" s="31">
        <v>0</v>
      </c>
    </row>
    <row r="30" spans="1:20">
      <c r="A30">
        <v>10</v>
      </c>
      <c r="B30">
        <v>0.6</v>
      </c>
      <c r="C30" t="s">
        <v>150</v>
      </c>
      <c r="D30" t="s">
        <v>393</v>
      </c>
      <c r="F30" t="s">
        <v>665</v>
      </c>
      <c r="G30" t="s">
        <v>631</v>
      </c>
      <c r="H30">
        <v>1</v>
      </c>
      <c r="I30" s="17">
        <v>0</v>
      </c>
      <c r="J30" s="17">
        <v>0</v>
      </c>
      <c r="K30" t="s">
        <v>629</v>
      </c>
      <c r="L30" t="s">
        <v>630</v>
      </c>
      <c r="M30" s="14"/>
      <c r="N30" s="14"/>
      <c r="O30" s="14"/>
      <c r="P30" s="14"/>
      <c r="Q30" s="14"/>
      <c r="S30" s="31">
        <v>24</v>
      </c>
      <c r="T30" s="31">
        <v>0</v>
      </c>
    </row>
    <row r="31" spans="1:20">
      <c r="A31">
        <v>10</v>
      </c>
      <c r="B31">
        <v>0.9</v>
      </c>
      <c r="C31" t="s">
        <v>150</v>
      </c>
      <c r="D31" t="s">
        <v>393</v>
      </c>
      <c r="F31" t="s">
        <v>665</v>
      </c>
      <c r="G31" t="s">
        <v>631</v>
      </c>
      <c r="H31">
        <v>1</v>
      </c>
      <c r="I31" s="17">
        <v>0</v>
      </c>
      <c r="J31" s="17">
        <v>0</v>
      </c>
      <c r="K31" t="s">
        <v>629</v>
      </c>
      <c r="L31" t="s">
        <v>630</v>
      </c>
      <c r="M31" s="14"/>
      <c r="N31" s="14"/>
      <c r="O31" s="14"/>
      <c r="P31" s="14"/>
      <c r="Q31" s="14"/>
      <c r="S31" s="31">
        <v>24</v>
      </c>
      <c r="T31" s="31">
        <v>0</v>
      </c>
    </row>
    <row r="32" spans="1:20">
      <c r="A32">
        <v>11</v>
      </c>
      <c r="B32">
        <v>0.3</v>
      </c>
      <c r="C32" t="s">
        <v>150</v>
      </c>
      <c r="D32" t="s">
        <v>394</v>
      </c>
      <c r="F32" t="s">
        <v>666</v>
      </c>
      <c r="G32" t="s">
        <v>631</v>
      </c>
      <c r="H32">
        <v>1</v>
      </c>
      <c r="I32" s="17">
        <v>1</v>
      </c>
      <c r="J32" s="17">
        <v>0.4</v>
      </c>
      <c r="K32" t="s">
        <v>632</v>
      </c>
      <c r="L32" t="s">
        <v>630</v>
      </c>
      <c r="M32" s="14">
        <v>46232</v>
      </c>
      <c r="N32" s="14">
        <v>46238</v>
      </c>
      <c r="O32" s="14">
        <v>46237</v>
      </c>
      <c r="P32" s="14">
        <v>46236</v>
      </c>
      <c r="Q32" s="14">
        <v>46235</v>
      </c>
      <c r="R32" t="s">
        <v>89</v>
      </c>
      <c r="S32" s="31">
        <v>24</v>
      </c>
      <c r="T32" s="31">
        <v>0</v>
      </c>
    </row>
    <row r="33" spans="1:20">
      <c r="A33">
        <v>11</v>
      </c>
      <c r="B33">
        <v>0.6</v>
      </c>
      <c r="C33" t="s">
        <v>150</v>
      </c>
      <c r="D33" t="s">
        <v>394</v>
      </c>
      <c r="F33" t="s">
        <v>666</v>
      </c>
      <c r="G33" t="s">
        <v>631</v>
      </c>
      <c r="H33">
        <v>1</v>
      </c>
      <c r="I33" s="17">
        <v>0</v>
      </c>
      <c r="J33" s="17">
        <v>0</v>
      </c>
      <c r="K33" t="s">
        <v>629</v>
      </c>
      <c r="L33" t="s">
        <v>630</v>
      </c>
      <c r="M33" s="14"/>
      <c r="N33" s="14"/>
      <c r="O33" s="14"/>
      <c r="P33" s="14"/>
      <c r="Q33" s="14"/>
      <c r="S33" s="31">
        <v>24</v>
      </c>
      <c r="T33" s="31">
        <v>0</v>
      </c>
    </row>
    <row r="34" spans="1:20">
      <c r="A34">
        <v>11</v>
      </c>
      <c r="B34">
        <v>0.9</v>
      </c>
      <c r="C34" t="s">
        <v>150</v>
      </c>
      <c r="D34" t="s">
        <v>394</v>
      </c>
      <c r="F34" t="s">
        <v>666</v>
      </c>
      <c r="G34" t="s">
        <v>631</v>
      </c>
      <c r="H34">
        <v>1</v>
      </c>
      <c r="I34" s="17">
        <v>0</v>
      </c>
      <c r="J34" s="17">
        <v>0</v>
      </c>
      <c r="K34" t="s">
        <v>629</v>
      </c>
      <c r="L34" t="s">
        <v>630</v>
      </c>
      <c r="M34" s="14"/>
      <c r="N34" s="14"/>
      <c r="O34" s="14"/>
      <c r="P34" s="14"/>
      <c r="Q34" s="14"/>
      <c r="S34" s="31">
        <v>24</v>
      </c>
      <c r="T34" s="31">
        <v>0</v>
      </c>
    </row>
    <row r="35" spans="1:20">
      <c r="A35">
        <v>12</v>
      </c>
      <c r="B35">
        <v>0.3</v>
      </c>
      <c r="C35" t="s">
        <v>150</v>
      </c>
      <c r="D35" t="s">
        <v>395</v>
      </c>
      <c r="F35" t="s">
        <v>667</v>
      </c>
      <c r="G35" t="s">
        <v>631</v>
      </c>
      <c r="H35">
        <v>1</v>
      </c>
      <c r="I35" s="17">
        <v>1</v>
      </c>
      <c r="J35" s="17">
        <v>0.4</v>
      </c>
      <c r="K35" t="s">
        <v>632</v>
      </c>
      <c r="L35" t="s">
        <v>630</v>
      </c>
      <c r="M35" s="14">
        <v>46232</v>
      </c>
      <c r="N35" s="14">
        <v>46238</v>
      </c>
      <c r="O35" s="14">
        <v>46237</v>
      </c>
      <c r="P35" s="14">
        <v>46236</v>
      </c>
      <c r="Q35" s="14">
        <v>46235</v>
      </c>
      <c r="R35" t="s">
        <v>89</v>
      </c>
      <c r="S35" s="31">
        <v>24</v>
      </c>
      <c r="T35" s="31">
        <v>0</v>
      </c>
    </row>
    <row r="36" spans="1:20">
      <c r="A36">
        <v>12</v>
      </c>
      <c r="B36">
        <v>0.6</v>
      </c>
      <c r="C36" t="s">
        <v>150</v>
      </c>
      <c r="D36" t="s">
        <v>395</v>
      </c>
      <c r="F36" t="s">
        <v>667</v>
      </c>
      <c r="G36" t="s">
        <v>631</v>
      </c>
      <c r="H36">
        <v>1</v>
      </c>
      <c r="I36" s="17">
        <v>0</v>
      </c>
      <c r="J36" s="17">
        <v>0</v>
      </c>
      <c r="K36" t="s">
        <v>629</v>
      </c>
      <c r="L36" t="s">
        <v>630</v>
      </c>
      <c r="M36" s="14"/>
      <c r="N36" s="14"/>
      <c r="O36" s="14"/>
      <c r="P36" s="14"/>
      <c r="Q36" s="14"/>
      <c r="S36" s="31">
        <v>24</v>
      </c>
      <c r="T36" s="31">
        <v>0</v>
      </c>
    </row>
    <row r="37" spans="1:20">
      <c r="A37">
        <v>12</v>
      </c>
      <c r="B37">
        <v>0.9</v>
      </c>
      <c r="C37" t="s">
        <v>150</v>
      </c>
      <c r="D37" t="s">
        <v>395</v>
      </c>
      <c r="F37" t="s">
        <v>667</v>
      </c>
      <c r="G37" t="s">
        <v>631</v>
      </c>
      <c r="H37">
        <v>1</v>
      </c>
      <c r="I37" s="17">
        <v>0</v>
      </c>
      <c r="J37" s="17">
        <v>0</v>
      </c>
      <c r="K37" t="s">
        <v>629</v>
      </c>
      <c r="L37" t="s">
        <v>630</v>
      </c>
      <c r="M37" s="14"/>
      <c r="N37" s="14"/>
      <c r="O37" s="14"/>
      <c r="P37" s="14"/>
      <c r="Q37" s="14"/>
      <c r="S37" s="31">
        <v>24</v>
      </c>
      <c r="T37" s="31">
        <v>0</v>
      </c>
    </row>
    <row r="38" spans="1:20">
      <c r="A38">
        <v>13</v>
      </c>
      <c r="B38">
        <v>0.3</v>
      </c>
      <c r="C38" t="s">
        <v>150</v>
      </c>
      <c r="D38" t="s">
        <v>396</v>
      </c>
      <c r="F38" t="s">
        <v>668</v>
      </c>
      <c r="G38" t="s">
        <v>631</v>
      </c>
      <c r="H38">
        <v>1</v>
      </c>
      <c r="I38" s="17">
        <v>1</v>
      </c>
      <c r="J38" s="17">
        <v>0.7</v>
      </c>
      <c r="K38" t="s">
        <v>632</v>
      </c>
      <c r="L38" t="s">
        <v>630</v>
      </c>
      <c r="M38" s="14">
        <v>46232</v>
      </c>
      <c r="N38" s="14">
        <v>46238</v>
      </c>
      <c r="O38" s="14">
        <v>46237</v>
      </c>
      <c r="P38" s="14">
        <v>46236</v>
      </c>
      <c r="Q38" s="14">
        <v>46235</v>
      </c>
      <c r="R38" t="s">
        <v>89</v>
      </c>
      <c r="S38" s="31">
        <v>24</v>
      </c>
      <c r="T38" s="31">
        <v>0</v>
      </c>
    </row>
    <row r="39" spans="1:20">
      <c r="A39">
        <v>13</v>
      </c>
      <c r="B39">
        <v>0.6</v>
      </c>
      <c r="C39" t="s">
        <v>150</v>
      </c>
      <c r="D39" t="s">
        <v>396</v>
      </c>
      <c r="F39" t="s">
        <v>668</v>
      </c>
      <c r="G39" t="s">
        <v>631</v>
      </c>
      <c r="H39">
        <v>1</v>
      </c>
      <c r="I39" s="17">
        <v>0</v>
      </c>
      <c r="J39" s="17">
        <v>0</v>
      </c>
      <c r="K39" t="s">
        <v>629</v>
      </c>
      <c r="L39" t="s">
        <v>630</v>
      </c>
      <c r="M39" s="14"/>
      <c r="N39" s="14"/>
      <c r="O39" s="14"/>
      <c r="P39" s="14"/>
      <c r="Q39" s="14"/>
      <c r="S39" s="31">
        <v>24</v>
      </c>
      <c r="T39" s="31">
        <v>0</v>
      </c>
    </row>
    <row r="40" spans="1:20">
      <c r="A40">
        <v>13</v>
      </c>
      <c r="B40">
        <v>0.9</v>
      </c>
      <c r="C40" t="s">
        <v>150</v>
      </c>
      <c r="D40" t="s">
        <v>396</v>
      </c>
      <c r="F40" t="s">
        <v>668</v>
      </c>
      <c r="G40" t="s">
        <v>631</v>
      </c>
      <c r="H40">
        <v>1</v>
      </c>
      <c r="I40" s="17">
        <v>0</v>
      </c>
      <c r="J40" s="17">
        <v>0</v>
      </c>
      <c r="K40" t="s">
        <v>629</v>
      </c>
      <c r="L40" t="s">
        <v>630</v>
      </c>
      <c r="M40" s="14"/>
      <c r="N40" s="14"/>
      <c r="O40" s="14"/>
      <c r="P40" s="14"/>
      <c r="Q40" s="14"/>
      <c r="S40" s="31">
        <v>24</v>
      </c>
      <c r="T40" s="31">
        <v>0</v>
      </c>
    </row>
    <row r="41" spans="1:20">
      <c r="A41">
        <v>14</v>
      </c>
      <c r="B41">
        <v>0.3</v>
      </c>
      <c r="C41" t="s">
        <v>150</v>
      </c>
      <c r="D41" t="s">
        <v>397</v>
      </c>
      <c r="F41" t="s">
        <v>669</v>
      </c>
      <c r="G41" t="s">
        <v>631</v>
      </c>
      <c r="H41">
        <v>1</v>
      </c>
      <c r="I41" s="17">
        <v>1</v>
      </c>
      <c r="J41" s="17">
        <v>0.7</v>
      </c>
      <c r="K41" t="s">
        <v>632</v>
      </c>
      <c r="L41" t="s">
        <v>630</v>
      </c>
      <c r="M41" s="14">
        <v>46232</v>
      </c>
      <c r="N41" s="14">
        <v>46238</v>
      </c>
      <c r="O41" s="14">
        <v>46237</v>
      </c>
      <c r="P41" s="14">
        <v>46236</v>
      </c>
      <c r="Q41" s="14">
        <v>46235</v>
      </c>
      <c r="R41" t="s">
        <v>89</v>
      </c>
      <c r="S41" s="31">
        <v>24</v>
      </c>
      <c r="T41" s="31">
        <v>0</v>
      </c>
    </row>
    <row r="42" spans="1:20">
      <c r="A42">
        <v>14</v>
      </c>
      <c r="B42">
        <v>0.6</v>
      </c>
      <c r="C42" t="s">
        <v>150</v>
      </c>
      <c r="D42" t="s">
        <v>397</v>
      </c>
      <c r="F42" t="s">
        <v>669</v>
      </c>
      <c r="G42" t="s">
        <v>631</v>
      </c>
      <c r="H42">
        <v>1</v>
      </c>
      <c r="I42" s="17">
        <v>0</v>
      </c>
      <c r="J42" s="17">
        <v>0</v>
      </c>
      <c r="K42" t="s">
        <v>629</v>
      </c>
      <c r="L42" t="s">
        <v>630</v>
      </c>
      <c r="M42" s="14"/>
      <c r="N42" s="14"/>
      <c r="O42" s="14"/>
      <c r="P42" s="14"/>
      <c r="Q42" s="14"/>
      <c r="S42" s="31">
        <v>24</v>
      </c>
      <c r="T42" s="31">
        <v>0</v>
      </c>
    </row>
    <row r="43" spans="1:20">
      <c r="A43">
        <v>14</v>
      </c>
      <c r="B43">
        <v>0.9</v>
      </c>
      <c r="C43" t="s">
        <v>150</v>
      </c>
      <c r="D43" t="s">
        <v>397</v>
      </c>
      <c r="F43" t="s">
        <v>669</v>
      </c>
      <c r="G43" t="s">
        <v>631</v>
      </c>
      <c r="H43">
        <v>1</v>
      </c>
      <c r="I43" s="17">
        <v>0</v>
      </c>
      <c r="J43" s="17">
        <v>0</v>
      </c>
      <c r="K43" t="s">
        <v>629</v>
      </c>
      <c r="L43" t="s">
        <v>630</v>
      </c>
      <c r="M43" s="14"/>
      <c r="N43" s="14"/>
      <c r="O43" s="14"/>
      <c r="P43" s="14"/>
      <c r="Q43" s="14"/>
      <c r="S43" s="31">
        <v>24</v>
      </c>
      <c r="T43" s="31">
        <v>0</v>
      </c>
    </row>
    <row r="44" spans="1:20">
      <c r="A44">
        <v>15</v>
      </c>
      <c r="B44">
        <v>0.3</v>
      </c>
      <c r="C44" t="s">
        <v>150</v>
      </c>
      <c r="D44" t="s">
        <v>398</v>
      </c>
      <c r="F44" t="s">
        <v>670</v>
      </c>
      <c r="G44" t="s">
        <v>631</v>
      </c>
      <c r="H44">
        <v>1</v>
      </c>
      <c r="I44" s="17">
        <v>1</v>
      </c>
      <c r="J44" s="17">
        <v>0.7</v>
      </c>
      <c r="K44" t="s">
        <v>632</v>
      </c>
      <c r="L44" t="s">
        <v>630</v>
      </c>
      <c r="M44" s="14">
        <v>46232</v>
      </c>
      <c r="N44" s="14">
        <v>46238</v>
      </c>
      <c r="O44" s="14">
        <v>46237</v>
      </c>
      <c r="P44" s="14">
        <v>46236</v>
      </c>
      <c r="Q44" s="14">
        <v>46235</v>
      </c>
      <c r="R44" t="s">
        <v>89</v>
      </c>
      <c r="S44" s="31">
        <v>24</v>
      </c>
      <c r="T44" s="31">
        <v>0</v>
      </c>
    </row>
    <row r="45" spans="1:20">
      <c r="A45">
        <v>15</v>
      </c>
      <c r="B45">
        <v>0.6</v>
      </c>
      <c r="C45" t="s">
        <v>150</v>
      </c>
      <c r="D45" t="s">
        <v>398</v>
      </c>
      <c r="F45" t="s">
        <v>670</v>
      </c>
      <c r="G45" t="s">
        <v>631</v>
      </c>
      <c r="H45">
        <v>1</v>
      </c>
      <c r="I45" s="17">
        <v>0</v>
      </c>
      <c r="J45" s="17">
        <v>0</v>
      </c>
      <c r="K45" t="s">
        <v>629</v>
      </c>
      <c r="L45" t="s">
        <v>630</v>
      </c>
      <c r="M45" s="14"/>
      <c r="N45" s="14"/>
      <c r="O45" s="14"/>
      <c r="P45" s="14"/>
      <c r="Q45" s="14"/>
      <c r="S45" s="31">
        <v>24</v>
      </c>
      <c r="T45" s="31">
        <v>0</v>
      </c>
    </row>
    <row r="46" spans="1:20">
      <c r="A46">
        <v>15</v>
      </c>
      <c r="B46">
        <v>0.9</v>
      </c>
      <c r="C46" t="s">
        <v>150</v>
      </c>
      <c r="D46" t="s">
        <v>398</v>
      </c>
      <c r="F46" t="s">
        <v>670</v>
      </c>
      <c r="G46" t="s">
        <v>631</v>
      </c>
      <c r="H46">
        <v>1</v>
      </c>
      <c r="I46" s="17">
        <v>0</v>
      </c>
      <c r="J46" s="17">
        <v>0</v>
      </c>
      <c r="K46" t="s">
        <v>629</v>
      </c>
      <c r="L46" t="s">
        <v>630</v>
      </c>
      <c r="M46" s="14"/>
      <c r="N46" s="14"/>
      <c r="O46" s="14"/>
      <c r="P46" s="14"/>
      <c r="Q46" s="14"/>
      <c r="S46" s="31">
        <v>24</v>
      </c>
      <c r="T46" s="31">
        <v>0</v>
      </c>
    </row>
    <row r="47" spans="1:20">
      <c r="A47">
        <v>16</v>
      </c>
      <c r="B47">
        <v>0.3</v>
      </c>
      <c r="C47" t="s">
        <v>150</v>
      </c>
      <c r="D47" t="s">
        <v>399</v>
      </c>
      <c r="F47" t="s">
        <v>671</v>
      </c>
      <c r="G47" t="s">
        <v>631</v>
      </c>
      <c r="H47">
        <v>1</v>
      </c>
      <c r="I47" s="17">
        <v>1</v>
      </c>
      <c r="J47" s="17">
        <v>0.7</v>
      </c>
      <c r="K47" t="s">
        <v>632</v>
      </c>
      <c r="L47" t="s">
        <v>630</v>
      </c>
      <c r="M47" s="14">
        <v>46232</v>
      </c>
      <c r="N47" s="14">
        <v>46238</v>
      </c>
      <c r="O47" s="14">
        <v>46237</v>
      </c>
      <c r="P47" s="14">
        <v>46236</v>
      </c>
      <c r="Q47" s="14">
        <v>46235</v>
      </c>
      <c r="R47" t="s">
        <v>89</v>
      </c>
      <c r="S47" s="31">
        <v>24</v>
      </c>
      <c r="T47" s="31">
        <v>0</v>
      </c>
    </row>
    <row r="48" spans="1:20">
      <c r="A48">
        <v>16</v>
      </c>
      <c r="B48">
        <v>0.6</v>
      </c>
      <c r="C48" t="s">
        <v>150</v>
      </c>
      <c r="D48" t="s">
        <v>399</v>
      </c>
      <c r="F48" t="s">
        <v>671</v>
      </c>
      <c r="G48" t="s">
        <v>631</v>
      </c>
      <c r="H48">
        <v>1</v>
      </c>
      <c r="I48" s="17">
        <v>0</v>
      </c>
      <c r="J48" s="17">
        <v>0</v>
      </c>
      <c r="K48" t="s">
        <v>629</v>
      </c>
      <c r="L48" t="s">
        <v>630</v>
      </c>
      <c r="M48" s="14"/>
      <c r="N48" s="14"/>
      <c r="O48" s="14"/>
      <c r="P48" s="14"/>
      <c r="Q48" s="14"/>
      <c r="S48" s="31">
        <v>24</v>
      </c>
      <c r="T48" s="31">
        <v>0</v>
      </c>
    </row>
    <row r="49" spans="1:20">
      <c r="A49">
        <v>16</v>
      </c>
      <c r="B49">
        <v>0.9</v>
      </c>
      <c r="C49" t="s">
        <v>150</v>
      </c>
      <c r="D49" t="s">
        <v>399</v>
      </c>
      <c r="F49" t="s">
        <v>671</v>
      </c>
      <c r="G49" t="s">
        <v>631</v>
      </c>
      <c r="H49">
        <v>1</v>
      </c>
      <c r="I49" s="17">
        <v>0</v>
      </c>
      <c r="J49" s="17">
        <v>0</v>
      </c>
      <c r="K49" t="s">
        <v>629</v>
      </c>
      <c r="L49" t="s">
        <v>630</v>
      </c>
      <c r="M49" s="14"/>
      <c r="N49" s="14"/>
      <c r="O49" s="14"/>
      <c r="P49" s="14"/>
      <c r="Q49" s="14"/>
      <c r="S49" s="31">
        <v>24</v>
      </c>
      <c r="T49" s="31">
        <v>0</v>
      </c>
    </row>
    <row r="50" spans="1:20">
      <c r="A50">
        <v>17</v>
      </c>
      <c r="B50">
        <v>0.3</v>
      </c>
      <c r="C50" t="s">
        <v>150</v>
      </c>
      <c r="D50" t="s">
        <v>400</v>
      </c>
      <c r="F50" t="s">
        <v>672</v>
      </c>
      <c r="G50" t="s">
        <v>631</v>
      </c>
      <c r="H50">
        <v>1</v>
      </c>
      <c r="I50" s="17">
        <v>1</v>
      </c>
      <c r="J50" s="17">
        <v>0.7</v>
      </c>
      <c r="K50" t="s">
        <v>632</v>
      </c>
      <c r="L50" t="s">
        <v>630</v>
      </c>
      <c r="M50" s="14">
        <v>46232</v>
      </c>
      <c r="N50" s="14">
        <v>46238</v>
      </c>
      <c r="O50" s="14">
        <v>46237</v>
      </c>
      <c r="P50" s="14">
        <v>46236</v>
      </c>
      <c r="Q50" s="14">
        <v>46235</v>
      </c>
      <c r="R50" t="s">
        <v>89</v>
      </c>
      <c r="S50" s="31">
        <v>24</v>
      </c>
      <c r="T50" s="31">
        <v>0</v>
      </c>
    </row>
    <row r="51" spans="1:20">
      <c r="A51">
        <v>17</v>
      </c>
      <c r="B51">
        <v>0.6</v>
      </c>
      <c r="C51" t="s">
        <v>150</v>
      </c>
      <c r="D51" t="s">
        <v>400</v>
      </c>
      <c r="F51" t="s">
        <v>672</v>
      </c>
      <c r="G51" t="s">
        <v>631</v>
      </c>
      <c r="H51">
        <v>1</v>
      </c>
      <c r="I51" s="17">
        <v>0</v>
      </c>
      <c r="J51" s="17">
        <v>0</v>
      </c>
      <c r="K51" t="s">
        <v>629</v>
      </c>
      <c r="L51" t="s">
        <v>630</v>
      </c>
      <c r="M51" s="14"/>
      <c r="N51" s="14"/>
      <c r="O51" s="14"/>
      <c r="P51" s="14"/>
      <c r="Q51" s="14"/>
      <c r="S51" s="31">
        <v>24</v>
      </c>
      <c r="T51" s="31">
        <v>0</v>
      </c>
    </row>
    <row r="52" spans="1:20">
      <c r="A52">
        <v>17</v>
      </c>
      <c r="B52">
        <v>0.9</v>
      </c>
      <c r="C52" t="s">
        <v>150</v>
      </c>
      <c r="D52" t="s">
        <v>400</v>
      </c>
      <c r="F52" t="s">
        <v>672</v>
      </c>
      <c r="G52" t="s">
        <v>631</v>
      </c>
      <c r="H52">
        <v>1</v>
      </c>
      <c r="I52" s="17">
        <v>0</v>
      </c>
      <c r="J52" s="17">
        <v>0</v>
      </c>
      <c r="K52" t="s">
        <v>629</v>
      </c>
      <c r="L52" t="s">
        <v>630</v>
      </c>
      <c r="M52" s="14"/>
      <c r="N52" s="14"/>
      <c r="O52" s="14"/>
      <c r="P52" s="14"/>
      <c r="Q52" s="14"/>
      <c r="S52" s="31">
        <v>24</v>
      </c>
      <c r="T52" s="31">
        <v>0</v>
      </c>
    </row>
    <row r="53" spans="1:20">
      <c r="A53">
        <v>18</v>
      </c>
      <c r="B53">
        <v>0.3</v>
      </c>
      <c r="C53" t="s">
        <v>150</v>
      </c>
      <c r="D53" t="s">
        <v>401</v>
      </c>
      <c r="F53" t="s">
        <v>673</v>
      </c>
      <c r="G53" t="s">
        <v>631</v>
      </c>
      <c r="H53">
        <v>1</v>
      </c>
      <c r="I53" s="17">
        <v>1</v>
      </c>
      <c r="J53" s="17">
        <v>0.7</v>
      </c>
      <c r="K53" t="s">
        <v>632</v>
      </c>
      <c r="L53" t="s">
        <v>630</v>
      </c>
      <c r="M53" s="14">
        <v>46232</v>
      </c>
      <c r="N53" s="14">
        <v>46238</v>
      </c>
      <c r="O53" s="14">
        <v>46237</v>
      </c>
      <c r="P53" s="14">
        <v>46236</v>
      </c>
      <c r="Q53" s="14">
        <v>46235</v>
      </c>
      <c r="R53" t="s">
        <v>89</v>
      </c>
      <c r="S53" s="31">
        <v>24</v>
      </c>
      <c r="T53" s="31">
        <v>0</v>
      </c>
    </row>
    <row r="54" spans="1:20">
      <c r="A54">
        <v>18</v>
      </c>
      <c r="B54">
        <v>0.6</v>
      </c>
      <c r="C54" t="s">
        <v>150</v>
      </c>
      <c r="D54" t="s">
        <v>401</v>
      </c>
      <c r="F54" t="s">
        <v>673</v>
      </c>
      <c r="G54" t="s">
        <v>631</v>
      </c>
      <c r="H54">
        <v>1</v>
      </c>
      <c r="I54" s="17">
        <v>0</v>
      </c>
      <c r="J54" s="17">
        <v>0</v>
      </c>
      <c r="K54" t="s">
        <v>629</v>
      </c>
      <c r="L54" t="s">
        <v>630</v>
      </c>
      <c r="M54" s="14"/>
      <c r="N54" s="14"/>
      <c r="O54" s="14"/>
      <c r="P54" s="14"/>
      <c r="Q54" s="14"/>
      <c r="S54" s="31">
        <v>24</v>
      </c>
      <c r="T54" s="31">
        <v>0</v>
      </c>
    </row>
    <row r="55" spans="1:20">
      <c r="A55">
        <v>18</v>
      </c>
      <c r="B55">
        <v>0.9</v>
      </c>
      <c r="C55" t="s">
        <v>150</v>
      </c>
      <c r="D55" t="s">
        <v>401</v>
      </c>
      <c r="F55" t="s">
        <v>673</v>
      </c>
      <c r="G55" t="s">
        <v>631</v>
      </c>
      <c r="H55">
        <v>1</v>
      </c>
      <c r="I55" s="17">
        <v>0</v>
      </c>
      <c r="J55" s="17">
        <v>0</v>
      </c>
      <c r="K55" t="s">
        <v>629</v>
      </c>
      <c r="L55" t="s">
        <v>630</v>
      </c>
      <c r="M55" s="14"/>
      <c r="N55" s="14"/>
      <c r="O55" s="14"/>
      <c r="P55" s="14"/>
      <c r="Q55" s="14"/>
      <c r="S55" s="31">
        <v>24</v>
      </c>
      <c r="T55" s="31">
        <v>0</v>
      </c>
    </row>
    <row r="56" spans="1:20">
      <c r="A56">
        <v>19</v>
      </c>
      <c r="B56">
        <v>0.3</v>
      </c>
      <c r="C56" t="s">
        <v>150</v>
      </c>
      <c r="D56" t="s">
        <v>402</v>
      </c>
      <c r="F56" t="s">
        <v>674</v>
      </c>
      <c r="G56" t="s">
        <v>631</v>
      </c>
      <c r="H56">
        <v>1</v>
      </c>
      <c r="I56" s="17">
        <v>1</v>
      </c>
      <c r="J56" s="17">
        <v>0.7</v>
      </c>
      <c r="K56" t="s">
        <v>632</v>
      </c>
      <c r="L56" t="s">
        <v>630</v>
      </c>
      <c r="M56" s="14">
        <v>46232</v>
      </c>
      <c r="N56" s="14">
        <v>46238</v>
      </c>
      <c r="O56" s="14">
        <v>46237</v>
      </c>
      <c r="P56" s="14">
        <v>46236</v>
      </c>
      <c r="Q56" s="14">
        <v>46235</v>
      </c>
      <c r="R56" t="s">
        <v>89</v>
      </c>
      <c r="S56" s="31">
        <v>24</v>
      </c>
      <c r="T56" s="31">
        <v>0</v>
      </c>
    </row>
    <row r="57" spans="1:20">
      <c r="A57">
        <v>19</v>
      </c>
      <c r="B57">
        <v>0.6</v>
      </c>
      <c r="C57" t="s">
        <v>150</v>
      </c>
      <c r="D57" t="s">
        <v>402</v>
      </c>
      <c r="F57" t="s">
        <v>674</v>
      </c>
      <c r="G57" t="s">
        <v>631</v>
      </c>
      <c r="H57">
        <v>1</v>
      </c>
      <c r="I57" s="17">
        <v>0</v>
      </c>
      <c r="J57" s="17">
        <v>0</v>
      </c>
      <c r="K57" t="s">
        <v>629</v>
      </c>
      <c r="L57" t="s">
        <v>630</v>
      </c>
      <c r="M57" s="14"/>
      <c r="N57" s="14"/>
      <c r="O57" s="14"/>
      <c r="P57" s="14"/>
      <c r="Q57" s="14"/>
      <c r="S57" s="31">
        <v>24</v>
      </c>
      <c r="T57" s="31">
        <v>0</v>
      </c>
    </row>
    <row r="58" spans="1:20">
      <c r="A58">
        <v>19</v>
      </c>
      <c r="B58">
        <v>0.9</v>
      </c>
      <c r="C58" t="s">
        <v>150</v>
      </c>
      <c r="D58" t="s">
        <v>402</v>
      </c>
      <c r="F58" t="s">
        <v>674</v>
      </c>
      <c r="G58" t="s">
        <v>631</v>
      </c>
      <c r="H58">
        <v>1</v>
      </c>
      <c r="I58" s="17">
        <v>0</v>
      </c>
      <c r="J58" s="17">
        <v>0</v>
      </c>
      <c r="K58" t="s">
        <v>629</v>
      </c>
      <c r="L58" t="s">
        <v>630</v>
      </c>
      <c r="M58" s="14"/>
      <c r="N58" s="14"/>
      <c r="O58" s="14"/>
      <c r="P58" s="14"/>
      <c r="Q58" s="14"/>
      <c r="S58" s="31">
        <v>24</v>
      </c>
      <c r="T58" s="31">
        <v>0</v>
      </c>
    </row>
    <row r="59" spans="1:20">
      <c r="A59">
        <v>20</v>
      </c>
      <c r="B59">
        <v>0.3</v>
      </c>
      <c r="C59" t="s">
        <v>150</v>
      </c>
      <c r="D59" t="s">
        <v>403</v>
      </c>
      <c r="F59" t="s">
        <v>674</v>
      </c>
      <c r="G59" t="s">
        <v>631</v>
      </c>
      <c r="H59">
        <v>1</v>
      </c>
      <c r="I59" s="17">
        <v>1</v>
      </c>
      <c r="J59" s="17">
        <v>0.7</v>
      </c>
      <c r="K59" t="s">
        <v>632</v>
      </c>
      <c r="L59" t="s">
        <v>630</v>
      </c>
      <c r="M59" s="14">
        <v>46232</v>
      </c>
      <c r="N59" s="14">
        <v>46238</v>
      </c>
      <c r="O59" s="14">
        <v>46237</v>
      </c>
      <c r="P59" s="14">
        <v>46236</v>
      </c>
      <c r="Q59" s="14">
        <v>46235</v>
      </c>
      <c r="R59" t="s">
        <v>89</v>
      </c>
      <c r="S59" s="31">
        <v>24</v>
      </c>
      <c r="T59" s="31">
        <v>0</v>
      </c>
    </row>
    <row r="60" spans="1:20">
      <c r="A60">
        <v>20</v>
      </c>
      <c r="B60">
        <v>0.6</v>
      </c>
      <c r="C60" t="s">
        <v>150</v>
      </c>
      <c r="D60" t="s">
        <v>403</v>
      </c>
      <c r="F60" t="s">
        <v>674</v>
      </c>
      <c r="G60" t="s">
        <v>631</v>
      </c>
      <c r="H60">
        <v>1</v>
      </c>
      <c r="I60" s="17">
        <v>0</v>
      </c>
      <c r="J60" s="17">
        <v>0</v>
      </c>
      <c r="K60" t="s">
        <v>629</v>
      </c>
      <c r="L60" t="s">
        <v>630</v>
      </c>
      <c r="M60" s="14"/>
      <c r="N60" s="14"/>
      <c r="O60" s="14"/>
      <c r="P60" s="14"/>
      <c r="Q60" s="14"/>
      <c r="S60" s="31">
        <v>24</v>
      </c>
      <c r="T60" s="31">
        <v>0</v>
      </c>
    </row>
    <row r="61" spans="1:20">
      <c r="A61">
        <v>20</v>
      </c>
      <c r="B61">
        <v>0.9</v>
      </c>
      <c r="C61" t="s">
        <v>150</v>
      </c>
      <c r="D61" t="s">
        <v>403</v>
      </c>
      <c r="F61" t="s">
        <v>674</v>
      </c>
      <c r="G61" t="s">
        <v>631</v>
      </c>
      <c r="H61">
        <v>1</v>
      </c>
      <c r="I61" s="17">
        <v>0</v>
      </c>
      <c r="J61" s="17">
        <v>0</v>
      </c>
      <c r="K61" t="s">
        <v>629</v>
      </c>
      <c r="L61" t="s">
        <v>630</v>
      </c>
      <c r="M61" s="14"/>
      <c r="N61" s="14"/>
      <c r="O61" s="14"/>
      <c r="P61" s="14"/>
      <c r="Q61" s="14"/>
      <c r="S61" s="31">
        <v>24</v>
      </c>
      <c r="T61" s="31">
        <v>0</v>
      </c>
    </row>
    <row r="62" spans="1:20">
      <c r="A62">
        <v>21</v>
      </c>
      <c r="B62">
        <v>0.3</v>
      </c>
      <c r="C62" t="s">
        <v>150</v>
      </c>
      <c r="D62" t="s">
        <v>404</v>
      </c>
      <c r="F62" t="s">
        <v>675</v>
      </c>
      <c r="G62" t="s">
        <v>631</v>
      </c>
      <c r="H62">
        <v>1</v>
      </c>
      <c r="I62" s="17">
        <v>1</v>
      </c>
      <c r="J62" s="17">
        <v>0.7</v>
      </c>
      <c r="K62" t="s">
        <v>632</v>
      </c>
      <c r="L62" t="s">
        <v>630</v>
      </c>
      <c r="M62" s="14">
        <v>46232</v>
      </c>
      <c r="N62" s="14">
        <v>46238</v>
      </c>
      <c r="O62" s="14">
        <v>46237</v>
      </c>
      <c r="P62" s="14">
        <v>46236</v>
      </c>
      <c r="Q62" s="14">
        <v>46235</v>
      </c>
      <c r="R62" t="s">
        <v>89</v>
      </c>
      <c r="S62" s="31">
        <v>24</v>
      </c>
      <c r="T62" s="31">
        <v>0</v>
      </c>
    </row>
    <row r="63" spans="1:20">
      <c r="A63">
        <v>21</v>
      </c>
      <c r="B63">
        <v>0.6</v>
      </c>
      <c r="C63" t="s">
        <v>150</v>
      </c>
      <c r="D63" t="s">
        <v>404</v>
      </c>
      <c r="F63" t="s">
        <v>675</v>
      </c>
      <c r="G63" t="s">
        <v>631</v>
      </c>
      <c r="H63">
        <v>1</v>
      </c>
      <c r="I63" s="17">
        <v>0</v>
      </c>
      <c r="J63" s="17">
        <v>0</v>
      </c>
      <c r="K63" t="s">
        <v>629</v>
      </c>
      <c r="L63" t="s">
        <v>630</v>
      </c>
      <c r="M63" s="14"/>
      <c r="N63" s="14"/>
      <c r="O63" s="14"/>
      <c r="P63" s="14"/>
      <c r="Q63" s="14"/>
      <c r="S63" s="31">
        <v>24</v>
      </c>
      <c r="T63" s="31">
        <v>0</v>
      </c>
    </row>
    <row r="64" spans="1:20">
      <c r="A64">
        <v>21</v>
      </c>
      <c r="B64">
        <v>0.9</v>
      </c>
      <c r="C64" t="s">
        <v>150</v>
      </c>
      <c r="D64" t="s">
        <v>404</v>
      </c>
      <c r="F64" t="s">
        <v>675</v>
      </c>
      <c r="G64" t="s">
        <v>631</v>
      </c>
      <c r="H64">
        <v>1</v>
      </c>
      <c r="I64" s="17">
        <v>0</v>
      </c>
      <c r="J64" s="17">
        <v>0</v>
      </c>
      <c r="K64" t="s">
        <v>629</v>
      </c>
      <c r="L64" t="s">
        <v>630</v>
      </c>
      <c r="M64" s="14"/>
      <c r="N64" s="14"/>
      <c r="O64" s="14"/>
      <c r="P64" s="14"/>
      <c r="Q64" s="14"/>
      <c r="S64" s="31">
        <v>24</v>
      </c>
      <c r="T64" s="31">
        <v>0</v>
      </c>
    </row>
    <row r="65" spans="1:20">
      <c r="A65">
        <v>22</v>
      </c>
      <c r="B65">
        <v>0.3</v>
      </c>
      <c r="C65" t="s">
        <v>150</v>
      </c>
      <c r="D65" t="s">
        <v>405</v>
      </c>
      <c r="F65" t="s">
        <v>676</v>
      </c>
      <c r="G65" t="s">
        <v>631</v>
      </c>
      <c r="H65">
        <v>1</v>
      </c>
      <c r="I65" s="17">
        <v>1</v>
      </c>
      <c r="J65" s="17">
        <v>0.7</v>
      </c>
      <c r="K65" t="s">
        <v>632</v>
      </c>
      <c r="L65" t="s">
        <v>630</v>
      </c>
      <c r="M65" s="14">
        <v>46232</v>
      </c>
      <c r="N65" s="14">
        <v>46238</v>
      </c>
      <c r="O65" s="14">
        <v>46237</v>
      </c>
      <c r="P65" s="14">
        <v>46236</v>
      </c>
      <c r="Q65" s="14">
        <v>46235</v>
      </c>
      <c r="R65" t="s">
        <v>89</v>
      </c>
      <c r="S65" s="31">
        <v>24</v>
      </c>
      <c r="T65" s="31">
        <v>0</v>
      </c>
    </row>
    <row r="66" spans="1:20">
      <c r="A66">
        <v>22</v>
      </c>
      <c r="B66">
        <v>0.6</v>
      </c>
      <c r="C66" t="s">
        <v>150</v>
      </c>
      <c r="D66" t="s">
        <v>405</v>
      </c>
      <c r="F66" t="s">
        <v>676</v>
      </c>
      <c r="G66" t="s">
        <v>631</v>
      </c>
      <c r="H66">
        <v>1</v>
      </c>
      <c r="I66" s="17">
        <v>0</v>
      </c>
      <c r="J66" s="17">
        <v>0</v>
      </c>
      <c r="K66" t="s">
        <v>629</v>
      </c>
      <c r="L66" t="s">
        <v>630</v>
      </c>
      <c r="M66" s="14"/>
      <c r="N66" s="14"/>
      <c r="O66" s="14"/>
      <c r="P66" s="14"/>
      <c r="Q66" s="14"/>
      <c r="S66" s="31">
        <v>24</v>
      </c>
      <c r="T66" s="31">
        <v>0</v>
      </c>
    </row>
    <row r="67" spans="1:20">
      <c r="A67">
        <v>22</v>
      </c>
      <c r="B67">
        <v>0.9</v>
      </c>
      <c r="C67" t="s">
        <v>150</v>
      </c>
      <c r="D67" t="s">
        <v>405</v>
      </c>
      <c r="F67" t="s">
        <v>676</v>
      </c>
      <c r="G67" t="s">
        <v>631</v>
      </c>
      <c r="H67">
        <v>1</v>
      </c>
      <c r="I67" s="17">
        <v>0</v>
      </c>
      <c r="J67" s="17">
        <v>0</v>
      </c>
      <c r="K67" t="s">
        <v>629</v>
      </c>
      <c r="L67" t="s">
        <v>630</v>
      </c>
      <c r="M67" s="14"/>
      <c r="N67" s="14"/>
      <c r="O67" s="14"/>
      <c r="P67" s="14"/>
      <c r="Q67" s="14"/>
      <c r="S67" s="31">
        <v>24</v>
      </c>
      <c r="T67" s="31">
        <v>0</v>
      </c>
    </row>
    <row r="68" spans="1:20">
      <c r="A68">
        <v>23</v>
      </c>
      <c r="B68">
        <v>0.3</v>
      </c>
      <c r="C68" t="s">
        <v>150</v>
      </c>
      <c r="D68" t="s">
        <v>406</v>
      </c>
      <c r="F68" t="s">
        <v>677</v>
      </c>
      <c r="G68" t="s">
        <v>631</v>
      </c>
      <c r="H68">
        <v>1</v>
      </c>
      <c r="I68" s="17">
        <v>1</v>
      </c>
      <c r="J68" s="17">
        <v>0.4</v>
      </c>
      <c r="K68" t="s">
        <v>632</v>
      </c>
      <c r="L68" t="s">
        <v>630</v>
      </c>
      <c r="M68" s="14">
        <v>46232</v>
      </c>
      <c r="N68" s="14">
        <v>46238</v>
      </c>
      <c r="O68" s="14">
        <v>46237</v>
      </c>
      <c r="P68" s="14">
        <v>46236</v>
      </c>
      <c r="Q68" s="14">
        <v>46235</v>
      </c>
      <c r="R68" t="s">
        <v>89</v>
      </c>
      <c r="S68" s="31">
        <v>24</v>
      </c>
      <c r="T68" s="31">
        <v>0</v>
      </c>
    </row>
    <row r="69" spans="1:20">
      <c r="A69">
        <v>23</v>
      </c>
      <c r="B69">
        <v>0.6</v>
      </c>
      <c r="C69" t="s">
        <v>150</v>
      </c>
      <c r="D69" t="s">
        <v>406</v>
      </c>
      <c r="F69" t="s">
        <v>677</v>
      </c>
      <c r="G69" t="s">
        <v>631</v>
      </c>
      <c r="H69">
        <v>1</v>
      </c>
      <c r="I69" s="17">
        <v>0</v>
      </c>
      <c r="J69" s="17">
        <v>0</v>
      </c>
      <c r="K69" t="s">
        <v>629</v>
      </c>
      <c r="L69" t="s">
        <v>630</v>
      </c>
      <c r="M69" s="14"/>
      <c r="N69" s="14"/>
      <c r="O69" s="14"/>
      <c r="P69" s="14"/>
      <c r="Q69" s="14"/>
      <c r="S69" s="31">
        <v>24</v>
      </c>
      <c r="T69" s="31">
        <v>0</v>
      </c>
    </row>
    <row r="70" spans="1:20">
      <c r="A70">
        <v>23</v>
      </c>
      <c r="B70">
        <v>0.9</v>
      </c>
      <c r="C70" t="s">
        <v>150</v>
      </c>
      <c r="D70" t="s">
        <v>406</v>
      </c>
      <c r="F70" t="s">
        <v>677</v>
      </c>
      <c r="G70" t="s">
        <v>631</v>
      </c>
      <c r="H70">
        <v>1</v>
      </c>
      <c r="I70" s="17">
        <v>0</v>
      </c>
      <c r="J70" s="17">
        <v>0</v>
      </c>
      <c r="K70" t="s">
        <v>629</v>
      </c>
      <c r="L70" t="s">
        <v>630</v>
      </c>
      <c r="M70" s="14"/>
      <c r="N70" s="14"/>
      <c r="O70" s="14"/>
      <c r="P70" s="14"/>
      <c r="Q70" s="14"/>
      <c r="S70" s="31">
        <v>24</v>
      </c>
      <c r="T70" s="31">
        <v>0</v>
      </c>
    </row>
    <row r="71" spans="1:20">
      <c r="A71">
        <v>24</v>
      </c>
      <c r="B71">
        <v>0.3</v>
      </c>
      <c r="C71" t="s">
        <v>150</v>
      </c>
      <c r="D71" t="s">
        <v>407</v>
      </c>
      <c r="F71" t="s">
        <v>678</v>
      </c>
      <c r="G71" t="s">
        <v>631</v>
      </c>
      <c r="H71">
        <v>1</v>
      </c>
      <c r="I71" s="17">
        <v>1</v>
      </c>
      <c r="J71" s="17">
        <v>0.4</v>
      </c>
      <c r="K71" t="s">
        <v>632</v>
      </c>
      <c r="L71" t="s">
        <v>630</v>
      </c>
      <c r="M71" s="14">
        <v>46232</v>
      </c>
      <c r="N71" s="14">
        <v>46238</v>
      </c>
      <c r="O71" s="14">
        <v>46237</v>
      </c>
      <c r="P71" s="14">
        <v>46236</v>
      </c>
      <c r="Q71" s="14">
        <v>46235</v>
      </c>
      <c r="R71" t="s">
        <v>89</v>
      </c>
      <c r="S71" s="31">
        <v>24</v>
      </c>
      <c r="T71" s="31">
        <v>0</v>
      </c>
    </row>
    <row r="72" spans="1:20">
      <c r="A72">
        <v>24</v>
      </c>
      <c r="B72">
        <v>0.6</v>
      </c>
      <c r="C72" t="s">
        <v>150</v>
      </c>
      <c r="D72" t="s">
        <v>407</v>
      </c>
      <c r="F72" t="s">
        <v>678</v>
      </c>
      <c r="G72" t="s">
        <v>631</v>
      </c>
      <c r="H72">
        <v>1</v>
      </c>
      <c r="I72" s="17">
        <v>0</v>
      </c>
      <c r="J72" s="17">
        <v>0</v>
      </c>
      <c r="K72" t="s">
        <v>629</v>
      </c>
      <c r="L72" t="s">
        <v>630</v>
      </c>
      <c r="M72" s="14"/>
      <c r="N72" s="14"/>
      <c r="O72" s="14"/>
      <c r="P72" s="14"/>
      <c r="Q72" s="14"/>
      <c r="S72" s="31">
        <v>24</v>
      </c>
      <c r="T72" s="31">
        <v>0</v>
      </c>
    </row>
    <row r="73" spans="1:20">
      <c r="A73">
        <v>24</v>
      </c>
      <c r="B73">
        <v>0.9</v>
      </c>
      <c r="C73" t="s">
        <v>150</v>
      </c>
      <c r="D73" t="s">
        <v>407</v>
      </c>
      <c r="F73" t="s">
        <v>678</v>
      </c>
      <c r="G73" t="s">
        <v>631</v>
      </c>
      <c r="H73">
        <v>1</v>
      </c>
      <c r="I73" s="17">
        <v>0</v>
      </c>
      <c r="J73" s="17">
        <v>0</v>
      </c>
      <c r="K73" t="s">
        <v>629</v>
      </c>
      <c r="L73" t="s">
        <v>630</v>
      </c>
      <c r="M73" s="14"/>
      <c r="N73" s="14"/>
      <c r="O73" s="14"/>
      <c r="P73" s="14"/>
      <c r="Q73" s="14"/>
      <c r="S73" s="31">
        <v>24</v>
      </c>
      <c r="T73" s="31">
        <v>0</v>
      </c>
    </row>
    <row r="74" spans="1:20">
      <c r="A74">
        <v>25</v>
      </c>
      <c r="B74">
        <v>0.3</v>
      </c>
      <c r="C74" t="s">
        <v>150</v>
      </c>
      <c r="D74" t="s">
        <v>408</v>
      </c>
      <c r="F74" t="s">
        <v>679</v>
      </c>
      <c r="G74" t="s">
        <v>631</v>
      </c>
      <c r="H74">
        <v>1</v>
      </c>
      <c r="I74" s="17">
        <v>1</v>
      </c>
      <c r="J74" s="17">
        <v>0.4</v>
      </c>
      <c r="K74" t="s">
        <v>632</v>
      </c>
      <c r="L74" t="s">
        <v>630</v>
      </c>
      <c r="M74" s="14">
        <v>46232</v>
      </c>
      <c r="N74" s="14">
        <v>46238</v>
      </c>
      <c r="O74" s="14">
        <v>46237</v>
      </c>
      <c r="P74" s="14">
        <v>46236</v>
      </c>
      <c r="Q74" s="14">
        <v>46235</v>
      </c>
      <c r="R74" t="s">
        <v>89</v>
      </c>
      <c r="S74" s="31">
        <v>24</v>
      </c>
      <c r="T74" s="31">
        <v>0</v>
      </c>
    </row>
    <row r="75" spans="1:20">
      <c r="A75">
        <v>25</v>
      </c>
      <c r="B75">
        <v>0.6</v>
      </c>
      <c r="C75" t="s">
        <v>150</v>
      </c>
      <c r="D75" t="s">
        <v>408</v>
      </c>
      <c r="F75" t="s">
        <v>679</v>
      </c>
      <c r="G75" t="s">
        <v>631</v>
      </c>
      <c r="H75">
        <v>1</v>
      </c>
      <c r="I75" s="17">
        <v>0</v>
      </c>
      <c r="J75" s="17">
        <v>0</v>
      </c>
      <c r="K75" t="s">
        <v>629</v>
      </c>
      <c r="L75" t="s">
        <v>630</v>
      </c>
      <c r="M75" s="14"/>
      <c r="N75" s="14"/>
      <c r="O75" s="14"/>
      <c r="P75" s="14"/>
      <c r="Q75" s="14"/>
      <c r="S75" s="31">
        <v>24</v>
      </c>
      <c r="T75" s="31">
        <v>0</v>
      </c>
    </row>
    <row r="76" spans="1:20">
      <c r="A76">
        <v>25</v>
      </c>
      <c r="B76">
        <v>0.9</v>
      </c>
      <c r="C76" t="s">
        <v>150</v>
      </c>
      <c r="D76" t="s">
        <v>408</v>
      </c>
      <c r="F76" t="s">
        <v>679</v>
      </c>
      <c r="G76" t="s">
        <v>631</v>
      </c>
      <c r="H76">
        <v>1</v>
      </c>
      <c r="I76" s="17">
        <v>0</v>
      </c>
      <c r="J76" s="17">
        <v>0</v>
      </c>
      <c r="K76" t="s">
        <v>629</v>
      </c>
      <c r="L76" t="s">
        <v>630</v>
      </c>
      <c r="M76" s="14"/>
      <c r="N76" s="14"/>
      <c r="O76" s="14"/>
      <c r="P76" s="14"/>
      <c r="Q76" s="14"/>
      <c r="S76" s="31">
        <v>24</v>
      </c>
      <c r="T76" s="31">
        <v>0</v>
      </c>
    </row>
    <row r="77" spans="1:20">
      <c r="A77">
        <v>26</v>
      </c>
      <c r="B77">
        <v>0.3</v>
      </c>
      <c r="C77" t="s">
        <v>150</v>
      </c>
      <c r="D77" t="s">
        <v>409</v>
      </c>
      <c r="F77" t="s">
        <v>680</v>
      </c>
      <c r="G77" t="s">
        <v>631</v>
      </c>
      <c r="H77">
        <v>1</v>
      </c>
      <c r="I77" s="17">
        <v>1</v>
      </c>
      <c r="J77" s="17">
        <v>0.4</v>
      </c>
      <c r="K77" t="s">
        <v>632</v>
      </c>
      <c r="L77" t="s">
        <v>630</v>
      </c>
      <c r="M77" s="14">
        <v>46232</v>
      </c>
      <c r="N77" s="14">
        <v>46238</v>
      </c>
      <c r="O77" s="14">
        <v>46237</v>
      </c>
      <c r="P77" s="14">
        <v>46236</v>
      </c>
      <c r="Q77" s="14">
        <v>46235</v>
      </c>
      <c r="R77" t="s">
        <v>89</v>
      </c>
      <c r="S77" s="31">
        <v>24</v>
      </c>
      <c r="T77" s="31">
        <v>0</v>
      </c>
    </row>
    <row r="78" spans="1:20">
      <c r="A78">
        <v>26</v>
      </c>
      <c r="B78">
        <v>0.6</v>
      </c>
      <c r="C78" t="s">
        <v>150</v>
      </c>
      <c r="D78" t="s">
        <v>409</v>
      </c>
      <c r="F78" t="s">
        <v>680</v>
      </c>
      <c r="G78" t="s">
        <v>631</v>
      </c>
      <c r="H78">
        <v>1</v>
      </c>
      <c r="I78" s="17">
        <v>0</v>
      </c>
      <c r="J78" s="17">
        <v>0</v>
      </c>
      <c r="K78" t="s">
        <v>629</v>
      </c>
      <c r="L78" t="s">
        <v>630</v>
      </c>
      <c r="M78" s="14"/>
      <c r="N78" s="14"/>
      <c r="O78" s="14"/>
      <c r="P78" s="14"/>
      <c r="Q78" s="14"/>
      <c r="S78" s="31">
        <v>24</v>
      </c>
      <c r="T78" s="31">
        <v>0</v>
      </c>
    </row>
    <row r="79" spans="1:20">
      <c r="A79">
        <v>26</v>
      </c>
      <c r="B79">
        <v>0.9</v>
      </c>
      <c r="C79" t="s">
        <v>150</v>
      </c>
      <c r="D79" t="s">
        <v>409</v>
      </c>
      <c r="F79" t="s">
        <v>680</v>
      </c>
      <c r="G79" t="s">
        <v>631</v>
      </c>
      <c r="H79">
        <v>1</v>
      </c>
      <c r="I79" s="17">
        <v>0</v>
      </c>
      <c r="J79" s="17">
        <v>0</v>
      </c>
      <c r="K79" t="s">
        <v>629</v>
      </c>
      <c r="L79" t="s">
        <v>630</v>
      </c>
      <c r="M79" s="14"/>
      <c r="N79" s="14"/>
      <c r="O79" s="14"/>
      <c r="P79" s="14"/>
      <c r="Q79" s="14"/>
      <c r="S79" s="31">
        <v>24</v>
      </c>
      <c r="T79" s="31">
        <v>0</v>
      </c>
    </row>
    <row r="80" spans="1:20">
      <c r="A80">
        <v>27</v>
      </c>
      <c r="B80">
        <v>0.3</v>
      </c>
      <c r="C80" t="s">
        <v>150</v>
      </c>
      <c r="D80" t="s">
        <v>410</v>
      </c>
      <c r="F80" t="s">
        <v>681</v>
      </c>
      <c r="G80" t="s">
        <v>631</v>
      </c>
      <c r="H80">
        <v>1</v>
      </c>
      <c r="I80" s="17">
        <v>1</v>
      </c>
      <c r="J80" s="17">
        <v>0.4</v>
      </c>
      <c r="K80" t="s">
        <v>632</v>
      </c>
      <c r="L80" t="s">
        <v>630</v>
      </c>
      <c r="M80" s="14">
        <v>46232</v>
      </c>
      <c r="N80" s="14">
        <v>46238</v>
      </c>
      <c r="O80" s="14">
        <v>46237</v>
      </c>
      <c r="P80" s="14">
        <v>46236</v>
      </c>
      <c r="Q80" s="14">
        <v>46235</v>
      </c>
      <c r="R80" t="s">
        <v>89</v>
      </c>
      <c r="S80" s="31">
        <v>24</v>
      </c>
      <c r="T80" s="31">
        <v>0</v>
      </c>
    </row>
    <row r="81" spans="1:20">
      <c r="A81">
        <v>27</v>
      </c>
      <c r="B81">
        <v>0.6</v>
      </c>
      <c r="C81" t="s">
        <v>150</v>
      </c>
      <c r="D81" t="s">
        <v>410</v>
      </c>
      <c r="F81" t="s">
        <v>681</v>
      </c>
      <c r="G81" t="s">
        <v>631</v>
      </c>
      <c r="H81">
        <v>1</v>
      </c>
      <c r="I81" s="17">
        <v>0</v>
      </c>
      <c r="J81" s="17">
        <v>0</v>
      </c>
      <c r="K81" t="s">
        <v>629</v>
      </c>
      <c r="L81" t="s">
        <v>630</v>
      </c>
      <c r="M81" s="14"/>
      <c r="N81" s="14"/>
      <c r="O81" s="14"/>
      <c r="P81" s="14"/>
      <c r="Q81" s="14"/>
      <c r="S81" s="31">
        <v>24</v>
      </c>
      <c r="T81" s="31">
        <v>0</v>
      </c>
    </row>
    <row r="82" spans="1:20">
      <c r="A82">
        <v>27</v>
      </c>
      <c r="B82">
        <v>0.9</v>
      </c>
      <c r="C82" t="s">
        <v>150</v>
      </c>
      <c r="D82" t="s">
        <v>410</v>
      </c>
      <c r="F82" t="s">
        <v>681</v>
      </c>
      <c r="G82" t="s">
        <v>631</v>
      </c>
      <c r="H82">
        <v>1</v>
      </c>
      <c r="I82" s="17">
        <v>0</v>
      </c>
      <c r="J82" s="17">
        <v>0</v>
      </c>
      <c r="K82" t="s">
        <v>629</v>
      </c>
      <c r="L82" t="s">
        <v>630</v>
      </c>
      <c r="M82" s="14"/>
      <c r="N82" s="14"/>
      <c r="O82" s="14"/>
      <c r="P82" s="14"/>
      <c r="Q82" s="14"/>
      <c r="S82" s="31">
        <v>24</v>
      </c>
      <c r="T82" s="31">
        <v>0</v>
      </c>
    </row>
    <row r="83" spans="1:20">
      <c r="A83">
        <v>28</v>
      </c>
      <c r="B83">
        <v>0.3</v>
      </c>
      <c r="C83" t="s">
        <v>150</v>
      </c>
      <c r="D83" t="s">
        <v>412</v>
      </c>
      <c r="E83" t="s">
        <v>682</v>
      </c>
      <c r="F83" t="s">
        <v>683</v>
      </c>
      <c r="G83" t="s">
        <v>631</v>
      </c>
      <c r="H83">
        <v>1</v>
      </c>
      <c r="I83" s="17">
        <v>0.934782608695652</v>
      </c>
      <c r="J83" s="17">
        <v>0.7</v>
      </c>
      <c r="K83" t="s">
        <v>632</v>
      </c>
      <c r="L83" t="s">
        <v>630</v>
      </c>
      <c r="M83" s="14">
        <v>46244</v>
      </c>
      <c r="N83" s="14">
        <v>46244</v>
      </c>
      <c r="O83" s="14">
        <v>46243</v>
      </c>
      <c r="P83" s="14">
        <v>46242</v>
      </c>
      <c r="Q83" s="14">
        <v>46241</v>
      </c>
      <c r="R83" t="s">
        <v>89</v>
      </c>
      <c r="S83" s="31">
        <v>15.999999999999998</v>
      </c>
      <c r="T83" s="31">
        <v>0</v>
      </c>
    </row>
    <row r="84" spans="1:20">
      <c r="A84">
        <v>28</v>
      </c>
      <c r="B84">
        <v>0.6</v>
      </c>
      <c r="C84" t="s">
        <v>150</v>
      </c>
      <c r="D84" t="s">
        <v>412</v>
      </c>
      <c r="E84" t="s">
        <v>682</v>
      </c>
      <c r="F84" t="s">
        <v>683</v>
      </c>
      <c r="G84" t="s">
        <v>631</v>
      </c>
      <c r="H84">
        <v>1</v>
      </c>
      <c r="I84" s="17">
        <v>0</v>
      </c>
      <c r="J84" s="17">
        <v>0</v>
      </c>
      <c r="K84" t="s">
        <v>629</v>
      </c>
      <c r="L84" t="s">
        <v>630</v>
      </c>
      <c r="M84" s="14"/>
      <c r="N84" s="14"/>
      <c r="O84" s="14"/>
      <c r="P84" s="14"/>
      <c r="Q84" s="14"/>
      <c r="S84" s="31">
        <v>15.999999999999998</v>
      </c>
      <c r="T84" s="31">
        <v>0</v>
      </c>
    </row>
    <row r="85" spans="1:20">
      <c r="A85">
        <v>28</v>
      </c>
      <c r="B85">
        <v>0.9</v>
      </c>
      <c r="C85" t="s">
        <v>150</v>
      </c>
      <c r="D85" t="s">
        <v>412</v>
      </c>
      <c r="E85" t="s">
        <v>682</v>
      </c>
      <c r="F85" t="s">
        <v>683</v>
      </c>
      <c r="G85" t="s">
        <v>631</v>
      </c>
      <c r="H85">
        <v>1</v>
      </c>
      <c r="I85" s="17">
        <v>0</v>
      </c>
      <c r="J85" s="17">
        <v>0</v>
      </c>
      <c r="K85" t="s">
        <v>629</v>
      </c>
      <c r="L85" t="s">
        <v>630</v>
      </c>
      <c r="M85" s="14"/>
      <c r="N85" s="14"/>
      <c r="O85" s="14"/>
      <c r="P85" s="14"/>
      <c r="Q85" s="14"/>
      <c r="S85" s="31">
        <v>15.999999999999998</v>
      </c>
      <c r="T85" s="31">
        <v>0</v>
      </c>
    </row>
    <row r="86" spans="1:20">
      <c r="A86">
        <v>29</v>
      </c>
      <c r="B86">
        <v>0.3</v>
      </c>
      <c r="C86" t="s">
        <v>150</v>
      </c>
      <c r="D86" t="s">
        <v>413</v>
      </c>
      <c r="E86" t="s">
        <v>684</v>
      </c>
      <c r="F86" t="s">
        <v>683</v>
      </c>
      <c r="G86" t="s">
        <v>631</v>
      </c>
      <c r="H86">
        <v>1</v>
      </c>
      <c r="I86" s="17">
        <v>0.934782608695652</v>
      </c>
      <c r="J86" s="17">
        <v>0.7</v>
      </c>
      <c r="K86" t="s">
        <v>632</v>
      </c>
      <c r="L86" t="s">
        <v>630</v>
      </c>
      <c r="M86" s="14">
        <v>46244</v>
      </c>
      <c r="N86" s="14">
        <v>46244</v>
      </c>
      <c r="O86" s="14">
        <v>46243</v>
      </c>
      <c r="P86" s="14">
        <v>46242</v>
      </c>
      <c r="Q86" s="14">
        <v>46241</v>
      </c>
      <c r="R86" t="s">
        <v>89</v>
      </c>
      <c r="S86" s="31">
        <v>15.999999999999998</v>
      </c>
      <c r="T86" s="31">
        <v>0</v>
      </c>
    </row>
    <row r="87" spans="1:20">
      <c r="A87">
        <v>29</v>
      </c>
      <c r="B87">
        <v>0.6</v>
      </c>
      <c r="C87" t="s">
        <v>150</v>
      </c>
      <c r="D87" t="s">
        <v>413</v>
      </c>
      <c r="E87" t="s">
        <v>684</v>
      </c>
      <c r="F87" t="s">
        <v>683</v>
      </c>
      <c r="G87" t="s">
        <v>631</v>
      </c>
      <c r="H87">
        <v>1</v>
      </c>
      <c r="I87" s="17">
        <v>0</v>
      </c>
      <c r="J87" s="17">
        <v>0</v>
      </c>
      <c r="K87" t="s">
        <v>629</v>
      </c>
      <c r="L87" t="s">
        <v>630</v>
      </c>
      <c r="M87" s="14"/>
      <c r="N87" s="14"/>
      <c r="O87" s="14"/>
      <c r="P87" s="14"/>
      <c r="Q87" s="14"/>
      <c r="S87" s="31">
        <v>15.999999999999998</v>
      </c>
      <c r="T87" s="31">
        <v>0</v>
      </c>
    </row>
    <row r="88" spans="1:20">
      <c r="A88">
        <v>29</v>
      </c>
      <c r="B88">
        <v>0.9</v>
      </c>
      <c r="C88" t="s">
        <v>150</v>
      </c>
      <c r="D88" t="s">
        <v>413</v>
      </c>
      <c r="E88" t="s">
        <v>684</v>
      </c>
      <c r="F88" t="s">
        <v>683</v>
      </c>
      <c r="G88" t="s">
        <v>631</v>
      </c>
      <c r="H88">
        <v>1</v>
      </c>
      <c r="I88" s="17">
        <v>0</v>
      </c>
      <c r="J88" s="17">
        <v>0</v>
      </c>
      <c r="K88" t="s">
        <v>629</v>
      </c>
      <c r="L88" t="s">
        <v>630</v>
      </c>
      <c r="M88" s="14"/>
      <c r="N88" s="14"/>
      <c r="O88" s="14"/>
      <c r="P88" s="14"/>
      <c r="Q88" s="14"/>
      <c r="S88" s="31">
        <v>15.999999999999998</v>
      </c>
      <c r="T88" s="31">
        <v>0</v>
      </c>
    </row>
    <row r="89" spans="1:20">
      <c r="A89">
        <v>30</v>
      </c>
      <c r="B89">
        <v>0.3</v>
      </c>
      <c r="C89" t="s">
        <v>150</v>
      </c>
      <c r="D89" t="s">
        <v>414</v>
      </c>
      <c r="E89" t="s">
        <v>685</v>
      </c>
      <c r="F89" t="s">
        <v>686</v>
      </c>
      <c r="G89" t="s">
        <v>631</v>
      </c>
      <c r="H89">
        <v>1</v>
      </c>
      <c r="I89" s="17">
        <v>0.934782608695652</v>
      </c>
      <c r="J89" s="17">
        <v>0.7</v>
      </c>
      <c r="K89" t="s">
        <v>632</v>
      </c>
      <c r="L89" t="s">
        <v>630</v>
      </c>
      <c r="M89" s="14">
        <v>46244</v>
      </c>
      <c r="N89" s="14">
        <v>46244</v>
      </c>
      <c r="O89" s="14">
        <v>46243</v>
      </c>
      <c r="P89" s="14">
        <v>46242</v>
      </c>
      <c r="Q89" s="14">
        <v>46241</v>
      </c>
      <c r="R89" t="s">
        <v>89</v>
      </c>
      <c r="S89" s="31">
        <v>15.999999999999998</v>
      </c>
      <c r="T89" s="31">
        <v>0</v>
      </c>
    </row>
    <row r="90" spans="1:20">
      <c r="A90">
        <v>30</v>
      </c>
      <c r="B90">
        <v>0.6</v>
      </c>
      <c r="C90" t="s">
        <v>150</v>
      </c>
      <c r="D90" t="s">
        <v>414</v>
      </c>
      <c r="E90" t="s">
        <v>685</v>
      </c>
      <c r="F90" t="s">
        <v>686</v>
      </c>
      <c r="G90" t="s">
        <v>631</v>
      </c>
      <c r="H90">
        <v>1</v>
      </c>
      <c r="I90" s="17">
        <v>0</v>
      </c>
      <c r="J90" s="17">
        <v>0</v>
      </c>
      <c r="K90" t="s">
        <v>629</v>
      </c>
      <c r="L90" t="s">
        <v>630</v>
      </c>
      <c r="M90" s="14"/>
      <c r="N90" s="14"/>
      <c r="O90" s="14"/>
      <c r="P90" s="14"/>
      <c r="Q90" s="14"/>
      <c r="S90" s="31">
        <v>15.999999999999998</v>
      </c>
      <c r="T90" s="31">
        <v>0</v>
      </c>
    </row>
    <row r="91" spans="1:20">
      <c r="A91">
        <v>30</v>
      </c>
      <c r="B91">
        <v>0.9</v>
      </c>
      <c r="C91" t="s">
        <v>150</v>
      </c>
      <c r="D91" t="s">
        <v>414</v>
      </c>
      <c r="E91" t="s">
        <v>685</v>
      </c>
      <c r="F91" t="s">
        <v>686</v>
      </c>
      <c r="G91" t="s">
        <v>631</v>
      </c>
      <c r="H91">
        <v>1</v>
      </c>
      <c r="I91" s="17">
        <v>0</v>
      </c>
      <c r="J91" s="17">
        <v>0</v>
      </c>
      <c r="K91" t="s">
        <v>629</v>
      </c>
      <c r="L91" t="s">
        <v>630</v>
      </c>
      <c r="M91" s="14"/>
      <c r="N91" s="14"/>
      <c r="O91" s="14"/>
      <c r="P91" s="14"/>
      <c r="Q91" s="14"/>
      <c r="S91" s="31">
        <v>15.999999999999998</v>
      </c>
      <c r="T91" s="31">
        <v>0</v>
      </c>
    </row>
    <row r="92" spans="1:20">
      <c r="A92">
        <v>31</v>
      </c>
      <c r="B92">
        <v>0.3</v>
      </c>
      <c r="C92" t="s">
        <v>150</v>
      </c>
      <c r="D92" t="s">
        <v>415</v>
      </c>
      <c r="E92" t="s">
        <v>687</v>
      </c>
      <c r="F92" t="s">
        <v>688</v>
      </c>
      <c r="G92" t="s">
        <v>631</v>
      </c>
      <c r="H92">
        <v>1</v>
      </c>
      <c r="I92" s="17">
        <v>0.934782608695652</v>
      </c>
      <c r="J92" s="17">
        <v>0.7</v>
      </c>
      <c r="K92" t="s">
        <v>632</v>
      </c>
      <c r="L92" t="s">
        <v>630</v>
      </c>
      <c r="M92" s="14">
        <v>46244</v>
      </c>
      <c r="N92" s="14">
        <v>46244</v>
      </c>
      <c r="O92" s="14">
        <v>46243</v>
      </c>
      <c r="P92" s="14">
        <v>46242</v>
      </c>
      <c r="Q92" s="14">
        <v>46241</v>
      </c>
      <c r="R92" t="s">
        <v>89</v>
      </c>
      <c r="S92" s="31">
        <v>15.999999999999998</v>
      </c>
      <c r="T92" s="31">
        <v>0</v>
      </c>
    </row>
    <row r="93" spans="1:20">
      <c r="A93">
        <v>31</v>
      </c>
      <c r="B93">
        <v>0.6</v>
      </c>
      <c r="C93" t="s">
        <v>150</v>
      </c>
      <c r="D93" t="s">
        <v>415</v>
      </c>
      <c r="E93" t="s">
        <v>687</v>
      </c>
      <c r="F93" t="s">
        <v>688</v>
      </c>
      <c r="G93" t="s">
        <v>631</v>
      </c>
      <c r="H93">
        <v>1</v>
      </c>
      <c r="I93" s="17">
        <v>0</v>
      </c>
      <c r="J93" s="17">
        <v>0</v>
      </c>
      <c r="K93" t="s">
        <v>629</v>
      </c>
      <c r="L93" t="s">
        <v>630</v>
      </c>
      <c r="M93" s="14"/>
      <c r="N93" s="14"/>
      <c r="O93" s="14"/>
      <c r="P93" s="14"/>
      <c r="Q93" s="14"/>
      <c r="S93" s="31">
        <v>15.999999999999998</v>
      </c>
      <c r="T93" s="31">
        <v>0</v>
      </c>
    </row>
    <row r="94" spans="1:20">
      <c r="A94">
        <v>31</v>
      </c>
      <c r="B94">
        <v>0.9</v>
      </c>
      <c r="C94" t="s">
        <v>150</v>
      </c>
      <c r="D94" t="s">
        <v>415</v>
      </c>
      <c r="E94" t="s">
        <v>687</v>
      </c>
      <c r="F94" t="s">
        <v>688</v>
      </c>
      <c r="G94" t="s">
        <v>631</v>
      </c>
      <c r="H94">
        <v>1</v>
      </c>
      <c r="I94" s="17">
        <v>0</v>
      </c>
      <c r="J94" s="17">
        <v>0</v>
      </c>
      <c r="K94" t="s">
        <v>629</v>
      </c>
      <c r="L94" t="s">
        <v>630</v>
      </c>
      <c r="M94" s="14"/>
      <c r="N94" s="14"/>
      <c r="O94" s="14"/>
      <c r="P94" s="14"/>
      <c r="Q94" s="14"/>
      <c r="S94" s="31">
        <v>15.999999999999998</v>
      </c>
      <c r="T94" s="31">
        <v>0</v>
      </c>
    </row>
    <row r="95" spans="1:20">
      <c r="A95">
        <v>32</v>
      </c>
      <c r="B95">
        <v>0.3</v>
      </c>
      <c r="C95" t="s">
        <v>150</v>
      </c>
      <c r="D95" t="s">
        <v>416</v>
      </c>
      <c r="E95" t="s">
        <v>689</v>
      </c>
      <c r="F95" t="s">
        <v>690</v>
      </c>
      <c r="G95" t="s">
        <v>631</v>
      </c>
      <c r="H95">
        <v>1</v>
      </c>
      <c r="I95" s="17">
        <v>0.934782608695652</v>
      </c>
      <c r="J95" s="17">
        <v>0.7</v>
      </c>
      <c r="K95" t="s">
        <v>632</v>
      </c>
      <c r="L95" t="s">
        <v>630</v>
      </c>
      <c r="M95" s="14">
        <v>46244</v>
      </c>
      <c r="N95" s="14">
        <v>46244</v>
      </c>
      <c r="O95" s="14">
        <v>46243</v>
      </c>
      <c r="P95" s="14">
        <v>46242</v>
      </c>
      <c r="Q95" s="14">
        <v>46241</v>
      </c>
      <c r="R95" t="s">
        <v>89</v>
      </c>
      <c r="S95" s="31">
        <v>24</v>
      </c>
      <c r="T95" s="31">
        <v>0</v>
      </c>
    </row>
    <row r="96" spans="1:20">
      <c r="A96">
        <v>32</v>
      </c>
      <c r="B96">
        <v>0.6</v>
      </c>
      <c r="C96" t="s">
        <v>150</v>
      </c>
      <c r="D96" t="s">
        <v>416</v>
      </c>
      <c r="E96" t="s">
        <v>689</v>
      </c>
      <c r="F96" t="s">
        <v>690</v>
      </c>
      <c r="G96" t="s">
        <v>631</v>
      </c>
      <c r="H96">
        <v>1</v>
      </c>
      <c r="I96" s="17">
        <v>0</v>
      </c>
      <c r="J96" s="17">
        <v>0</v>
      </c>
      <c r="K96" t="s">
        <v>629</v>
      </c>
      <c r="L96" t="s">
        <v>630</v>
      </c>
      <c r="M96" s="14"/>
      <c r="N96" s="14"/>
      <c r="O96" s="14"/>
      <c r="P96" s="14"/>
      <c r="Q96" s="14"/>
      <c r="S96" s="31">
        <v>24</v>
      </c>
      <c r="T96" s="31">
        <v>0</v>
      </c>
    </row>
    <row r="97" spans="1:20">
      <c r="A97">
        <v>32</v>
      </c>
      <c r="B97">
        <v>0.9</v>
      </c>
      <c r="C97" t="s">
        <v>150</v>
      </c>
      <c r="D97" t="s">
        <v>416</v>
      </c>
      <c r="E97" t="s">
        <v>689</v>
      </c>
      <c r="F97" t="s">
        <v>690</v>
      </c>
      <c r="G97" t="s">
        <v>631</v>
      </c>
      <c r="H97">
        <v>1</v>
      </c>
      <c r="I97" s="17">
        <v>0</v>
      </c>
      <c r="J97" s="17">
        <v>0</v>
      </c>
      <c r="K97" t="s">
        <v>629</v>
      </c>
      <c r="L97" t="s">
        <v>630</v>
      </c>
      <c r="M97" s="14"/>
      <c r="N97" s="14"/>
      <c r="O97" s="14"/>
      <c r="P97" s="14"/>
      <c r="Q97" s="14"/>
      <c r="S97" s="31">
        <v>24</v>
      </c>
      <c r="T97" s="31">
        <v>0</v>
      </c>
    </row>
    <row r="98" spans="1:20">
      <c r="A98">
        <v>33</v>
      </c>
      <c r="B98">
        <v>0.3</v>
      </c>
      <c r="C98" t="s">
        <v>150</v>
      </c>
      <c r="D98" t="s">
        <v>417</v>
      </c>
      <c r="E98" t="s">
        <v>691</v>
      </c>
      <c r="F98" t="s">
        <v>692</v>
      </c>
      <c r="G98" t="s">
        <v>631</v>
      </c>
      <c r="H98">
        <v>1</v>
      </c>
      <c r="I98" s="17">
        <v>0.934782608695652</v>
      </c>
      <c r="J98" s="17">
        <v>0.7</v>
      </c>
      <c r="K98" t="s">
        <v>632</v>
      </c>
      <c r="L98" t="s">
        <v>630</v>
      </c>
      <c r="M98" s="14">
        <v>46244</v>
      </c>
      <c r="N98" s="14">
        <v>46244</v>
      </c>
      <c r="O98" s="14">
        <v>46243</v>
      </c>
      <c r="P98" s="14">
        <v>46242</v>
      </c>
      <c r="Q98" s="14">
        <v>46241</v>
      </c>
      <c r="R98" t="s">
        <v>89</v>
      </c>
      <c r="S98" s="31">
        <v>15.999999999999998</v>
      </c>
      <c r="T98" s="31">
        <v>0</v>
      </c>
    </row>
    <row r="99" spans="1:20">
      <c r="A99">
        <v>33</v>
      </c>
      <c r="B99">
        <v>0.6</v>
      </c>
      <c r="C99" t="s">
        <v>150</v>
      </c>
      <c r="D99" t="s">
        <v>417</v>
      </c>
      <c r="E99" t="s">
        <v>691</v>
      </c>
      <c r="F99" t="s">
        <v>692</v>
      </c>
      <c r="G99" t="s">
        <v>631</v>
      </c>
      <c r="H99">
        <v>1</v>
      </c>
      <c r="I99" s="17">
        <v>0</v>
      </c>
      <c r="J99" s="17">
        <v>0</v>
      </c>
      <c r="K99" t="s">
        <v>629</v>
      </c>
      <c r="L99" t="s">
        <v>630</v>
      </c>
      <c r="M99" s="14"/>
      <c r="N99" s="14"/>
      <c r="O99" s="14"/>
      <c r="P99" s="14"/>
      <c r="Q99" s="14"/>
      <c r="S99" s="31">
        <v>15.999999999999998</v>
      </c>
      <c r="T99" s="31">
        <v>0</v>
      </c>
    </row>
    <row r="100" spans="1:20">
      <c r="A100">
        <v>33</v>
      </c>
      <c r="B100">
        <v>0.9</v>
      </c>
      <c r="C100" t="s">
        <v>150</v>
      </c>
      <c r="D100" t="s">
        <v>417</v>
      </c>
      <c r="E100" t="s">
        <v>691</v>
      </c>
      <c r="F100" t="s">
        <v>692</v>
      </c>
      <c r="G100" t="s">
        <v>631</v>
      </c>
      <c r="H100">
        <v>1</v>
      </c>
      <c r="I100" s="17">
        <v>0</v>
      </c>
      <c r="J100" s="17">
        <v>0</v>
      </c>
      <c r="K100" t="s">
        <v>629</v>
      </c>
      <c r="L100" t="s">
        <v>630</v>
      </c>
      <c r="M100" s="14"/>
      <c r="N100" s="14"/>
      <c r="O100" s="14"/>
      <c r="P100" s="14"/>
      <c r="Q100" s="14"/>
      <c r="S100" s="31">
        <v>15.999999999999998</v>
      </c>
      <c r="T100" s="31">
        <v>0</v>
      </c>
    </row>
    <row r="101" spans="1:20">
      <c r="A101">
        <v>34</v>
      </c>
      <c r="B101">
        <v>0.3</v>
      </c>
      <c r="C101" t="s">
        <v>150</v>
      </c>
      <c r="D101" t="s">
        <v>418</v>
      </c>
      <c r="E101" t="s">
        <v>693</v>
      </c>
      <c r="F101" t="s">
        <v>694</v>
      </c>
      <c r="G101" t="s">
        <v>631</v>
      </c>
      <c r="H101">
        <v>1</v>
      </c>
      <c r="I101" s="17">
        <v>0.934782608695652</v>
      </c>
      <c r="J101" s="17">
        <v>0.7</v>
      </c>
      <c r="K101" t="s">
        <v>632</v>
      </c>
      <c r="L101" t="s">
        <v>630</v>
      </c>
      <c r="M101" s="14">
        <v>46244</v>
      </c>
      <c r="N101" s="14">
        <v>46244</v>
      </c>
      <c r="O101" s="14">
        <v>46243</v>
      </c>
      <c r="P101" s="14">
        <v>46242</v>
      </c>
      <c r="Q101" s="14">
        <v>46241</v>
      </c>
      <c r="R101" t="s">
        <v>89</v>
      </c>
      <c r="S101" s="31">
        <v>24</v>
      </c>
      <c r="T101" s="31">
        <v>0</v>
      </c>
    </row>
    <row r="102" spans="1:20">
      <c r="A102">
        <v>34</v>
      </c>
      <c r="B102">
        <v>0.6</v>
      </c>
      <c r="C102" t="s">
        <v>150</v>
      </c>
      <c r="D102" t="s">
        <v>418</v>
      </c>
      <c r="E102" t="s">
        <v>693</v>
      </c>
      <c r="F102" t="s">
        <v>694</v>
      </c>
      <c r="G102" t="s">
        <v>631</v>
      </c>
      <c r="H102">
        <v>1</v>
      </c>
      <c r="I102" s="17">
        <v>0</v>
      </c>
      <c r="J102" s="17">
        <v>0</v>
      </c>
      <c r="K102" t="s">
        <v>629</v>
      </c>
      <c r="L102" t="s">
        <v>630</v>
      </c>
      <c r="M102" s="14"/>
      <c r="N102" s="14"/>
      <c r="O102" s="14"/>
      <c r="P102" s="14"/>
      <c r="Q102" s="14"/>
      <c r="S102" s="31">
        <v>24</v>
      </c>
      <c r="T102" s="31">
        <v>0</v>
      </c>
    </row>
    <row r="103" spans="1:20">
      <c r="A103">
        <v>34</v>
      </c>
      <c r="B103">
        <v>0.9</v>
      </c>
      <c r="C103" t="s">
        <v>150</v>
      </c>
      <c r="D103" t="s">
        <v>418</v>
      </c>
      <c r="E103" t="s">
        <v>693</v>
      </c>
      <c r="F103" t="s">
        <v>694</v>
      </c>
      <c r="G103" t="s">
        <v>631</v>
      </c>
      <c r="H103">
        <v>1</v>
      </c>
      <c r="I103" s="17">
        <v>0</v>
      </c>
      <c r="J103" s="17">
        <v>0</v>
      </c>
      <c r="K103" t="s">
        <v>629</v>
      </c>
      <c r="L103" t="s">
        <v>630</v>
      </c>
      <c r="M103" s="14"/>
      <c r="N103" s="14"/>
      <c r="O103" s="14"/>
      <c r="P103" s="14"/>
      <c r="Q103" s="14"/>
      <c r="S103" s="31">
        <v>24</v>
      </c>
      <c r="T103" s="31">
        <v>0</v>
      </c>
    </row>
    <row r="104" spans="1:20">
      <c r="A104">
        <v>35</v>
      </c>
      <c r="B104">
        <v>0.3</v>
      </c>
      <c r="C104" t="s">
        <v>150</v>
      </c>
      <c r="D104" t="s">
        <v>419</v>
      </c>
      <c r="E104" t="s">
        <v>695</v>
      </c>
      <c r="F104" t="s">
        <v>696</v>
      </c>
      <c r="G104" t="s">
        <v>631</v>
      </c>
      <c r="H104">
        <v>1</v>
      </c>
      <c r="I104" s="17">
        <v>0.934782608695652</v>
      </c>
      <c r="J104" s="17">
        <v>0.7</v>
      </c>
      <c r="K104" t="s">
        <v>632</v>
      </c>
      <c r="L104" t="s">
        <v>630</v>
      </c>
      <c r="M104" s="14">
        <v>46244</v>
      </c>
      <c r="N104" s="14">
        <v>46244</v>
      </c>
      <c r="O104" s="14">
        <v>46243</v>
      </c>
      <c r="P104" s="14">
        <v>46242</v>
      </c>
      <c r="Q104" s="14">
        <v>46241</v>
      </c>
      <c r="R104" t="s">
        <v>89</v>
      </c>
      <c r="S104" s="31">
        <v>15.999999999999998</v>
      </c>
      <c r="T104" s="31">
        <v>0</v>
      </c>
    </row>
    <row r="105" spans="1:20">
      <c r="A105">
        <v>35</v>
      </c>
      <c r="B105">
        <v>0.6</v>
      </c>
      <c r="C105" t="s">
        <v>150</v>
      </c>
      <c r="D105" t="s">
        <v>419</v>
      </c>
      <c r="E105" t="s">
        <v>695</v>
      </c>
      <c r="F105" t="s">
        <v>696</v>
      </c>
      <c r="G105" t="s">
        <v>631</v>
      </c>
      <c r="H105">
        <v>1</v>
      </c>
      <c r="I105" s="17">
        <v>0</v>
      </c>
      <c r="J105" s="17">
        <v>0</v>
      </c>
      <c r="K105" t="s">
        <v>629</v>
      </c>
      <c r="L105" t="s">
        <v>630</v>
      </c>
      <c r="M105" s="14"/>
      <c r="N105" s="14"/>
      <c r="O105" s="14"/>
      <c r="P105" s="14"/>
      <c r="Q105" s="14"/>
      <c r="S105" s="31">
        <v>15.999999999999998</v>
      </c>
      <c r="T105" s="31">
        <v>0</v>
      </c>
    </row>
    <row r="106" spans="1:20">
      <c r="A106">
        <v>35</v>
      </c>
      <c r="B106">
        <v>0.9</v>
      </c>
      <c r="C106" t="s">
        <v>150</v>
      </c>
      <c r="D106" t="s">
        <v>419</v>
      </c>
      <c r="E106" t="s">
        <v>695</v>
      </c>
      <c r="F106" t="s">
        <v>696</v>
      </c>
      <c r="G106" t="s">
        <v>631</v>
      </c>
      <c r="H106">
        <v>1</v>
      </c>
      <c r="I106" s="17">
        <v>0</v>
      </c>
      <c r="J106" s="17">
        <v>0</v>
      </c>
      <c r="K106" t="s">
        <v>629</v>
      </c>
      <c r="L106" t="s">
        <v>630</v>
      </c>
      <c r="M106" s="14"/>
      <c r="N106" s="14"/>
      <c r="O106" s="14"/>
      <c r="P106" s="14"/>
      <c r="Q106" s="14"/>
      <c r="S106" s="31">
        <v>15.999999999999998</v>
      </c>
      <c r="T106" s="31">
        <v>0</v>
      </c>
    </row>
    <row r="107" spans="1:20">
      <c r="A107">
        <v>36</v>
      </c>
      <c r="B107">
        <v>0.3</v>
      </c>
      <c r="C107" t="s">
        <v>150</v>
      </c>
      <c r="D107" t="s">
        <v>420</v>
      </c>
      <c r="E107" t="s">
        <v>697</v>
      </c>
      <c r="F107" t="s">
        <v>698</v>
      </c>
      <c r="G107" t="s">
        <v>631</v>
      </c>
      <c r="H107">
        <v>1</v>
      </c>
      <c r="I107" s="17">
        <v>0.934782608695652</v>
      </c>
      <c r="J107" s="17">
        <v>0.7</v>
      </c>
      <c r="K107" t="s">
        <v>632</v>
      </c>
      <c r="L107" t="s">
        <v>630</v>
      </c>
      <c r="M107" s="14">
        <v>46244</v>
      </c>
      <c r="N107" s="14">
        <v>46244</v>
      </c>
      <c r="O107" s="14">
        <v>46243</v>
      </c>
      <c r="P107" s="14">
        <v>46242</v>
      </c>
      <c r="Q107" s="14">
        <v>46241</v>
      </c>
      <c r="R107" t="s">
        <v>89</v>
      </c>
      <c r="S107" s="31">
        <v>15.999999999999998</v>
      </c>
      <c r="T107" s="31">
        <v>0</v>
      </c>
    </row>
    <row r="108" spans="1:20">
      <c r="A108">
        <v>36</v>
      </c>
      <c r="B108">
        <v>0.6</v>
      </c>
      <c r="C108" t="s">
        <v>150</v>
      </c>
      <c r="D108" t="s">
        <v>420</v>
      </c>
      <c r="E108" t="s">
        <v>697</v>
      </c>
      <c r="F108" t="s">
        <v>698</v>
      </c>
      <c r="G108" t="s">
        <v>631</v>
      </c>
      <c r="H108">
        <v>1</v>
      </c>
      <c r="I108" s="17">
        <v>0</v>
      </c>
      <c r="J108" s="17">
        <v>0</v>
      </c>
      <c r="K108" t="s">
        <v>629</v>
      </c>
      <c r="L108" t="s">
        <v>630</v>
      </c>
      <c r="M108" s="14"/>
      <c r="N108" s="14"/>
      <c r="O108" s="14"/>
      <c r="P108" s="14"/>
      <c r="Q108" s="14"/>
      <c r="S108" s="31">
        <v>15.999999999999998</v>
      </c>
      <c r="T108" s="31">
        <v>0</v>
      </c>
    </row>
    <row r="109" spans="1:20">
      <c r="A109">
        <v>36</v>
      </c>
      <c r="B109">
        <v>0.9</v>
      </c>
      <c r="C109" t="s">
        <v>150</v>
      </c>
      <c r="D109" t="s">
        <v>420</v>
      </c>
      <c r="E109" t="s">
        <v>697</v>
      </c>
      <c r="F109" t="s">
        <v>698</v>
      </c>
      <c r="G109" t="s">
        <v>631</v>
      </c>
      <c r="H109">
        <v>1</v>
      </c>
      <c r="I109" s="17">
        <v>0</v>
      </c>
      <c r="J109" s="17">
        <v>0</v>
      </c>
      <c r="K109" t="s">
        <v>629</v>
      </c>
      <c r="L109" t="s">
        <v>630</v>
      </c>
      <c r="M109" s="14"/>
      <c r="N109" s="14"/>
      <c r="O109" s="14"/>
      <c r="P109" s="14"/>
      <c r="Q109" s="14"/>
      <c r="S109" s="31">
        <v>15.999999999999998</v>
      </c>
      <c r="T109" s="31">
        <v>0</v>
      </c>
    </row>
    <row r="110" spans="1:20">
      <c r="A110">
        <v>37</v>
      </c>
      <c r="B110">
        <v>0.3</v>
      </c>
      <c r="C110" t="s">
        <v>150</v>
      </c>
      <c r="D110" t="s">
        <v>421</v>
      </c>
      <c r="E110" t="s">
        <v>699</v>
      </c>
      <c r="F110" t="s">
        <v>700</v>
      </c>
      <c r="G110" t="s">
        <v>631</v>
      </c>
      <c r="H110">
        <v>1</v>
      </c>
      <c r="I110" s="17">
        <v>0.934782608695652</v>
      </c>
      <c r="J110" s="17">
        <v>0.7</v>
      </c>
      <c r="K110" t="s">
        <v>632</v>
      </c>
      <c r="L110" t="s">
        <v>630</v>
      </c>
      <c r="M110" s="14">
        <v>46244</v>
      </c>
      <c r="N110" s="14">
        <v>46244</v>
      </c>
      <c r="O110" s="14">
        <v>46243</v>
      </c>
      <c r="P110" s="14">
        <v>46242</v>
      </c>
      <c r="Q110" s="14">
        <v>46241</v>
      </c>
      <c r="R110" t="s">
        <v>89</v>
      </c>
      <c r="S110" s="31">
        <v>24</v>
      </c>
      <c r="T110" s="31">
        <v>0</v>
      </c>
    </row>
    <row r="111" spans="1:20">
      <c r="A111">
        <v>37</v>
      </c>
      <c r="B111">
        <v>0.6</v>
      </c>
      <c r="C111" t="s">
        <v>150</v>
      </c>
      <c r="D111" t="s">
        <v>421</v>
      </c>
      <c r="E111" t="s">
        <v>699</v>
      </c>
      <c r="F111" t="s">
        <v>700</v>
      </c>
      <c r="G111" t="s">
        <v>631</v>
      </c>
      <c r="H111">
        <v>1</v>
      </c>
      <c r="I111" s="17">
        <v>0</v>
      </c>
      <c r="J111" s="17">
        <v>0</v>
      </c>
      <c r="K111" t="s">
        <v>629</v>
      </c>
      <c r="L111" t="s">
        <v>630</v>
      </c>
      <c r="M111" s="14"/>
      <c r="N111" s="14"/>
      <c r="O111" s="14"/>
      <c r="P111" s="14"/>
      <c r="Q111" s="14"/>
      <c r="S111" s="31">
        <v>24</v>
      </c>
      <c r="T111" s="31">
        <v>0</v>
      </c>
    </row>
    <row r="112" spans="1:20">
      <c r="A112">
        <v>37</v>
      </c>
      <c r="B112">
        <v>0.9</v>
      </c>
      <c r="C112" t="s">
        <v>150</v>
      </c>
      <c r="D112" t="s">
        <v>421</v>
      </c>
      <c r="E112" t="s">
        <v>699</v>
      </c>
      <c r="F112" t="s">
        <v>700</v>
      </c>
      <c r="G112" t="s">
        <v>631</v>
      </c>
      <c r="H112">
        <v>1</v>
      </c>
      <c r="I112" s="17">
        <v>0</v>
      </c>
      <c r="J112" s="17">
        <v>0</v>
      </c>
      <c r="K112" t="s">
        <v>629</v>
      </c>
      <c r="L112" t="s">
        <v>630</v>
      </c>
      <c r="M112" s="14"/>
      <c r="N112" s="14"/>
      <c r="O112" s="14"/>
      <c r="P112" s="14"/>
      <c r="Q112" s="14"/>
      <c r="S112" s="31">
        <v>24</v>
      </c>
      <c r="T112" s="31">
        <v>0</v>
      </c>
    </row>
    <row r="113" spans="1:20">
      <c r="A113">
        <v>38</v>
      </c>
      <c r="B113">
        <v>0.3</v>
      </c>
      <c r="C113" t="s">
        <v>150</v>
      </c>
      <c r="D113" t="s">
        <v>422</v>
      </c>
      <c r="E113" t="s">
        <v>701</v>
      </c>
      <c r="F113" t="s">
        <v>702</v>
      </c>
      <c r="G113" t="s">
        <v>631</v>
      </c>
      <c r="H113">
        <v>1</v>
      </c>
      <c r="I113" s="17">
        <v>0.934782608695652</v>
      </c>
      <c r="J113" s="17">
        <v>0.7</v>
      </c>
      <c r="K113" t="s">
        <v>632</v>
      </c>
      <c r="L113" t="s">
        <v>630</v>
      </c>
      <c r="M113" s="14">
        <v>46244</v>
      </c>
      <c r="N113" s="14">
        <v>46244</v>
      </c>
      <c r="O113" s="14">
        <v>46243</v>
      </c>
      <c r="P113" s="14">
        <v>46242</v>
      </c>
      <c r="Q113" s="14">
        <v>46241</v>
      </c>
      <c r="R113" t="s">
        <v>89</v>
      </c>
      <c r="S113" s="31">
        <v>15.999999999999998</v>
      </c>
      <c r="T113" s="31">
        <v>0</v>
      </c>
    </row>
    <row r="114" spans="1:20">
      <c r="A114">
        <v>38</v>
      </c>
      <c r="B114">
        <v>0.6</v>
      </c>
      <c r="C114" t="s">
        <v>150</v>
      </c>
      <c r="D114" t="s">
        <v>422</v>
      </c>
      <c r="E114" t="s">
        <v>701</v>
      </c>
      <c r="F114" t="s">
        <v>702</v>
      </c>
      <c r="G114" t="s">
        <v>631</v>
      </c>
      <c r="H114">
        <v>1</v>
      </c>
      <c r="I114" s="17">
        <v>0</v>
      </c>
      <c r="J114" s="17">
        <v>0</v>
      </c>
      <c r="K114" t="s">
        <v>629</v>
      </c>
      <c r="L114" t="s">
        <v>630</v>
      </c>
      <c r="M114" s="14"/>
      <c r="N114" s="14"/>
      <c r="O114" s="14"/>
      <c r="P114" s="14"/>
      <c r="Q114" s="14"/>
      <c r="S114" s="31">
        <v>15.999999999999998</v>
      </c>
      <c r="T114" s="31">
        <v>0</v>
      </c>
    </row>
    <row r="115" spans="1:20">
      <c r="A115">
        <v>38</v>
      </c>
      <c r="B115">
        <v>0.9</v>
      </c>
      <c r="C115" t="s">
        <v>150</v>
      </c>
      <c r="D115" t="s">
        <v>422</v>
      </c>
      <c r="E115" t="s">
        <v>701</v>
      </c>
      <c r="F115" t="s">
        <v>702</v>
      </c>
      <c r="G115" t="s">
        <v>631</v>
      </c>
      <c r="H115">
        <v>1</v>
      </c>
      <c r="I115" s="17">
        <v>0</v>
      </c>
      <c r="J115" s="17">
        <v>0</v>
      </c>
      <c r="K115" t="s">
        <v>629</v>
      </c>
      <c r="L115" t="s">
        <v>630</v>
      </c>
      <c r="M115" s="14"/>
      <c r="N115" s="14"/>
      <c r="O115" s="14"/>
      <c r="P115" s="14"/>
      <c r="Q115" s="14"/>
      <c r="S115" s="31">
        <v>15.999999999999998</v>
      </c>
      <c r="T115" s="31">
        <v>0</v>
      </c>
    </row>
    <row r="116" spans="1:20">
      <c r="A116">
        <v>39</v>
      </c>
      <c r="B116">
        <v>0.3</v>
      </c>
      <c r="C116" t="s">
        <v>150</v>
      </c>
      <c r="D116" t="s">
        <v>423</v>
      </c>
      <c r="E116" t="s">
        <v>703</v>
      </c>
      <c r="F116" t="s">
        <v>704</v>
      </c>
      <c r="G116" t="s">
        <v>631</v>
      </c>
      <c r="H116">
        <v>1</v>
      </c>
      <c r="I116" s="17">
        <v>0.934782608695652</v>
      </c>
      <c r="J116" s="17">
        <v>0.7</v>
      </c>
      <c r="K116" t="s">
        <v>632</v>
      </c>
      <c r="L116" t="s">
        <v>630</v>
      </c>
      <c r="M116" s="14">
        <v>46244</v>
      </c>
      <c r="N116" s="14">
        <v>46244</v>
      </c>
      <c r="O116" s="14">
        <v>46243</v>
      </c>
      <c r="P116" s="14">
        <v>46242</v>
      </c>
      <c r="Q116" s="14">
        <v>46241</v>
      </c>
      <c r="R116" t="s">
        <v>89</v>
      </c>
      <c r="S116" s="31">
        <v>15.999999999999998</v>
      </c>
      <c r="T116" s="31">
        <v>0</v>
      </c>
    </row>
    <row r="117" spans="1:20">
      <c r="A117">
        <v>39</v>
      </c>
      <c r="B117">
        <v>0.6</v>
      </c>
      <c r="C117" t="s">
        <v>150</v>
      </c>
      <c r="D117" t="s">
        <v>423</v>
      </c>
      <c r="E117" t="s">
        <v>703</v>
      </c>
      <c r="F117" t="s">
        <v>704</v>
      </c>
      <c r="G117" t="s">
        <v>631</v>
      </c>
      <c r="H117">
        <v>1</v>
      </c>
      <c r="I117" s="17">
        <v>0</v>
      </c>
      <c r="J117" s="17">
        <v>0</v>
      </c>
      <c r="K117" t="s">
        <v>629</v>
      </c>
      <c r="L117" t="s">
        <v>630</v>
      </c>
      <c r="M117" s="14"/>
      <c r="N117" s="14"/>
      <c r="O117" s="14"/>
      <c r="P117" s="14"/>
      <c r="Q117" s="14"/>
      <c r="S117" s="31">
        <v>15.999999999999998</v>
      </c>
      <c r="T117" s="31">
        <v>0</v>
      </c>
    </row>
    <row r="118" spans="1:20">
      <c r="A118">
        <v>39</v>
      </c>
      <c r="B118">
        <v>0.9</v>
      </c>
      <c r="C118" t="s">
        <v>150</v>
      </c>
      <c r="D118" t="s">
        <v>423</v>
      </c>
      <c r="E118" t="s">
        <v>703</v>
      </c>
      <c r="F118" t="s">
        <v>704</v>
      </c>
      <c r="G118" t="s">
        <v>631</v>
      </c>
      <c r="H118">
        <v>1</v>
      </c>
      <c r="I118" s="17">
        <v>0</v>
      </c>
      <c r="J118" s="17">
        <v>0</v>
      </c>
      <c r="K118" t="s">
        <v>629</v>
      </c>
      <c r="L118" t="s">
        <v>630</v>
      </c>
      <c r="M118" s="14"/>
      <c r="N118" s="14"/>
      <c r="O118" s="14"/>
      <c r="P118" s="14"/>
      <c r="Q118" s="14"/>
      <c r="S118" s="31">
        <v>15.999999999999998</v>
      </c>
      <c r="T118" s="31">
        <v>0</v>
      </c>
    </row>
    <row r="119" spans="1:20">
      <c r="A119">
        <v>40</v>
      </c>
      <c r="B119">
        <v>0.3</v>
      </c>
      <c r="C119" t="s">
        <v>150</v>
      </c>
      <c r="D119" t="s">
        <v>424</v>
      </c>
      <c r="E119" t="s">
        <v>705</v>
      </c>
      <c r="F119" t="s">
        <v>706</v>
      </c>
      <c r="G119" t="s">
        <v>631</v>
      </c>
      <c r="H119">
        <v>1</v>
      </c>
      <c r="I119" s="17">
        <v>0.934782608695652</v>
      </c>
      <c r="J119" s="17">
        <v>0.7</v>
      </c>
      <c r="K119" t="s">
        <v>632</v>
      </c>
      <c r="L119" t="s">
        <v>630</v>
      </c>
      <c r="M119" s="14">
        <v>46244</v>
      </c>
      <c r="N119" s="14">
        <v>46244</v>
      </c>
      <c r="O119" s="14">
        <v>46243</v>
      </c>
      <c r="P119" s="14">
        <v>46242</v>
      </c>
      <c r="Q119" s="14">
        <v>46241</v>
      </c>
      <c r="R119" t="s">
        <v>89</v>
      </c>
      <c r="S119" s="31">
        <v>15.999999999999998</v>
      </c>
      <c r="T119" s="31">
        <v>0</v>
      </c>
    </row>
    <row r="120" spans="1:20">
      <c r="A120">
        <v>40</v>
      </c>
      <c r="B120">
        <v>0.6</v>
      </c>
      <c r="C120" t="s">
        <v>150</v>
      </c>
      <c r="D120" t="s">
        <v>424</v>
      </c>
      <c r="E120" t="s">
        <v>705</v>
      </c>
      <c r="F120" t="s">
        <v>706</v>
      </c>
      <c r="G120" t="s">
        <v>631</v>
      </c>
      <c r="H120">
        <v>1</v>
      </c>
      <c r="I120" s="17">
        <v>0</v>
      </c>
      <c r="J120" s="17">
        <v>0</v>
      </c>
      <c r="K120" t="s">
        <v>629</v>
      </c>
      <c r="L120" t="s">
        <v>630</v>
      </c>
      <c r="M120" s="14"/>
      <c r="N120" s="14"/>
      <c r="O120" s="14"/>
      <c r="P120" s="14"/>
      <c r="Q120" s="14"/>
      <c r="S120" s="31">
        <v>15.999999999999998</v>
      </c>
      <c r="T120" s="31">
        <v>0</v>
      </c>
    </row>
    <row r="121" spans="1:20">
      <c r="A121">
        <v>40</v>
      </c>
      <c r="B121">
        <v>0.9</v>
      </c>
      <c r="C121" t="s">
        <v>150</v>
      </c>
      <c r="D121" t="s">
        <v>424</v>
      </c>
      <c r="E121" t="s">
        <v>705</v>
      </c>
      <c r="F121" t="s">
        <v>706</v>
      </c>
      <c r="G121" t="s">
        <v>631</v>
      </c>
      <c r="H121">
        <v>1</v>
      </c>
      <c r="I121" s="17">
        <v>0</v>
      </c>
      <c r="J121" s="17">
        <v>0</v>
      </c>
      <c r="K121" t="s">
        <v>629</v>
      </c>
      <c r="L121" t="s">
        <v>630</v>
      </c>
      <c r="M121" s="14"/>
      <c r="N121" s="14"/>
      <c r="O121" s="14"/>
      <c r="P121" s="14"/>
      <c r="Q121" s="14"/>
      <c r="S121" s="31">
        <v>15.999999999999998</v>
      </c>
      <c r="T121" s="31">
        <v>0</v>
      </c>
    </row>
    <row r="122" spans="1:20">
      <c r="A122">
        <v>41</v>
      </c>
      <c r="B122">
        <v>0.3</v>
      </c>
      <c r="C122" t="s">
        <v>150</v>
      </c>
      <c r="D122" t="s">
        <v>425</v>
      </c>
      <c r="E122" t="s">
        <v>707</v>
      </c>
      <c r="F122" t="s">
        <v>692</v>
      </c>
      <c r="G122" t="s">
        <v>631</v>
      </c>
      <c r="H122">
        <v>1</v>
      </c>
      <c r="I122" s="17">
        <v>0.934782608695652</v>
      </c>
      <c r="J122" s="17">
        <v>0.7</v>
      </c>
      <c r="K122" t="s">
        <v>632</v>
      </c>
      <c r="L122" t="s">
        <v>630</v>
      </c>
      <c r="M122" s="14">
        <v>46244</v>
      </c>
      <c r="N122" s="14">
        <v>46244</v>
      </c>
      <c r="O122" s="14">
        <v>46243</v>
      </c>
      <c r="P122" s="14">
        <v>46242</v>
      </c>
      <c r="Q122" s="14">
        <v>46241</v>
      </c>
      <c r="R122" t="s">
        <v>89</v>
      </c>
      <c r="S122" s="31">
        <v>15.999999999999998</v>
      </c>
      <c r="T122" s="31">
        <v>0</v>
      </c>
    </row>
    <row r="123" spans="1:20">
      <c r="A123">
        <v>41</v>
      </c>
      <c r="B123">
        <v>0.6</v>
      </c>
      <c r="C123" t="s">
        <v>150</v>
      </c>
      <c r="D123" t="s">
        <v>425</v>
      </c>
      <c r="E123" t="s">
        <v>707</v>
      </c>
      <c r="F123" t="s">
        <v>692</v>
      </c>
      <c r="G123" t="s">
        <v>631</v>
      </c>
      <c r="H123">
        <v>1</v>
      </c>
      <c r="I123" s="17">
        <v>0</v>
      </c>
      <c r="J123" s="17">
        <v>0</v>
      </c>
      <c r="K123" t="s">
        <v>629</v>
      </c>
      <c r="L123" t="s">
        <v>630</v>
      </c>
      <c r="M123" s="14"/>
      <c r="N123" s="14"/>
      <c r="O123" s="14"/>
      <c r="P123" s="14"/>
      <c r="Q123" s="14"/>
      <c r="S123" s="31">
        <v>15.999999999999998</v>
      </c>
      <c r="T123" s="31">
        <v>0</v>
      </c>
    </row>
    <row r="124" spans="1:20">
      <c r="A124">
        <v>41</v>
      </c>
      <c r="B124">
        <v>0.9</v>
      </c>
      <c r="C124" t="s">
        <v>150</v>
      </c>
      <c r="D124" t="s">
        <v>425</v>
      </c>
      <c r="E124" t="s">
        <v>707</v>
      </c>
      <c r="F124" t="s">
        <v>692</v>
      </c>
      <c r="G124" t="s">
        <v>631</v>
      </c>
      <c r="H124">
        <v>1</v>
      </c>
      <c r="I124" s="17">
        <v>0</v>
      </c>
      <c r="J124" s="17">
        <v>0</v>
      </c>
      <c r="K124" t="s">
        <v>629</v>
      </c>
      <c r="L124" t="s">
        <v>630</v>
      </c>
      <c r="M124" s="14"/>
      <c r="N124" s="14"/>
      <c r="O124" s="14"/>
      <c r="P124" s="14"/>
      <c r="Q124" s="14"/>
      <c r="S124" s="31">
        <v>15.999999999999998</v>
      </c>
      <c r="T124" s="31">
        <v>0</v>
      </c>
    </row>
    <row r="125" spans="1:20">
      <c r="A125">
        <v>42</v>
      </c>
      <c r="B125">
        <v>0.3</v>
      </c>
      <c r="C125" t="s">
        <v>150</v>
      </c>
      <c r="D125" t="s">
        <v>426</v>
      </c>
      <c r="E125" t="s">
        <v>708</v>
      </c>
      <c r="F125" t="s">
        <v>698</v>
      </c>
      <c r="G125" t="s">
        <v>631</v>
      </c>
      <c r="H125">
        <v>1</v>
      </c>
      <c r="I125" s="17">
        <v>0.934782608695652</v>
      </c>
      <c r="J125" s="17">
        <v>0.7</v>
      </c>
      <c r="K125" t="s">
        <v>632</v>
      </c>
      <c r="L125" t="s">
        <v>630</v>
      </c>
      <c r="M125" s="14">
        <v>46244</v>
      </c>
      <c r="N125" s="14">
        <v>46244</v>
      </c>
      <c r="O125" s="14">
        <v>46243</v>
      </c>
      <c r="P125" s="14">
        <v>46242</v>
      </c>
      <c r="Q125" s="14">
        <v>46241</v>
      </c>
      <c r="R125" t="s">
        <v>89</v>
      </c>
      <c r="S125" s="31">
        <v>15.999999999999998</v>
      </c>
      <c r="T125" s="31">
        <v>0</v>
      </c>
    </row>
    <row r="126" spans="1:20">
      <c r="A126">
        <v>42</v>
      </c>
      <c r="B126">
        <v>0.6</v>
      </c>
      <c r="C126" t="s">
        <v>150</v>
      </c>
      <c r="D126" t="s">
        <v>426</v>
      </c>
      <c r="E126" t="s">
        <v>708</v>
      </c>
      <c r="F126" t="s">
        <v>698</v>
      </c>
      <c r="G126" t="s">
        <v>631</v>
      </c>
      <c r="H126">
        <v>1</v>
      </c>
      <c r="I126" s="17">
        <v>0</v>
      </c>
      <c r="J126" s="17">
        <v>0</v>
      </c>
      <c r="K126" t="s">
        <v>629</v>
      </c>
      <c r="L126" t="s">
        <v>630</v>
      </c>
      <c r="M126" s="14"/>
      <c r="N126" s="14"/>
      <c r="O126" s="14"/>
      <c r="P126" s="14"/>
      <c r="Q126" s="14"/>
      <c r="S126" s="31">
        <v>15.999999999999998</v>
      </c>
      <c r="T126" s="31">
        <v>0</v>
      </c>
    </row>
    <row r="127" spans="1:20">
      <c r="A127">
        <v>42</v>
      </c>
      <c r="B127">
        <v>0.9</v>
      </c>
      <c r="C127" t="s">
        <v>150</v>
      </c>
      <c r="D127" t="s">
        <v>426</v>
      </c>
      <c r="E127" t="s">
        <v>708</v>
      </c>
      <c r="F127" t="s">
        <v>698</v>
      </c>
      <c r="G127" t="s">
        <v>631</v>
      </c>
      <c r="H127">
        <v>1</v>
      </c>
      <c r="I127" s="17">
        <v>0</v>
      </c>
      <c r="J127" s="17">
        <v>0</v>
      </c>
      <c r="K127" t="s">
        <v>629</v>
      </c>
      <c r="L127" t="s">
        <v>630</v>
      </c>
      <c r="M127" s="14"/>
      <c r="N127" s="14"/>
      <c r="O127" s="14"/>
      <c r="P127" s="14"/>
      <c r="Q127" s="14"/>
      <c r="S127" s="31">
        <v>15.999999999999998</v>
      </c>
      <c r="T127" s="31">
        <v>0</v>
      </c>
    </row>
    <row r="128" spans="1:20">
      <c r="A128">
        <v>43</v>
      </c>
      <c r="B128">
        <v>0.3</v>
      </c>
      <c r="C128" t="s">
        <v>150</v>
      </c>
      <c r="D128" t="s">
        <v>427</v>
      </c>
      <c r="E128" t="s">
        <v>709</v>
      </c>
      <c r="F128" t="s">
        <v>700</v>
      </c>
      <c r="G128" t="s">
        <v>631</v>
      </c>
      <c r="H128">
        <v>1</v>
      </c>
      <c r="I128" s="17">
        <v>0.934782608695652</v>
      </c>
      <c r="J128" s="17">
        <v>0.7</v>
      </c>
      <c r="K128" t="s">
        <v>632</v>
      </c>
      <c r="L128" t="s">
        <v>630</v>
      </c>
      <c r="M128" s="14">
        <v>46244</v>
      </c>
      <c r="N128" s="14">
        <v>46244</v>
      </c>
      <c r="O128" s="14">
        <v>46243</v>
      </c>
      <c r="P128" s="14">
        <v>46242</v>
      </c>
      <c r="Q128" s="14">
        <v>46241</v>
      </c>
      <c r="R128" t="s">
        <v>89</v>
      </c>
      <c r="S128" s="31">
        <v>15.999999999999998</v>
      </c>
      <c r="T128" s="31">
        <v>0</v>
      </c>
    </row>
    <row r="129" spans="1:20">
      <c r="A129">
        <v>43</v>
      </c>
      <c r="B129">
        <v>0.6</v>
      </c>
      <c r="C129" t="s">
        <v>150</v>
      </c>
      <c r="D129" t="s">
        <v>427</v>
      </c>
      <c r="E129" t="s">
        <v>709</v>
      </c>
      <c r="F129" t="s">
        <v>700</v>
      </c>
      <c r="G129" t="s">
        <v>631</v>
      </c>
      <c r="H129">
        <v>1</v>
      </c>
      <c r="I129" s="17">
        <v>0</v>
      </c>
      <c r="J129" s="17">
        <v>0</v>
      </c>
      <c r="K129" t="s">
        <v>629</v>
      </c>
      <c r="L129" t="s">
        <v>630</v>
      </c>
      <c r="M129" s="14"/>
      <c r="N129" s="14"/>
      <c r="O129" s="14"/>
      <c r="P129" s="14"/>
      <c r="Q129" s="14"/>
      <c r="S129" s="31">
        <v>15.999999999999998</v>
      </c>
      <c r="T129" s="31">
        <v>0</v>
      </c>
    </row>
    <row r="130" spans="1:20">
      <c r="A130">
        <v>43</v>
      </c>
      <c r="B130">
        <v>0.9</v>
      </c>
      <c r="C130" t="s">
        <v>150</v>
      </c>
      <c r="D130" t="s">
        <v>427</v>
      </c>
      <c r="E130" t="s">
        <v>709</v>
      </c>
      <c r="F130" t="s">
        <v>700</v>
      </c>
      <c r="G130" t="s">
        <v>631</v>
      </c>
      <c r="H130">
        <v>1</v>
      </c>
      <c r="I130" s="17">
        <v>0</v>
      </c>
      <c r="J130" s="17">
        <v>0</v>
      </c>
      <c r="K130" t="s">
        <v>629</v>
      </c>
      <c r="L130" t="s">
        <v>630</v>
      </c>
      <c r="M130" s="14"/>
      <c r="N130" s="14"/>
      <c r="O130" s="14"/>
      <c r="P130" s="14"/>
      <c r="Q130" s="14"/>
      <c r="S130" s="31">
        <v>15.999999999999998</v>
      </c>
      <c r="T130" s="31">
        <v>0</v>
      </c>
    </row>
    <row r="131" spans="1:20">
      <c r="A131">
        <v>44</v>
      </c>
      <c r="B131">
        <v>0.3</v>
      </c>
      <c r="C131" t="s">
        <v>150</v>
      </c>
      <c r="D131" t="s">
        <v>428</v>
      </c>
      <c r="E131" t="s">
        <v>710</v>
      </c>
      <c r="F131" t="s">
        <v>711</v>
      </c>
      <c r="G131" t="s">
        <v>631</v>
      </c>
      <c r="H131">
        <v>1</v>
      </c>
      <c r="I131" s="17">
        <v>0.934782608695652</v>
      </c>
      <c r="J131" s="17">
        <v>0.7</v>
      </c>
      <c r="K131" t="s">
        <v>632</v>
      </c>
      <c r="L131" t="s">
        <v>630</v>
      </c>
      <c r="M131" s="14">
        <v>46244</v>
      </c>
      <c r="N131" s="14">
        <v>46244</v>
      </c>
      <c r="O131" s="14">
        <v>46243</v>
      </c>
      <c r="P131" s="14">
        <v>46242</v>
      </c>
      <c r="Q131" s="14">
        <v>46241</v>
      </c>
      <c r="R131" t="s">
        <v>89</v>
      </c>
      <c r="S131" s="31">
        <v>15.999999999999998</v>
      </c>
      <c r="T131" s="31">
        <v>0</v>
      </c>
    </row>
    <row r="132" spans="1:20">
      <c r="A132">
        <v>44</v>
      </c>
      <c r="B132">
        <v>0.6</v>
      </c>
      <c r="C132" t="s">
        <v>150</v>
      </c>
      <c r="D132" t="s">
        <v>428</v>
      </c>
      <c r="E132" t="s">
        <v>710</v>
      </c>
      <c r="F132" t="s">
        <v>711</v>
      </c>
      <c r="G132" t="s">
        <v>631</v>
      </c>
      <c r="H132">
        <v>1</v>
      </c>
      <c r="I132" s="17">
        <v>0</v>
      </c>
      <c r="J132" s="17">
        <v>0</v>
      </c>
      <c r="K132" t="s">
        <v>629</v>
      </c>
      <c r="L132" t="s">
        <v>630</v>
      </c>
      <c r="M132" s="14"/>
      <c r="N132" s="14"/>
      <c r="O132" s="14"/>
      <c r="P132" s="14"/>
      <c r="Q132" s="14"/>
      <c r="S132" s="31">
        <v>15.999999999999998</v>
      </c>
      <c r="T132" s="31">
        <v>0</v>
      </c>
    </row>
    <row r="133" spans="1:20">
      <c r="A133">
        <v>44</v>
      </c>
      <c r="B133">
        <v>0.9</v>
      </c>
      <c r="C133" t="s">
        <v>150</v>
      </c>
      <c r="D133" t="s">
        <v>428</v>
      </c>
      <c r="E133" t="s">
        <v>710</v>
      </c>
      <c r="F133" t="s">
        <v>711</v>
      </c>
      <c r="G133" t="s">
        <v>631</v>
      </c>
      <c r="H133">
        <v>1</v>
      </c>
      <c r="I133" s="17">
        <v>0</v>
      </c>
      <c r="J133" s="17">
        <v>0</v>
      </c>
      <c r="K133" t="s">
        <v>629</v>
      </c>
      <c r="L133" t="s">
        <v>630</v>
      </c>
      <c r="M133" s="14"/>
      <c r="N133" s="14"/>
      <c r="O133" s="14"/>
      <c r="P133" s="14"/>
      <c r="Q133" s="14"/>
      <c r="S133" s="31">
        <v>15.999999999999998</v>
      </c>
      <c r="T133" s="31">
        <v>0</v>
      </c>
    </row>
    <row r="134" spans="1:20">
      <c r="A134">
        <v>45</v>
      </c>
      <c r="B134">
        <v>0.3</v>
      </c>
      <c r="C134" t="s">
        <v>150</v>
      </c>
      <c r="D134" t="s">
        <v>429</v>
      </c>
      <c r="E134" t="s">
        <v>712</v>
      </c>
      <c r="F134" t="s">
        <v>713</v>
      </c>
      <c r="G134" t="s">
        <v>631</v>
      </c>
      <c r="H134">
        <v>1</v>
      </c>
      <c r="I134" s="17">
        <v>0.934782608695652</v>
      </c>
      <c r="J134" s="17">
        <v>0.7</v>
      </c>
      <c r="K134" t="s">
        <v>632</v>
      </c>
      <c r="L134" t="s">
        <v>630</v>
      </c>
      <c r="M134" s="14">
        <v>46244</v>
      </c>
      <c r="N134" s="14">
        <v>46244</v>
      </c>
      <c r="O134" s="14">
        <v>46243</v>
      </c>
      <c r="P134" s="14">
        <v>46242</v>
      </c>
      <c r="Q134" s="14">
        <v>46241</v>
      </c>
      <c r="R134" t="s">
        <v>89</v>
      </c>
      <c r="S134" s="31">
        <v>15.999999999999998</v>
      </c>
      <c r="T134" s="31">
        <v>0</v>
      </c>
    </row>
    <row r="135" spans="1:20">
      <c r="A135">
        <v>45</v>
      </c>
      <c r="B135">
        <v>0.6</v>
      </c>
      <c r="C135" t="s">
        <v>150</v>
      </c>
      <c r="D135" t="s">
        <v>429</v>
      </c>
      <c r="E135" t="s">
        <v>712</v>
      </c>
      <c r="F135" t="s">
        <v>713</v>
      </c>
      <c r="G135" t="s">
        <v>631</v>
      </c>
      <c r="H135">
        <v>1</v>
      </c>
      <c r="I135" s="17">
        <v>0</v>
      </c>
      <c r="J135" s="17">
        <v>0</v>
      </c>
      <c r="K135" t="s">
        <v>629</v>
      </c>
      <c r="L135" t="s">
        <v>630</v>
      </c>
      <c r="M135" s="14"/>
      <c r="N135" s="14"/>
      <c r="O135" s="14"/>
      <c r="P135" s="14"/>
      <c r="Q135" s="14"/>
      <c r="S135" s="31">
        <v>15.999999999999998</v>
      </c>
      <c r="T135" s="31">
        <v>0</v>
      </c>
    </row>
    <row r="136" spans="1:20">
      <c r="A136">
        <v>45</v>
      </c>
      <c r="B136">
        <v>0.9</v>
      </c>
      <c r="C136" t="s">
        <v>150</v>
      </c>
      <c r="D136" t="s">
        <v>429</v>
      </c>
      <c r="E136" t="s">
        <v>712</v>
      </c>
      <c r="F136" t="s">
        <v>713</v>
      </c>
      <c r="G136" t="s">
        <v>631</v>
      </c>
      <c r="H136">
        <v>1</v>
      </c>
      <c r="I136" s="17">
        <v>0</v>
      </c>
      <c r="J136" s="17">
        <v>0</v>
      </c>
      <c r="K136" t="s">
        <v>629</v>
      </c>
      <c r="L136" t="s">
        <v>630</v>
      </c>
      <c r="M136" s="14"/>
      <c r="N136" s="14"/>
      <c r="O136" s="14"/>
      <c r="P136" s="14"/>
      <c r="Q136" s="14"/>
      <c r="S136" s="31">
        <v>15.999999999999998</v>
      </c>
      <c r="T136" s="31">
        <v>0</v>
      </c>
    </row>
    <row r="137" spans="1:20">
      <c r="A137">
        <v>46</v>
      </c>
      <c r="B137">
        <v>0.3</v>
      </c>
      <c r="C137" t="s">
        <v>150</v>
      </c>
      <c r="D137" t="s">
        <v>430</v>
      </c>
      <c r="E137" t="s">
        <v>714</v>
      </c>
      <c r="F137" t="s">
        <v>715</v>
      </c>
      <c r="G137" t="s">
        <v>631</v>
      </c>
      <c r="H137">
        <v>1</v>
      </c>
      <c r="I137" s="17">
        <v>0.934782608695652</v>
      </c>
      <c r="J137" s="17">
        <v>0.7</v>
      </c>
      <c r="K137" t="s">
        <v>632</v>
      </c>
      <c r="L137" t="s">
        <v>630</v>
      </c>
      <c r="M137" s="14">
        <v>46244</v>
      </c>
      <c r="N137" s="14">
        <v>46244</v>
      </c>
      <c r="O137" s="14">
        <v>46243</v>
      </c>
      <c r="P137" s="14">
        <v>46242</v>
      </c>
      <c r="Q137" s="14">
        <v>46241</v>
      </c>
      <c r="R137" t="s">
        <v>89</v>
      </c>
      <c r="S137" s="31">
        <v>15.999999999999998</v>
      </c>
      <c r="T137" s="31">
        <v>0</v>
      </c>
    </row>
    <row r="138" spans="1:20">
      <c r="A138">
        <v>46</v>
      </c>
      <c r="B138">
        <v>0.6</v>
      </c>
      <c r="C138" t="s">
        <v>150</v>
      </c>
      <c r="D138" t="s">
        <v>430</v>
      </c>
      <c r="E138" t="s">
        <v>714</v>
      </c>
      <c r="F138" t="s">
        <v>715</v>
      </c>
      <c r="G138" t="s">
        <v>631</v>
      </c>
      <c r="H138">
        <v>1</v>
      </c>
      <c r="I138" s="17">
        <v>0</v>
      </c>
      <c r="J138" s="17">
        <v>0</v>
      </c>
      <c r="K138" t="s">
        <v>629</v>
      </c>
      <c r="L138" t="s">
        <v>630</v>
      </c>
      <c r="M138" s="14"/>
      <c r="N138" s="14"/>
      <c r="O138" s="14"/>
      <c r="P138" s="14"/>
      <c r="Q138" s="14"/>
      <c r="S138" s="31">
        <v>15.999999999999998</v>
      </c>
      <c r="T138" s="31">
        <v>0</v>
      </c>
    </row>
    <row r="139" spans="1:20">
      <c r="A139">
        <v>46</v>
      </c>
      <c r="B139">
        <v>0.9</v>
      </c>
      <c r="C139" t="s">
        <v>150</v>
      </c>
      <c r="D139" t="s">
        <v>430</v>
      </c>
      <c r="E139" t="s">
        <v>714</v>
      </c>
      <c r="F139" t="s">
        <v>715</v>
      </c>
      <c r="G139" t="s">
        <v>631</v>
      </c>
      <c r="H139">
        <v>1</v>
      </c>
      <c r="I139" s="17">
        <v>0</v>
      </c>
      <c r="J139" s="17">
        <v>0</v>
      </c>
      <c r="K139" t="s">
        <v>629</v>
      </c>
      <c r="L139" t="s">
        <v>630</v>
      </c>
      <c r="M139" s="14"/>
      <c r="N139" s="14"/>
      <c r="O139" s="14"/>
      <c r="P139" s="14"/>
      <c r="Q139" s="14"/>
      <c r="S139" s="31">
        <v>15.999999999999998</v>
      </c>
      <c r="T139" s="31">
        <v>0</v>
      </c>
    </row>
    <row r="140" spans="1:20">
      <c r="A140">
        <v>47</v>
      </c>
      <c r="B140">
        <v>0.3</v>
      </c>
      <c r="C140" t="s">
        <v>150</v>
      </c>
      <c r="D140" t="s">
        <v>431</v>
      </c>
      <c r="E140" t="s">
        <v>716</v>
      </c>
      <c r="F140" t="s">
        <v>717</v>
      </c>
      <c r="G140" t="s">
        <v>631</v>
      </c>
      <c r="H140">
        <v>1</v>
      </c>
      <c r="I140" s="17">
        <v>0.934782608695652</v>
      </c>
      <c r="J140" s="17">
        <v>0.7</v>
      </c>
      <c r="K140" t="s">
        <v>632</v>
      </c>
      <c r="L140" t="s">
        <v>630</v>
      </c>
      <c r="M140" s="14">
        <v>46244</v>
      </c>
      <c r="N140" s="14">
        <v>46244</v>
      </c>
      <c r="O140" s="14">
        <v>46243</v>
      </c>
      <c r="P140" s="14">
        <v>46242</v>
      </c>
      <c r="Q140" s="14">
        <v>46241</v>
      </c>
      <c r="R140" t="s">
        <v>89</v>
      </c>
      <c r="S140" s="31">
        <v>15.999999999999998</v>
      </c>
      <c r="T140" s="31">
        <v>0</v>
      </c>
    </row>
    <row r="141" spans="1:20">
      <c r="A141">
        <v>47</v>
      </c>
      <c r="B141">
        <v>0.6</v>
      </c>
      <c r="C141" t="s">
        <v>150</v>
      </c>
      <c r="D141" t="s">
        <v>431</v>
      </c>
      <c r="E141" t="s">
        <v>716</v>
      </c>
      <c r="F141" t="s">
        <v>717</v>
      </c>
      <c r="G141" t="s">
        <v>631</v>
      </c>
      <c r="H141">
        <v>1</v>
      </c>
      <c r="I141" s="17">
        <v>0</v>
      </c>
      <c r="J141" s="17">
        <v>0</v>
      </c>
      <c r="K141" t="s">
        <v>629</v>
      </c>
      <c r="L141" t="s">
        <v>630</v>
      </c>
      <c r="M141" s="14"/>
      <c r="N141" s="14"/>
      <c r="O141" s="14"/>
      <c r="P141" s="14"/>
      <c r="Q141" s="14"/>
      <c r="S141" s="31">
        <v>15.999999999999998</v>
      </c>
      <c r="T141" s="31">
        <v>0</v>
      </c>
    </row>
    <row r="142" spans="1:20">
      <c r="A142">
        <v>47</v>
      </c>
      <c r="B142">
        <v>0.9</v>
      </c>
      <c r="C142" t="s">
        <v>150</v>
      </c>
      <c r="D142" t="s">
        <v>431</v>
      </c>
      <c r="E142" t="s">
        <v>716</v>
      </c>
      <c r="F142" t="s">
        <v>717</v>
      </c>
      <c r="G142" t="s">
        <v>631</v>
      </c>
      <c r="H142">
        <v>1</v>
      </c>
      <c r="I142" s="17">
        <v>0</v>
      </c>
      <c r="J142" s="17">
        <v>0</v>
      </c>
      <c r="K142" t="s">
        <v>629</v>
      </c>
      <c r="L142" t="s">
        <v>630</v>
      </c>
      <c r="M142" s="14"/>
      <c r="N142" s="14"/>
      <c r="O142" s="14"/>
      <c r="P142" s="14"/>
      <c r="Q142" s="14"/>
      <c r="S142" s="31">
        <v>15.999999999999998</v>
      </c>
      <c r="T142" s="31">
        <v>0</v>
      </c>
    </row>
    <row r="143" spans="1:20">
      <c r="A143">
        <v>48</v>
      </c>
      <c r="B143">
        <v>0.3</v>
      </c>
      <c r="C143" t="s">
        <v>150</v>
      </c>
      <c r="D143" t="s">
        <v>432</v>
      </c>
      <c r="E143" t="s">
        <v>718</v>
      </c>
      <c r="F143" t="s">
        <v>719</v>
      </c>
      <c r="G143" t="s">
        <v>631</v>
      </c>
      <c r="H143">
        <v>1</v>
      </c>
      <c r="I143" s="17">
        <v>0.934782608695652</v>
      </c>
      <c r="J143" s="17">
        <v>0.7</v>
      </c>
      <c r="K143" t="s">
        <v>632</v>
      </c>
      <c r="L143" t="s">
        <v>630</v>
      </c>
      <c r="M143" s="14">
        <v>46244</v>
      </c>
      <c r="N143" s="14">
        <v>46244</v>
      </c>
      <c r="O143" s="14">
        <v>46243</v>
      </c>
      <c r="P143" s="14">
        <v>46242</v>
      </c>
      <c r="Q143" s="14">
        <v>46241</v>
      </c>
      <c r="R143" t="s">
        <v>89</v>
      </c>
      <c r="S143" s="31">
        <v>15.999999999999998</v>
      </c>
      <c r="T143" s="31">
        <v>0</v>
      </c>
    </row>
    <row r="144" spans="1:20">
      <c r="A144">
        <v>48</v>
      </c>
      <c r="B144">
        <v>0.6</v>
      </c>
      <c r="C144" t="s">
        <v>150</v>
      </c>
      <c r="D144" t="s">
        <v>432</v>
      </c>
      <c r="E144" t="s">
        <v>718</v>
      </c>
      <c r="F144" t="s">
        <v>719</v>
      </c>
      <c r="G144" t="s">
        <v>631</v>
      </c>
      <c r="H144">
        <v>1</v>
      </c>
      <c r="I144" s="17">
        <v>0</v>
      </c>
      <c r="J144" s="17">
        <v>0</v>
      </c>
      <c r="K144" t="s">
        <v>629</v>
      </c>
      <c r="L144" t="s">
        <v>630</v>
      </c>
      <c r="M144" s="14"/>
      <c r="N144" s="14"/>
      <c r="O144" s="14"/>
      <c r="P144" s="14"/>
      <c r="Q144" s="14"/>
      <c r="S144" s="31">
        <v>15.999999999999998</v>
      </c>
      <c r="T144" s="31">
        <v>0</v>
      </c>
    </row>
    <row r="145" spans="1:20">
      <c r="A145">
        <v>48</v>
      </c>
      <c r="B145">
        <v>0.9</v>
      </c>
      <c r="C145" t="s">
        <v>150</v>
      </c>
      <c r="D145" t="s">
        <v>432</v>
      </c>
      <c r="E145" t="s">
        <v>718</v>
      </c>
      <c r="F145" t="s">
        <v>719</v>
      </c>
      <c r="G145" t="s">
        <v>631</v>
      </c>
      <c r="H145">
        <v>1</v>
      </c>
      <c r="I145" s="17">
        <v>0</v>
      </c>
      <c r="J145" s="17">
        <v>0</v>
      </c>
      <c r="K145" t="s">
        <v>629</v>
      </c>
      <c r="L145" t="s">
        <v>630</v>
      </c>
      <c r="M145" s="14"/>
      <c r="N145" s="14"/>
      <c r="O145" s="14"/>
      <c r="P145" s="14"/>
      <c r="Q145" s="14"/>
      <c r="S145" s="31">
        <v>15.999999999999998</v>
      </c>
      <c r="T145" s="31">
        <v>0</v>
      </c>
    </row>
    <row r="146" spans="1:20">
      <c r="A146">
        <v>49</v>
      </c>
      <c r="B146">
        <v>0.3</v>
      </c>
      <c r="C146" t="s">
        <v>150</v>
      </c>
      <c r="D146" t="s">
        <v>433</v>
      </c>
      <c r="E146" t="s">
        <v>720</v>
      </c>
      <c r="F146" t="s">
        <v>721</v>
      </c>
      <c r="G146" t="s">
        <v>631</v>
      </c>
      <c r="H146">
        <v>1</v>
      </c>
      <c r="I146" s="17">
        <v>0.934782608695652</v>
      </c>
      <c r="J146" s="17">
        <v>0.7</v>
      </c>
      <c r="K146" t="s">
        <v>632</v>
      </c>
      <c r="L146" t="s">
        <v>630</v>
      </c>
      <c r="M146" s="14">
        <v>46244</v>
      </c>
      <c r="N146" s="14">
        <v>46244</v>
      </c>
      <c r="O146" s="14">
        <v>46243</v>
      </c>
      <c r="P146" s="14">
        <v>46242</v>
      </c>
      <c r="Q146" s="14">
        <v>46241</v>
      </c>
      <c r="R146" t="s">
        <v>89</v>
      </c>
      <c r="S146" s="31">
        <v>24</v>
      </c>
      <c r="T146" s="31">
        <v>0</v>
      </c>
    </row>
    <row r="147" spans="1:20">
      <c r="A147">
        <v>49</v>
      </c>
      <c r="B147">
        <v>0.6</v>
      </c>
      <c r="C147" t="s">
        <v>150</v>
      </c>
      <c r="D147" t="s">
        <v>433</v>
      </c>
      <c r="E147" t="s">
        <v>720</v>
      </c>
      <c r="F147" t="s">
        <v>721</v>
      </c>
      <c r="G147" t="s">
        <v>631</v>
      </c>
      <c r="H147">
        <v>1</v>
      </c>
      <c r="I147" s="17">
        <v>0</v>
      </c>
      <c r="J147" s="17">
        <v>0</v>
      </c>
      <c r="K147" t="s">
        <v>629</v>
      </c>
      <c r="L147" t="s">
        <v>630</v>
      </c>
      <c r="M147" s="14"/>
      <c r="N147" s="14"/>
      <c r="O147" s="14"/>
      <c r="P147" s="14"/>
      <c r="Q147" s="14"/>
      <c r="S147" s="31">
        <v>24</v>
      </c>
      <c r="T147" s="31">
        <v>0</v>
      </c>
    </row>
    <row r="148" spans="1:20">
      <c r="A148">
        <v>49</v>
      </c>
      <c r="B148">
        <v>0.9</v>
      </c>
      <c r="C148" t="s">
        <v>150</v>
      </c>
      <c r="D148" t="s">
        <v>433</v>
      </c>
      <c r="E148" t="s">
        <v>720</v>
      </c>
      <c r="F148" t="s">
        <v>721</v>
      </c>
      <c r="G148" t="s">
        <v>631</v>
      </c>
      <c r="H148">
        <v>1</v>
      </c>
      <c r="I148" s="17">
        <v>0</v>
      </c>
      <c r="J148" s="17">
        <v>0</v>
      </c>
      <c r="K148" t="s">
        <v>629</v>
      </c>
      <c r="L148" t="s">
        <v>630</v>
      </c>
      <c r="M148" s="14"/>
      <c r="N148" s="14"/>
      <c r="O148" s="14"/>
      <c r="P148" s="14"/>
      <c r="Q148" s="14"/>
      <c r="S148" s="31">
        <v>24</v>
      </c>
      <c r="T148" s="31">
        <v>0</v>
      </c>
    </row>
    <row r="149" spans="1:20">
      <c r="A149">
        <v>50</v>
      </c>
      <c r="B149">
        <v>0.3</v>
      </c>
      <c r="C149" t="s">
        <v>150</v>
      </c>
      <c r="D149" t="s">
        <v>434</v>
      </c>
      <c r="E149" t="s">
        <v>722</v>
      </c>
      <c r="F149" t="s">
        <v>723</v>
      </c>
      <c r="G149" t="s">
        <v>631</v>
      </c>
      <c r="H149">
        <v>1</v>
      </c>
      <c r="I149" s="17">
        <v>0.934782608695652</v>
      </c>
      <c r="J149" s="17">
        <v>0.7</v>
      </c>
      <c r="K149" t="s">
        <v>632</v>
      </c>
      <c r="L149" t="s">
        <v>630</v>
      </c>
      <c r="M149" s="14">
        <v>46244</v>
      </c>
      <c r="N149" s="14">
        <v>46244</v>
      </c>
      <c r="O149" s="14">
        <v>46243</v>
      </c>
      <c r="P149" s="14">
        <v>46242</v>
      </c>
      <c r="Q149" s="14">
        <v>46241</v>
      </c>
      <c r="R149" t="s">
        <v>89</v>
      </c>
      <c r="S149" s="31">
        <v>24</v>
      </c>
      <c r="T149" s="31">
        <v>0</v>
      </c>
    </row>
    <row r="150" spans="1:20">
      <c r="A150">
        <v>50</v>
      </c>
      <c r="B150">
        <v>0.6</v>
      </c>
      <c r="C150" t="s">
        <v>150</v>
      </c>
      <c r="D150" t="s">
        <v>434</v>
      </c>
      <c r="E150" t="s">
        <v>722</v>
      </c>
      <c r="F150" t="s">
        <v>723</v>
      </c>
      <c r="G150" t="s">
        <v>631</v>
      </c>
      <c r="H150">
        <v>1</v>
      </c>
      <c r="I150" s="17">
        <v>0</v>
      </c>
      <c r="J150" s="17">
        <v>0</v>
      </c>
      <c r="K150" t="s">
        <v>629</v>
      </c>
      <c r="L150" t="s">
        <v>630</v>
      </c>
      <c r="M150" s="14"/>
      <c r="N150" s="14"/>
      <c r="O150" s="14"/>
      <c r="P150" s="14"/>
      <c r="Q150" s="14"/>
      <c r="S150" s="31">
        <v>24</v>
      </c>
      <c r="T150" s="31">
        <v>0</v>
      </c>
    </row>
    <row r="151" spans="1:20">
      <c r="A151">
        <v>50</v>
      </c>
      <c r="B151">
        <v>0.9</v>
      </c>
      <c r="C151" t="s">
        <v>150</v>
      </c>
      <c r="D151" t="s">
        <v>434</v>
      </c>
      <c r="E151" t="s">
        <v>722</v>
      </c>
      <c r="F151" t="s">
        <v>723</v>
      </c>
      <c r="G151" t="s">
        <v>631</v>
      </c>
      <c r="H151">
        <v>1</v>
      </c>
      <c r="I151" s="17">
        <v>0</v>
      </c>
      <c r="J151" s="17">
        <v>0</v>
      </c>
      <c r="K151" t="s">
        <v>629</v>
      </c>
      <c r="L151" t="s">
        <v>630</v>
      </c>
      <c r="M151" s="14"/>
      <c r="N151" s="14"/>
      <c r="O151" s="14"/>
      <c r="P151" s="14"/>
      <c r="Q151" s="14"/>
      <c r="S151" s="31">
        <v>24</v>
      </c>
      <c r="T151" s="31">
        <v>0</v>
      </c>
    </row>
    <row r="152" spans="1:20">
      <c r="A152">
        <v>51</v>
      </c>
      <c r="B152">
        <v>0.3</v>
      </c>
      <c r="C152" t="s">
        <v>150</v>
      </c>
      <c r="D152" t="s">
        <v>435</v>
      </c>
      <c r="E152" t="s">
        <v>724</v>
      </c>
      <c r="F152" t="s">
        <v>725</v>
      </c>
      <c r="G152" t="s">
        <v>631</v>
      </c>
      <c r="H152">
        <v>1</v>
      </c>
      <c r="I152" s="17">
        <v>0.934782608695652</v>
      </c>
      <c r="J152" s="17">
        <v>0.7</v>
      </c>
      <c r="K152" t="s">
        <v>632</v>
      </c>
      <c r="L152" t="s">
        <v>630</v>
      </c>
      <c r="M152" s="14">
        <v>46244</v>
      </c>
      <c r="N152" s="14">
        <v>46244</v>
      </c>
      <c r="O152" s="14">
        <v>46243</v>
      </c>
      <c r="P152" s="14">
        <v>46242</v>
      </c>
      <c r="Q152" s="14">
        <v>46241</v>
      </c>
      <c r="R152" t="s">
        <v>89</v>
      </c>
      <c r="S152" s="31">
        <v>24</v>
      </c>
      <c r="T152" s="31">
        <v>0</v>
      </c>
    </row>
    <row r="153" spans="1:20">
      <c r="A153">
        <v>51</v>
      </c>
      <c r="B153">
        <v>0.6</v>
      </c>
      <c r="C153" t="s">
        <v>150</v>
      </c>
      <c r="D153" t="s">
        <v>435</v>
      </c>
      <c r="E153" t="s">
        <v>724</v>
      </c>
      <c r="F153" t="s">
        <v>725</v>
      </c>
      <c r="G153" t="s">
        <v>631</v>
      </c>
      <c r="H153">
        <v>1</v>
      </c>
      <c r="I153" s="17">
        <v>0</v>
      </c>
      <c r="J153" s="17">
        <v>0</v>
      </c>
      <c r="K153" t="s">
        <v>629</v>
      </c>
      <c r="L153" t="s">
        <v>630</v>
      </c>
      <c r="M153" s="14"/>
      <c r="N153" s="14"/>
      <c r="O153" s="14"/>
      <c r="P153" s="14"/>
      <c r="Q153" s="14"/>
      <c r="S153" s="31">
        <v>24</v>
      </c>
      <c r="T153" s="31">
        <v>0</v>
      </c>
    </row>
    <row r="154" spans="1:20">
      <c r="A154">
        <v>51</v>
      </c>
      <c r="B154">
        <v>0.9</v>
      </c>
      <c r="C154" t="s">
        <v>150</v>
      </c>
      <c r="D154" t="s">
        <v>435</v>
      </c>
      <c r="E154" t="s">
        <v>724</v>
      </c>
      <c r="F154" t="s">
        <v>725</v>
      </c>
      <c r="G154" t="s">
        <v>631</v>
      </c>
      <c r="H154">
        <v>1</v>
      </c>
      <c r="I154" s="17">
        <v>0</v>
      </c>
      <c r="J154" s="17">
        <v>0</v>
      </c>
      <c r="K154" t="s">
        <v>629</v>
      </c>
      <c r="L154" t="s">
        <v>630</v>
      </c>
      <c r="M154" s="14"/>
      <c r="N154" s="14"/>
      <c r="O154" s="14"/>
      <c r="P154" s="14"/>
      <c r="Q154" s="14"/>
      <c r="S154" s="31">
        <v>24</v>
      </c>
      <c r="T154" s="31">
        <v>0</v>
      </c>
    </row>
    <row r="155" spans="1:20">
      <c r="A155">
        <v>52</v>
      </c>
      <c r="B155">
        <v>0.3</v>
      </c>
      <c r="C155" t="s">
        <v>150</v>
      </c>
      <c r="D155" t="s">
        <v>436</v>
      </c>
      <c r="E155" t="s">
        <v>726</v>
      </c>
      <c r="F155" t="s">
        <v>727</v>
      </c>
      <c r="G155" t="s">
        <v>631</v>
      </c>
      <c r="H155">
        <v>1</v>
      </c>
      <c r="I155" s="17">
        <v>0.934782608695652</v>
      </c>
      <c r="J155" s="17">
        <v>0.7</v>
      </c>
      <c r="K155" t="s">
        <v>632</v>
      </c>
      <c r="L155" t="s">
        <v>630</v>
      </c>
      <c r="M155" s="14">
        <v>46244</v>
      </c>
      <c r="N155" s="14">
        <v>46244</v>
      </c>
      <c r="O155" s="14">
        <v>46243</v>
      </c>
      <c r="P155" s="14">
        <v>46242</v>
      </c>
      <c r="Q155" s="14">
        <v>46241</v>
      </c>
      <c r="R155" t="s">
        <v>89</v>
      </c>
      <c r="S155" s="31">
        <v>24</v>
      </c>
      <c r="T155" s="31">
        <v>0</v>
      </c>
    </row>
    <row r="156" spans="1:20">
      <c r="A156">
        <v>52</v>
      </c>
      <c r="B156">
        <v>0.6</v>
      </c>
      <c r="C156" t="s">
        <v>150</v>
      </c>
      <c r="D156" t="s">
        <v>436</v>
      </c>
      <c r="E156" t="s">
        <v>726</v>
      </c>
      <c r="F156" t="s">
        <v>727</v>
      </c>
      <c r="G156" t="s">
        <v>631</v>
      </c>
      <c r="H156">
        <v>1</v>
      </c>
      <c r="I156" s="17">
        <v>0</v>
      </c>
      <c r="J156" s="17">
        <v>0</v>
      </c>
      <c r="K156" t="s">
        <v>629</v>
      </c>
      <c r="L156" t="s">
        <v>630</v>
      </c>
      <c r="M156" s="14"/>
      <c r="N156" s="14"/>
      <c r="O156" s="14"/>
      <c r="P156" s="14"/>
      <c r="Q156" s="14"/>
      <c r="S156" s="31">
        <v>24</v>
      </c>
      <c r="T156" s="31">
        <v>0</v>
      </c>
    </row>
    <row r="157" spans="1:20">
      <c r="A157">
        <v>52</v>
      </c>
      <c r="B157">
        <v>0.9</v>
      </c>
      <c r="C157" t="s">
        <v>150</v>
      </c>
      <c r="D157" t="s">
        <v>436</v>
      </c>
      <c r="E157" t="s">
        <v>726</v>
      </c>
      <c r="F157" t="s">
        <v>727</v>
      </c>
      <c r="G157" t="s">
        <v>631</v>
      </c>
      <c r="H157">
        <v>1</v>
      </c>
      <c r="I157" s="17">
        <v>0</v>
      </c>
      <c r="J157" s="17">
        <v>0</v>
      </c>
      <c r="K157" t="s">
        <v>629</v>
      </c>
      <c r="L157" t="s">
        <v>630</v>
      </c>
      <c r="M157" s="14"/>
      <c r="N157" s="14"/>
      <c r="O157" s="14"/>
      <c r="P157" s="14"/>
      <c r="Q157" s="14"/>
      <c r="S157" s="31">
        <v>24</v>
      </c>
      <c r="T157" s="31">
        <v>0</v>
      </c>
    </row>
    <row r="158" spans="1:20">
      <c r="A158">
        <v>53</v>
      </c>
      <c r="B158">
        <v>0.3</v>
      </c>
      <c r="C158" t="s">
        <v>150</v>
      </c>
      <c r="D158" t="s">
        <v>437</v>
      </c>
      <c r="E158" t="s">
        <v>728</v>
      </c>
      <c r="F158" t="s">
        <v>729</v>
      </c>
      <c r="G158" t="s">
        <v>631</v>
      </c>
      <c r="H158">
        <v>1</v>
      </c>
      <c r="I158" s="17">
        <v>0.934782608695652</v>
      </c>
      <c r="J158" s="17">
        <v>0.7</v>
      </c>
      <c r="K158" t="s">
        <v>632</v>
      </c>
      <c r="L158" t="s">
        <v>630</v>
      </c>
      <c r="M158" s="14">
        <v>46244</v>
      </c>
      <c r="N158" s="14">
        <v>46244</v>
      </c>
      <c r="O158" s="14">
        <v>46243</v>
      </c>
      <c r="P158" s="14">
        <v>46242</v>
      </c>
      <c r="Q158" s="14">
        <v>46241</v>
      </c>
      <c r="R158" t="s">
        <v>89</v>
      </c>
      <c r="S158" s="31">
        <v>24</v>
      </c>
      <c r="T158" s="31">
        <v>0</v>
      </c>
    </row>
    <row r="159" spans="1:20">
      <c r="A159">
        <v>53</v>
      </c>
      <c r="B159">
        <v>0.6</v>
      </c>
      <c r="C159" t="s">
        <v>150</v>
      </c>
      <c r="D159" t="s">
        <v>437</v>
      </c>
      <c r="E159" t="s">
        <v>728</v>
      </c>
      <c r="F159" t="s">
        <v>729</v>
      </c>
      <c r="G159" t="s">
        <v>631</v>
      </c>
      <c r="H159">
        <v>1</v>
      </c>
      <c r="I159" s="17">
        <v>0</v>
      </c>
      <c r="J159" s="17">
        <v>0</v>
      </c>
      <c r="K159" t="s">
        <v>629</v>
      </c>
      <c r="L159" t="s">
        <v>630</v>
      </c>
      <c r="M159" s="14"/>
      <c r="N159" s="14"/>
      <c r="O159" s="14"/>
      <c r="P159" s="14"/>
      <c r="Q159" s="14"/>
      <c r="S159" s="31">
        <v>24</v>
      </c>
      <c r="T159" s="31">
        <v>0</v>
      </c>
    </row>
    <row r="160" spans="1:20">
      <c r="A160">
        <v>53</v>
      </c>
      <c r="B160">
        <v>0.9</v>
      </c>
      <c r="C160" t="s">
        <v>150</v>
      </c>
      <c r="D160" t="s">
        <v>437</v>
      </c>
      <c r="E160" t="s">
        <v>728</v>
      </c>
      <c r="F160" t="s">
        <v>729</v>
      </c>
      <c r="G160" t="s">
        <v>631</v>
      </c>
      <c r="H160">
        <v>1</v>
      </c>
      <c r="I160" s="17">
        <v>0</v>
      </c>
      <c r="J160" s="17">
        <v>0</v>
      </c>
      <c r="K160" t="s">
        <v>629</v>
      </c>
      <c r="L160" t="s">
        <v>630</v>
      </c>
      <c r="M160" s="14"/>
      <c r="N160" s="14"/>
      <c r="O160" s="14"/>
      <c r="P160" s="14"/>
      <c r="Q160" s="14"/>
      <c r="S160" s="31">
        <v>24</v>
      </c>
      <c r="T160" s="31">
        <v>0</v>
      </c>
    </row>
    <row r="161" spans="1:20">
      <c r="A161">
        <v>54</v>
      </c>
      <c r="B161">
        <v>0.3</v>
      </c>
      <c r="C161" t="s">
        <v>150</v>
      </c>
      <c r="D161" t="s">
        <v>438</v>
      </c>
      <c r="E161" t="s">
        <v>730</v>
      </c>
      <c r="F161" t="s">
        <v>731</v>
      </c>
      <c r="G161" t="s">
        <v>631</v>
      </c>
      <c r="H161">
        <v>1</v>
      </c>
      <c r="I161" s="17">
        <v>0.934782608695652</v>
      </c>
      <c r="J161" s="17">
        <v>0.7</v>
      </c>
      <c r="K161" t="s">
        <v>632</v>
      </c>
      <c r="L161" t="s">
        <v>630</v>
      </c>
      <c r="M161" s="14">
        <v>46244</v>
      </c>
      <c r="N161" s="14">
        <v>46244</v>
      </c>
      <c r="O161" s="14">
        <v>46243</v>
      </c>
      <c r="P161" s="14">
        <v>46242</v>
      </c>
      <c r="Q161" s="14">
        <v>46241</v>
      </c>
      <c r="R161" t="s">
        <v>89</v>
      </c>
      <c r="S161" s="31">
        <v>24</v>
      </c>
      <c r="T161" s="31">
        <v>0</v>
      </c>
    </row>
    <row r="162" spans="1:20">
      <c r="A162">
        <v>54</v>
      </c>
      <c r="B162">
        <v>0.6</v>
      </c>
      <c r="C162" t="s">
        <v>150</v>
      </c>
      <c r="D162" t="s">
        <v>438</v>
      </c>
      <c r="E162" t="s">
        <v>730</v>
      </c>
      <c r="F162" t="s">
        <v>731</v>
      </c>
      <c r="G162" t="s">
        <v>631</v>
      </c>
      <c r="H162">
        <v>1</v>
      </c>
      <c r="I162" s="17">
        <v>0</v>
      </c>
      <c r="J162" s="17">
        <v>0</v>
      </c>
      <c r="K162" t="s">
        <v>629</v>
      </c>
      <c r="L162" t="s">
        <v>630</v>
      </c>
      <c r="M162" s="14"/>
      <c r="N162" s="14"/>
      <c r="O162" s="14"/>
      <c r="P162" s="14"/>
      <c r="Q162" s="14"/>
      <c r="S162" s="31">
        <v>24</v>
      </c>
      <c r="T162" s="31">
        <v>0</v>
      </c>
    </row>
    <row r="163" spans="1:20">
      <c r="A163">
        <v>54</v>
      </c>
      <c r="B163">
        <v>0.9</v>
      </c>
      <c r="C163" t="s">
        <v>150</v>
      </c>
      <c r="D163" t="s">
        <v>438</v>
      </c>
      <c r="E163" t="s">
        <v>730</v>
      </c>
      <c r="F163" t="s">
        <v>731</v>
      </c>
      <c r="G163" t="s">
        <v>631</v>
      </c>
      <c r="H163">
        <v>1</v>
      </c>
      <c r="I163" s="17">
        <v>0</v>
      </c>
      <c r="J163" s="17">
        <v>0</v>
      </c>
      <c r="K163" t="s">
        <v>629</v>
      </c>
      <c r="L163" t="s">
        <v>630</v>
      </c>
      <c r="M163" s="14"/>
      <c r="N163" s="14"/>
      <c r="O163" s="14"/>
      <c r="P163" s="14"/>
      <c r="Q163" s="14"/>
      <c r="S163" s="31">
        <v>24</v>
      </c>
      <c r="T163" s="31">
        <v>0</v>
      </c>
    </row>
    <row r="164" spans="1:20">
      <c r="A164">
        <v>55</v>
      </c>
      <c r="B164">
        <v>0.3</v>
      </c>
      <c r="C164" t="s">
        <v>150</v>
      </c>
      <c r="D164" t="s">
        <v>439</v>
      </c>
      <c r="E164" t="s">
        <v>732</v>
      </c>
      <c r="F164" t="s">
        <v>733</v>
      </c>
      <c r="G164" t="s">
        <v>631</v>
      </c>
      <c r="H164">
        <v>1</v>
      </c>
      <c r="I164" s="17">
        <v>0.934782608695652</v>
      </c>
      <c r="J164" s="17">
        <v>0.7</v>
      </c>
      <c r="K164" t="s">
        <v>632</v>
      </c>
      <c r="L164" t="s">
        <v>630</v>
      </c>
      <c r="M164" s="14">
        <v>46244</v>
      </c>
      <c r="N164" s="14">
        <v>46244</v>
      </c>
      <c r="O164" s="14">
        <v>46243</v>
      </c>
      <c r="P164" s="14">
        <v>46242</v>
      </c>
      <c r="Q164" s="14">
        <v>46241</v>
      </c>
      <c r="R164" t="s">
        <v>89</v>
      </c>
      <c r="S164" s="31">
        <v>24</v>
      </c>
      <c r="T164" s="31">
        <v>0</v>
      </c>
    </row>
    <row r="165" spans="1:20">
      <c r="A165">
        <v>55</v>
      </c>
      <c r="B165">
        <v>0.6</v>
      </c>
      <c r="C165" t="s">
        <v>150</v>
      </c>
      <c r="D165" t="s">
        <v>439</v>
      </c>
      <c r="E165" t="s">
        <v>732</v>
      </c>
      <c r="F165" t="s">
        <v>733</v>
      </c>
      <c r="G165" t="s">
        <v>631</v>
      </c>
      <c r="H165">
        <v>1</v>
      </c>
      <c r="I165" s="17">
        <v>0</v>
      </c>
      <c r="J165" s="17">
        <v>0</v>
      </c>
      <c r="K165" t="s">
        <v>629</v>
      </c>
      <c r="L165" t="s">
        <v>630</v>
      </c>
      <c r="M165" s="14"/>
      <c r="N165" s="14"/>
      <c r="O165" s="14"/>
      <c r="P165" s="14"/>
      <c r="Q165" s="14"/>
      <c r="S165" s="31">
        <v>24</v>
      </c>
      <c r="T165" s="31">
        <v>0</v>
      </c>
    </row>
    <row r="166" spans="1:20">
      <c r="A166">
        <v>55</v>
      </c>
      <c r="B166">
        <v>0.9</v>
      </c>
      <c r="C166" t="s">
        <v>150</v>
      </c>
      <c r="D166" t="s">
        <v>439</v>
      </c>
      <c r="E166" t="s">
        <v>732</v>
      </c>
      <c r="F166" t="s">
        <v>733</v>
      </c>
      <c r="G166" t="s">
        <v>631</v>
      </c>
      <c r="H166">
        <v>1</v>
      </c>
      <c r="I166" s="17">
        <v>0</v>
      </c>
      <c r="J166" s="17">
        <v>0</v>
      </c>
      <c r="K166" t="s">
        <v>629</v>
      </c>
      <c r="L166" t="s">
        <v>630</v>
      </c>
      <c r="M166" s="14"/>
      <c r="N166" s="14"/>
      <c r="O166" s="14"/>
      <c r="P166" s="14"/>
      <c r="Q166" s="14"/>
      <c r="S166" s="31">
        <v>24</v>
      </c>
      <c r="T166" s="31">
        <v>0</v>
      </c>
    </row>
    <row r="167" spans="1:20">
      <c r="A167">
        <v>56</v>
      </c>
      <c r="B167">
        <v>0.3</v>
      </c>
      <c r="C167" t="s">
        <v>150</v>
      </c>
      <c r="D167" t="s">
        <v>440</v>
      </c>
      <c r="E167" t="s">
        <v>734</v>
      </c>
      <c r="F167" t="s">
        <v>735</v>
      </c>
      <c r="G167" t="s">
        <v>631</v>
      </c>
      <c r="H167">
        <v>1</v>
      </c>
      <c r="I167" s="17">
        <v>0.934782608695652</v>
      </c>
      <c r="J167" s="17">
        <v>0.7</v>
      </c>
      <c r="K167" t="s">
        <v>632</v>
      </c>
      <c r="L167" t="s">
        <v>630</v>
      </c>
      <c r="M167" s="14">
        <v>46244</v>
      </c>
      <c r="N167" s="14">
        <v>46244</v>
      </c>
      <c r="O167" s="14">
        <v>46243</v>
      </c>
      <c r="P167" s="14">
        <v>46242</v>
      </c>
      <c r="Q167" s="14">
        <v>46241</v>
      </c>
      <c r="R167" t="s">
        <v>89</v>
      </c>
      <c r="S167" s="31">
        <v>24</v>
      </c>
      <c r="T167" s="31">
        <v>0</v>
      </c>
    </row>
    <row r="168" spans="1:20">
      <c r="A168">
        <v>56</v>
      </c>
      <c r="B168">
        <v>0.6</v>
      </c>
      <c r="C168" t="s">
        <v>150</v>
      </c>
      <c r="D168" t="s">
        <v>440</v>
      </c>
      <c r="E168" t="s">
        <v>734</v>
      </c>
      <c r="F168" t="s">
        <v>735</v>
      </c>
      <c r="G168" t="s">
        <v>631</v>
      </c>
      <c r="H168">
        <v>1</v>
      </c>
      <c r="I168" s="17">
        <v>0</v>
      </c>
      <c r="J168" s="17">
        <v>0</v>
      </c>
      <c r="K168" t="s">
        <v>629</v>
      </c>
      <c r="L168" t="s">
        <v>630</v>
      </c>
      <c r="M168" s="14"/>
      <c r="N168" s="14"/>
      <c r="O168" s="14"/>
      <c r="P168" s="14"/>
      <c r="Q168" s="14"/>
      <c r="S168" s="31">
        <v>24</v>
      </c>
      <c r="T168" s="31">
        <v>0</v>
      </c>
    </row>
    <row r="169" spans="1:20">
      <c r="A169">
        <v>56</v>
      </c>
      <c r="B169">
        <v>0.9</v>
      </c>
      <c r="C169" t="s">
        <v>150</v>
      </c>
      <c r="D169" t="s">
        <v>440</v>
      </c>
      <c r="E169" t="s">
        <v>734</v>
      </c>
      <c r="F169" t="s">
        <v>735</v>
      </c>
      <c r="G169" t="s">
        <v>631</v>
      </c>
      <c r="H169">
        <v>1</v>
      </c>
      <c r="I169" s="17">
        <v>0</v>
      </c>
      <c r="J169" s="17">
        <v>0</v>
      </c>
      <c r="K169" t="s">
        <v>629</v>
      </c>
      <c r="L169" t="s">
        <v>630</v>
      </c>
      <c r="M169" s="14"/>
      <c r="N169" s="14"/>
      <c r="O169" s="14"/>
      <c r="P169" s="14"/>
      <c r="Q169" s="14"/>
      <c r="S169" s="31">
        <v>24</v>
      </c>
      <c r="T169" s="31">
        <v>0</v>
      </c>
    </row>
    <row r="170" spans="1:20">
      <c r="A170">
        <v>57</v>
      </c>
      <c r="B170">
        <v>0.3</v>
      </c>
      <c r="C170" t="s">
        <v>150</v>
      </c>
      <c r="D170" t="s">
        <v>441</v>
      </c>
      <c r="E170" t="s">
        <v>736</v>
      </c>
      <c r="F170" t="s">
        <v>737</v>
      </c>
      <c r="G170" t="s">
        <v>631</v>
      </c>
      <c r="H170">
        <v>1</v>
      </c>
      <c r="I170" s="17">
        <v>0.934782608695652</v>
      </c>
      <c r="J170" s="17">
        <v>0.7</v>
      </c>
      <c r="K170" t="s">
        <v>632</v>
      </c>
      <c r="L170" t="s">
        <v>630</v>
      </c>
      <c r="M170" s="14">
        <v>46244</v>
      </c>
      <c r="N170" s="14">
        <v>46244</v>
      </c>
      <c r="O170" s="14">
        <v>46243</v>
      </c>
      <c r="P170" s="14">
        <v>46242</v>
      </c>
      <c r="Q170" s="14">
        <v>46241</v>
      </c>
      <c r="R170" t="s">
        <v>89</v>
      </c>
      <c r="S170" s="31">
        <v>24</v>
      </c>
      <c r="T170" s="31">
        <v>0</v>
      </c>
    </row>
    <row r="171" spans="1:20">
      <c r="A171">
        <v>57</v>
      </c>
      <c r="B171">
        <v>0.6</v>
      </c>
      <c r="C171" t="s">
        <v>150</v>
      </c>
      <c r="D171" t="s">
        <v>441</v>
      </c>
      <c r="E171" t="s">
        <v>736</v>
      </c>
      <c r="F171" t="s">
        <v>737</v>
      </c>
      <c r="G171" t="s">
        <v>631</v>
      </c>
      <c r="H171">
        <v>1</v>
      </c>
      <c r="I171" s="17">
        <v>0</v>
      </c>
      <c r="J171" s="17">
        <v>0</v>
      </c>
      <c r="K171" t="s">
        <v>629</v>
      </c>
      <c r="L171" t="s">
        <v>630</v>
      </c>
      <c r="M171" s="14"/>
      <c r="N171" s="14"/>
      <c r="O171" s="14"/>
      <c r="P171" s="14"/>
      <c r="Q171" s="14"/>
      <c r="S171" s="31">
        <v>24</v>
      </c>
      <c r="T171" s="31">
        <v>0</v>
      </c>
    </row>
    <row r="172" spans="1:20">
      <c r="A172">
        <v>57</v>
      </c>
      <c r="B172">
        <v>0.9</v>
      </c>
      <c r="C172" t="s">
        <v>150</v>
      </c>
      <c r="D172" t="s">
        <v>441</v>
      </c>
      <c r="E172" t="s">
        <v>736</v>
      </c>
      <c r="F172" t="s">
        <v>737</v>
      </c>
      <c r="G172" t="s">
        <v>631</v>
      </c>
      <c r="H172">
        <v>1</v>
      </c>
      <c r="I172" s="17">
        <v>0</v>
      </c>
      <c r="J172" s="17">
        <v>0</v>
      </c>
      <c r="K172" t="s">
        <v>629</v>
      </c>
      <c r="L172" t="s">
        <v>630</v>
      </c>
      <c r="M172" s="14"/>
      <c r="N172" s="14"/>
      <c r="O172" s="14"/>
      <c r="P172" s="14"/>
      <c r="Q172" s="14"/>
      <c r="S172" s="31">
        <v>24</v>
      </c>
      <c r="T172" s="31">
        <v>0</v>
      </c>
    </row>
    <row r="173" spans="1:20">
      <c r="A173">
        <v>58</v>
      </c>
      <c r="B173">
        <v>0.3</v>
      </c>
      <c r="C173" t="s">
        <v>150</v>
      </c>
      <c r="D173" t="s">
        <v>442</v>
      </c>
      <c r="E173" t="s">
        <v>738</v>
      </c>
      <c r="F173" t="s">
        <v>739</v>
      </c>
      <c r="G173" t="s">
        <v>631</v>
      </c>
      <c r="H173">
        <v>1</v>
      </c>
      <c r="I173" s="17">
        <v>0.934782608695652</v>
      </c>
      <c r="J173" s="17">
        <v>0.7</v>
      </c>
      <c r="K173" t="s">
        <v>632</v>
      </c>
      <c r="L173" t="s">
        <v>630</v>
      </c>
      <c r="M173" s="14">
        <v>46244</v>
      </c>
      <c r="N173" s="14">
        <v>46244</v>
      </c>
      <c r="O173" s="14">
        <v>46243</v>
      </c>
      <c r="P173" s="14">
        <v>46242</v>
      </c>
      <c r="Q173" s="14">
        <v>46241</v>
      </c>
      <c r="R173" t="s">
        <v>89</v>
      </c>
      <c r="S173" s="31">
        <v>24</v>
      </c>
      <c r="T173" s="31">
        <v>0</v>
      </c>
    </row>
    <row r="174" spans="1:20">
      <c r="A174">
        <v>58</v>
      </c>
      <c r="B174">
        <v>0.6</v>
      </c>
      <c r="C174" t="s">
        <v>150</v>
      </c>
      <c r="D174" t="s">
        <v>442</v>
      </c>
      <c r="E174" t="s">
        <v>738</v>
      </c>
      <c r="F174" t="s">
        <v>739</v>
      </c>
      <c r="G174" t="s">
        <v>631</v>
      </c>
      <c r="H174">
        <v>1</v>
      </c>
      <c r="I174" s="17">
        <v>0</v>
      </c>
      <c r="J174" s="17">
        <v>0</v>
      </c>
      <c r="K174" t="s">
        <v>629</v>
      </c>
      <c r="L174" t="s">
        <v>630</v>
      </c>
      <c r="M174" s="14"/>
      <c r="N174" s="14"/>
      <c r="O174" s="14"/>
      <c r="P174" s="14"/>
      <c r="Q174" s="14"/>
      <c r="S174" s="31">
        <v>24</v>
      </c>
      <c r="T174" s="31">
        <v>0</v>
      </c>
    </row>
    <row r="175" spans="1:20">
      <c r="A175">
        <v>58</v>
      </c>
      <c r="B175">
        <v>0.9</v>
      </c>
      <c r="C175" t="s">
        <v>150</v>
      </c>
      <c r="D175" t="s">
        <v>442</v>
      </c>
      <c r="E175" t="s">
        <v>738</v>
      </c>
      <c r="F175" t="s">
        <v>739</v>
      </c>
      <c r="G175" t="s">
        <v>631</v>
      </c>
      <c r="H175">
        <v>1</v>
      </c>
      <c r="I175" s="17">
        <v>0</v>
      </c>
      <c r="J175" s="17">
        <v>0</v>
      </c>
      <c r="K175" t="s">
        <v>629</v>
      </c>
      <c r="L175" t="s">
        <v>630</v>
      </c>
      <c r="M175" s="14"/>
      <c r="N175" s="14"/>
      <c r="O175" s="14"/>
      <c r="P175" s="14"/>
      <c r="Q175" s="14"/>
      <c r="S175" s="31">
        <v>24</v>
      </c>
      <c r="T175" s="31">
        <v>0</v>
      </c>
    </row>
    <row r="176" spans="1:20">
      <c r="A176">
        <v>59</v>
      </c>
      <c r="B176">
        <v>0.3</v>
      </c>
      <c r="C176" t="s">
        <v>150</v>
      </c>
      <c r="D176" t="s">
        <v>443</v>
      </c>
      <c r="E176" t="s">
        <v>740</v>
      </c>
      <c r="F176" t="s">
        <v>741</v>
      </c>
      <c r="G176" t="s">
        <v>631</v>
      </c>
      <c r="H176">
        <v>1</v>
      </c>
      <c r="I176" s="17">
        <v>0.934782608695652</v>
      </c>
      <c r="J176" s="17">
        <v>0.7</v>
      </c>
      <c r="K176" t="s">
        <v>632</v>
      </c>
      <c r="L176" t="s">
        <v>630</v>
      </c>
      <c r="M176" s="14">
        <v>46244</v>
      </c>
      <c r="N176" s="14">
        <v>46244</v>
      </c>
      <c r="O176" s="14">
        <v>46243</v>
      </c>
      <c r="P176" s="14">
        <v>46242</v>
      </c>
      <c r="Q176" s="14">
        <v>46241</v>
      </c>
      <c r="R176" t="s">
        <v>89</v>
      </c>
      <c r="S176" s="31">
        <v>24</v>
      </c>
      <c r="T176" s="31">
        <v>0</v>
      </c>
    </row>
    <row r="177" spans="1:20">
      <c r="A177">
        <v>59</v>
      </c>
      <c r="B177">
        <v>0.6</v>
      </c>
      <c r="C177" t="s">
        <v>150</v>
      </c>
      <c r="D177" t="s">
        <v>443</v>
      </c>
      <c r="E177" t="s">
        <v>740</v>
      </c>
      <c r="F177" t="s">
        <v>741</v>
      </c>
      <c r="G177" t="s">
        <v>631</v>
      </c>
      <c r="H177">
        <v>1</v>
      </c>
      <c r="I177" s="17">
        <v>0</v>
      </c>
      <c r="J177" s="17">
        <v>0</v>
      </c>
      <c r="K177" t="s">
        <v>629</v>
      </c>
      <c r="L177" t="s">
        <v>630</v>
      </c>
      <c r="M177" s="14"/>
      <c r="N177" s="14"/>
      <c r="O177" s="14"/>
      <c r="P177" s="14"/>
      <c r="Q177" s="14"/>
      <c r="S177" s="31">
        <v>24</v>
      </c>
      <c r="T177" s="31">
        <v>0</v>
      </c>
    </row>
    <row r="178" spans="1:20">
      <c r="A178">
        <v>59</v>
      </c>
      <c r="B178">
        <v>0.9</v>
      </c>
      <c r="C178" t="s">
        <v>150</v>
      </c>
      <c r="D178" t="s">
        <v>443</v>
      </c>
      <c r="E178" t="s">
        <v>740</v>
      </c>
      <c r="F178" t="s">
        <v>741</v>
      </c>
      <c r="G178" t="s">
        <v>631</v>
      </c>
      <c r="H178">
        <v>1</v>
      </c>
      <c r="I178" s="17">
        <v>0</v>
      </c>
      <c r="J178" s="17">
        <v>0</v>
      </c>
      <c r="K178" t="s">
        <v>629</v>
      </c>
      <c r="L178" t="s">
        <v>630</v>
      </c>
      <c r="M178" s="14"/>
      <c r="N178" s="14"/>
      <c r="O178" s="14"/>
      <c r="P178" s="14"/>
      <c r="Q178" s="14"/>
      <c r="S178" s="31">
        <v>24</v>
      </c>
      <c r="T178" s="31">
        <v>0</v>
      </c>
    </row>
    <row r="179" spans="1:20">
      <c r="A179">
        <v>60</v>
      </c>
      <c r="B179">
        <v>0.3</v>
      </c>
      <c r="C179" t="s">
        <v>150</v>
      </c>
      <c r="D179" t="s">
        <v>444</v>
      </c>
      <c r="E179" t="s">
        <v>742</v>
      </c>
      <c r="F179" t="s">
        <v>743</v>
      </c>
      <c r="G179" t="s">
        <v>631</v>
      </c>
      <c r="H179">
        <v>1</v>
      </c>
      <c r="I179" s="17">
        <v>0.934782608695652</v>
      </c>
      <c r="J179" s="17">
        <v>0.7</v>
      </c>
      <c r="K179" t="s">
        <v>632</v>
      </c>
      <c r="L179" t="s">
        <v>630</v>
      </c>
      <c r="M179" s="14">
        <v>46244</v>
      </c>
      <c r="N179" s="14">
        <v>46244</v>
      </c>
      <c r="O179" s="14">
        <v>46243</v>
      </c>
      <c r="P179" s="14">
        <v>46242</v>
      </c>
      <c r="Q179" s="14">
        <v>46241</v>
      </c>
      <c r="R179" t="s">
        <v>89</v>
      </c>
      <c r="S179" s="31">
        <v>24</v>
      </c>
      <c r="T179" s="31">
        <v>0</v>
      </c>
    </row>
    <row r="180" spans="1:20">
      <c r="A180">
        <v>60</v>
      </c>
      <c r="B180">
        <v>0.6</v>
      </c>
      <c r="C180" t="s">
        <v>150</v>
      </c>
      <c r="D180" t="s">
        <v>444</v>
      </c>
      <c r="E180" t="s">
        <v>742</v>
      </c>
      <c r="F180" t="s">
        <v>743</v>
      </c>
      <c r="G180" t="s">
        <v>631</v>
      </c>
      <c r="H180">
        <v>1</v>
      </c>
      <c r="I180" s="17">
        <v>0</v>
      </c>
      <c r="J180" s="17">
        <v>0</v>
      </c>
      <c r="K180" t="s">
        <v>629</v>
      </c>
      <c r="L180" t="s">
        <v>630</v>
      </c>
      <c r="M180" s="14"/>
      <c r="N180" s="14"/>
      <c r="O180" s="14"/>
      <c r="P180" s="14"/>
      <c r="Q180" s="14"/>
      <c r="S180" s="31">
        <v>24</v>
      </c>
      <c r="T180" s="31">
        <v>0</v>
      </c>
    </row>
    <row r="181" spans="1:20">
      <c r="A181">
        <v>60</v>
      </c>
      <c r="B181">
        <v>0.9</v>
      </c>
      <c r="C181" t="s">
        <v>150</v>
      </c>
      <c r="D181" t="s">
        <v>444</v>
      </c>
      <c r="E181" t="s">
        <v>742</v>
      </c>
      <c r="F181" t="s">
        <v>743</v>
      </c>
      <c r="G181" t="s">
        <v>631</v>
      </c>
      <c r="H181">
        <v>1</v>
      </c>
      <c r="I181" s="17">
        <v>0</v>
      </c>
      <c r="J181" s="17">
        <v>0</v>
      </c>
      <c r="K181" t="s">
        <v>629</v>
      </c>
      <c r="L181" t="s">
        <v>630</v>
      </c>
      <c r="M181" s="14"/>
      <c r="N181" s="14"/>
      <c r="O181" s="14"/>
      <c r="P181" s="14"/>
      <c r="Q181" s="14"/>
      <c r="S181" s="31">
        <v>24</v>
      </c>
      <c r="T181" s="31">
        <v>0</v>
      </c>
    </row>
    <row r="182" spans="1:20">
      <c r="A182">
        <v>61</v>
      </c>
      <c r="B182">
        <v>0.3</v>
      </c>
      <c r="C182" t="s">
        <v>150</v>
      </c>
      <c r="D182" t="s">
        <v>445</v>
      </c>
      <c r="E182" t="s">
        <v>744</v>
      </c>
      <c r="F182" t="s">
        <v>745</v>
      </c>
      <c r="G182" t="s">
        <v>631</v>
      </c>
      <c r="H182">
        <v>1</v>
      </c>
      <c r="I182" s="17">
        <v>0.934782608695652</v>
      </c>
      <c r="J182" s="17">
        <v>0.7</v>
      </c>
      <c r="K182" t="s">
        <v>632</v>
      </c>
      <c r="L182" t="s">
        <v>630</v>
      </c>
      <c r="M182" s="14">
        <v>46244</v>
      </c>
      <c r="N182" s="14">
        <v>46244</v>
      </c>
      <c r="O182" s="14">
        <v>46243</v>
      </c>
      <c r="P182" s="14">
        <v>46242</v>
      </c>
      <c r="Q182" s="14">
        <v>46241</v>
      </c>
      <c r="R182" t="s">
        <v>89</v>
      </c>
      <c r="S182" s="31">
        <v>24</v>
      </c>
      <c r="T182" s="31">
        <v>0</v>
      </c>
    </row>
    <row r="183" spans="1:20">
      <c r="A183">
        <v>61</v>
      </c>
      <c r="B183">
        <v>0.6</v>
      </c>
      <c r="C183" t="s">
        <v>150</v>
      </c>
      <c r="D183" t="s">
        <v>445</v>
      </c>
      <c r="E183" t="s">
        <v>744</v>
      </c>
      <c r="F183" t="s">
        <v>745</v>
      </c>
      <c r="G183" t="s">
        <v>631</v>
      </c>
      <c r="H183">
        <v>1</v>
      </c>
      <c r="I183" s="17">
        <v>0</v>
      </c>
      <c r="J183" s="17">
        <v>0</v>
      </c>
      <c r="K183" t="s">
        <v>629</v>
      </c>
      <c r="L183" t="s">
        <v>630</v>
      </c>
      <c r="M183" s="14"/>
      <c r="N183" s="14"/>
      <c r="O183" s="14"/>
      <c r="P183" s="14"/>
      <c r="Q183" s="14"/>
      <c r="S183" s="31">
        <v>24</v>
      </c>
      <c r="T183" s="31">
        <v>0</v>
      </c>
    </row>
    <row r="184" spans="1:20">
      <c r="A184">
        <v>61</v>
      </c>
      <c r="B184">
        <v>0.9</v>
      </c>
      <c r="C184" t="s">
        <v>150</v>
      </c>
      <c r="D184" t="s">
        <v>445</v>
      </c>
      <c r="E184" t="s">
        <v>744</v>
      </c>
      <c r="F184" t="s">
        <v>745</v>
      </c>
      <c r="G184" t="s">
        <v>631</v>
      </c>
      <c r="H184">
        <v>1</v>
      </c>
      <c r="I184" s="17">
        <v>0</v>
      </c>
      <c r="J184" s="17">
        <v>0</v>
      </c>
      <c r="K184" t="s">
        <v>629</v>
      </c>
      <c r="L184" t="s">
        <v>630</v>
      </c>
      <c r="M184" s="14"/>
      <c r="N184" s="14"/>
      <c r="O184" s="14"/>
      <c r="P184" s="14"/>
      <c r="Q184" s="14"/>
      <c r="S184" s="31">
        <v>24</v>
      </c>
      <c r="T184" s="31">
        <v>0</v>
      </c>
    </row>
    <row r="185" spans="1:20">
      <c r="A185">
        <v>62</v>
      </c>
      <c r="B185">
        <v>0.3</v>
      </c>
      <c r="C185" t="s">
        <v>150</v>
      </c>
      <c r="D185" t="s">
        <v>446</v>
      </c>
      <c r="E185" t="s">
        <v>746</v>
      </c>
      <c r="F185" t="s">
        <v>747</v>
      </c>
      <c r="G185" t="s">
        <v>631</v>
      </c>
      <c r="H185">
        <v>1</v>
      </c>
      <c r="I185" s="17">
        <v>0.934782608695652</v>
      </c>
      <c r="J185" s="17">
        <v>0.7</v>
      </c>
      <c r="K185" t="s">
        <v>632</v>
      </c>
      <c r="L185" t="s">
        <v>630</v>
      </c>
      <c r="M185" s="14">
        <v>46244</v>
      </c>
      <c r="N185" s="14">
        <v>46244</v>
      </c>
      <c r="O185" s="14">
        <v>46243</v>
      </c>
      <c r="P185" s="14">
        <v>46242</v>
      </c>
      <c r="Q185" s="14">
        <v>46241</v>
      </c>
      <c r="R185" t="s">
        <v>89</v>
      </c>
      <c r="S185" s="31">
        <v>12</v>
      </c>
      <c r="T185" s="31">
        <v>0</v>
      </c>
    </row>
    <row r="186" spans="1:20">
      <c r="A186">
        <v>62</v>
      </c>
      <c r="B186">
        <v>0.6</v>
      </c>
      <c r="C186" t="s">
        <v>150</v>
      </c>
      <c r="D186" t="s">
        <v>446</v>
      </c>
      <c r="E186" t="s">
        <v>746</v>
      </c>
      <c r="F186" t="s">
        <v>747</v>
      </c>
      <c r="G186" t="s">
        <v>631</v>
      </c>
      <c r="H186">
        <v>1</v>
      </c>
      <c r="I186" s="17">
        <v>0</v>
      </c>
      <c r="J186" s="17">
        <v>0</v>
      </c>
      <c r="K186" t="s">
        <v>629</v>
      </c>
      <c r="L186" t="s">
        <v>630</v>
      </c>
      <c r="M186" s="14"/>
      <c r="N186" s="14"/>
      <c r="O186" s="14"/>
      <c r="P186" s="14"/>
      <c r="Q186" s="14"/>
      <c r="S186" s="31">
        <v>12</v>
      </c>
      <c r="T186" s="31">
        <v>0</v>
      </c>
    </row>
    <row r="187" spans="1:20">
      <c r="A187">
        <v>62</v>
      </c>
      <c r="B187">
        <v>0.9</v>
      </c>
      <c r="C187" t="s">
        <v>150</v>
      </c>
      <c r="D187" t="s">
        <v>446</v>
      </c>
      <c r="E187" t="s">
        <v>746</v>
      </c>
      <c r="F187" t="s">
        <v>747</v>
      </c>
      <c r="G187" t="s">
        <v>631</v>
      </c>
      <c r="H187">
        <v>1</v>
      </c>
      <c r="I187" s="17">
        <v>0</v>
      </c>
      <c r="J187" s="17">
        <v>0</v>
      </c>
      <c r="K187" t="s">
        <v>629</v>
      </c>
      <c r="L187" t="s">
        <v>630</v>
      </c>
      <c r="M187" s="14"/>
      <c r="N187" s="14"/>
      <c r="O187" s="14"/>
      <c r="P187" s="14"/>
      <c r="Q187" s="14"/>
      <c r="S187" s="31">
        <v>12</v>
      </c>
      <c r="T187" s="31">
        <v>0</v>
      </c>
    </row>
    <row r="188" spans="1:20">
      <c r="A188">
        <v>63</v>
      </c>
      <c r="B188">
        <v>0.3</v>
      </c>
      <c r="C188" t="s">
        <v>150</v>
      </c>
      <c r="D188" t="s">
        <v>447</v>
      </c>
      <c r="E188" t="s">
        <v>748</v>
      </c>
      <c r="F188" t="s">
        <v>749</v>
      </c>
      <c r="G188" t="s">
        <v>631</v>
      </c>
      <c r="H188">
        <v>1</v>
      </c>
      <c r="I188" s="17">
        <v>0.934782608695652</v>
      </c>
      <c r="J188" s="17">
        <v>0.6</v>
      </c>
      <c r="K188" t="s">
        <v>632</v>
      </c>
      <c r="L188" t="s">
        <v>630</v>
      </c>
      <c r="M188" s="14">
        <v>46244</v>
      </c>
      <c r="N188" s="14">
        <v>46244</v>
      </c>
      <c r="O188" s="14">
        <v>46243</v>
      </c>
      <c r="P188" s="14">
        <v>46242</v>
      </c>
      <c r="Q188" s="14">
        <v>46241</v>
      </c>
      <c r="R188" t="s">
        <v>89</v>
      </c>
      <c r="S188" s="31">
        <v>12</v>
      </c>
      <c r="T188" s="31">
        <v>0</v>
      </c>
    </row>
    <row r="189" spans="1:20">
      <c r="A189">
        <v>63</v>
      </c>
      <c r="B189">
        <v>0.6</v>
      </c>
      <c r="C189" t="s">
        <v>150</v>
      </c>
      <c r="D189" t="s">
        <v>447</v>
      </c>
      <c r="E189" t="s">
        <v>748</v>
      </c>
      <c r="F189" t="s">
        <v>749</v>
      </c>
      <c r="G189" t="s">
        <v>631</v>
      </c>
      <c r="H189">
        <v>1</v>
      </c>
      <c r="I189" s="17">
        <v>0</v>
      </c>
      <c r="J189" s="17">
        <v>0</v>
      </c>
      <c r="K189" t="s">
        <v>629</v>
      </c>
      <c r="L189" t="s">
        <v>630</v>
      </c>
      <c r="M189" s="14"/>
      <c r="N189" s="14"/>
      <c r="O189" s="14"/>
      <c r="P189" s="14"/>
      <c r="Q189" s="14"/>
      <c r="S189" s="31">
        <v>12</v>
      </c>
      <c r="T189" s="31">
        <v>0</v>
      </c>
    </row>
    <row r="190" spans="1:20">
      <c r="A190">
        <v>63</v>
      </c>
      <c r="B190">
        <v>0.9</v>
      </c>
      <c r="C190" t="s">
        <v>150</v>
      </c>
      <c r="D190" t="s">
        <v>447</v>
      </c>
      <c r="E190" t="s">
        <v>748</v>
      </c>
      <c r="F190" t="s">
        <v>749</v>
      </c>
      <c r="G190" t="s">
        <v>631</v>
      </c>
      <c r="H190">
        <v>1</v>
      </c>
      <c r="I190" s="17">
        <v>0</v>
      </c>
      <c r="J190" s="17">
        <v>0</v>
      </c>
      <c r="K190" t="s">
        <v>629</v>
      </c>
      <c r="L190" t="s">
        <v>630</v>
      </c>
      <c r="M190" s="14"/>
      <c r="N190" s="14"/>
      <c r="O190" s="14"/>
      <c r="P190" s="14"/>
      <c r="Q190" s="14"/>
      <c r="S190" s="31">
        <v>12</v>
      </c>
      <c r="T190" s="31">
        <v>0</v>
      </c>
    </row>
    <row r="191" spans="1:20">
      <c r="A191">
        <v>64</v>
      </c>
      <c r="B191">
        <v>0.3</v>
      </c>
      <c r="C191" t="s">
        <v>150</v>
      </c>
      <c r="D191" t="s">
        <v>448</v>
      </c>
      <c r="E191" t="s">
        <v>750</v>
      </c>
      <c r="F191" t="s">
        <v>751</v>
      </c>
      <c r="G191" t="s">
        <v>631</v>
      </c>
      <c r="H191">
        <v>1</v>
      </c>
      <c r="I191" s="17">
        <v>0.934782608695652</v>
      </c>
      <c r="J191" s="17">
        <v>0.6</v>
      </c>
      <c r="K191" t="s">
        <v>632</v>
      </c>
      <c r="L191" t="s">
        <v>630</v>
      </c>
      <c r="M191" s="14">
        <v>46244</v>
      </c>
      <c r="N191" s="14">
        <v>46244</v>
      </c>
      <c r="O191" s="14">
        <v>46243</v>
      </c>
      <c r="P191" s="14">
        <v>46242</v>
      </c>
      <c r="Q191" s="14">
        <v>46241</v>
      </c>
      <c r="R191" t="s">
        <v>89</v>
      </c>
      <c r="S191" s="31">
        <v>12</v>
      </c>
      <c r="T191" s="31">
        <v>0</v>
      </c>
    </row>
    <row r="192" spans="1:20">
      <c r="A192">
        <v>64</v>
      </c>
      <c r="B192">
        <v>0.6</v>
      </c>
      <c r="C192" t="s">
        <v>150</v>
      </c>
      <c r="D192" t="s">
        <v>448</v>
      </c>
      <c r="E192" t="s">
        <v>750</v>
      </c>
      <c r="F192" t="s">
        <v>751</v>
      </c>
      <c r="G192" t="s">
        <v>631</v>
      </c>
      <c r="H192">
        <v>1</v>
      </c>
      <c r="I192" s="17">
        <v>0</v>
      </c>
      <c r="J192" s="17">
        <v>0</v>
      </c>
      <c r="K192" t="s">
        <v>629</v>
      </c>
      <c r="L192" t="s">
        <v>630</v>
      </c>
      <c r="M192" s="14"/>
      <c r="N192" s="14"/>
      <c r="O192" s="14"/>
      <c r="P192" s="14"/>
      <c r="Q192" s="14"/>
      <c r="S192" s="31">
        <v>12</v>
      </c>
      <c r="T192" s="31">
        <v>0</v>
      </c>
    </row>
    <row r="193" spans="1:20">
      <c r="A193">
        <v>64</v>
      </c>
      <c r="B193">
        <v>0.9</v>
      </c>
      <c r="C193" t="s">
        <v>150</v>
      </c>
      <c r="D193" t="s">
        <v>448</v>
      </c>
      <c r="E193" t="s">
        <v>750</v>
      </c>
      <c r="F193" t="s">
        <v>751</v>
      </c>
      <c r="G193" t="s">
        <v>631</v>
      </c>
      <c r="H193">
        <v>1</v>
      </c>
      <c r="I193" s="17">
        <v>0</v>
      </c>
      <c r="J193" s="17">
        <v>0</v>
      </c>
      <c r="K193" t="s">
        <v>629</v>
      </c>
      <c r="L193" t="s">
        <v>630</v>
      </c>
      <c r="M193" s="14"/>
      <c r="N193" s="14"/>
      <c r="O193" s="14"/>
      <c r="P193" s="14"/>
      <c r="Q193" s="14"/>
      <c r="S193" s="31">
        <v>12</v>
      </c>
      <c r="T193" s="31">
        <v>0</v>
      </c>
    </row>
    <row r="194" spans="1:20">
      <c r="A194">
        <v>65</v>
      </c>
      <c r="B194">
        <v>0.3</v>
      </c>
      <c r="C194" t="s">
        <v>150</v>
      </c>
      <c r="D194" t="s">
        <v>449</v>
      </c>
      <c r="E194" t="s">
        <v>752</v>
      </c>
      <c r="F194" t="s">
        <v>753</v>
      </c>
      <c r="G194" t="s">
        <v>631</v>
      </c>
      <c r="H194">
        <v>1</v>
      </c>
      <c r="I194" s="17">
        <v>0.934782608695652</v>
      </c>
      <c r="J194" s="17">
        <v>0.6</v>
      </c>
      <c r="K194" t="s">
        <v>632</v>
      </c>
      <c r="L194" t="s">
        <v>630</v>
      </c>
      <c r="M194" s="14">
        <v>46244</v>
      </c>
      <c r="N194" s="14">
        <v>46244</v>
      </c>
      <c r="O194" s="14">
        <v>46243</v>
      </c>
      <c r="P194" s="14">
        <v>46242</v>
      </c>
      <c r="Q194" s="14">
        <v>46241</v>
      </c>
      <c r="R194" t="s">
        <v>89</v>
      </c>
      <c r="S194" s="31">
        <v>12</v>
      </c>
      <c r="T194" s="31">
        <v>0</v>
      </c>
    </row>
    <row r="195" spans="1:20">
      <c r="A195">
        <v>65</v>
      </c>
      <c r="B195">
        <v>0.6</v>
      </c>
      <c r="C195" t="s">
        <v>150</v>
      </c>
      <c r="D195" t="s">
        <v>449</v>
      </c>
      <c r="E195" t="s">
        <v>752</v>
      </c>
      <c r="F195" t="s">
        <v>753</v>
      </c>
      <c r="G195" t="s">
        <v>631</v>
      </c>
      <c r="H195">
        <v>1</v>
      </c>
      <c r="I195" s="17">
        <v>0</v>
      </c>
      <c r="J195" s="17">
        <v>0</v>
      </c>
      <c r="K195" t="s">
        <v>629</v>
      </c>
      <c r="L195" t="s">
        <v>630</v>
      </c>
      <c r="M195" s="14"/>
      <c r="N195" s="14"/>
      <c r="O195" s="14"/>
      <c r="P195" s="14"/>
      <c r="Q195" s="14"/>
      <c r="S195" s="31">
        <v>12</v>
      </c>
      <c r="T195" s="31">
        <v>0</v>
      </c>
    </row>
    <row r="196" spans="1:20">
      <c r="A196">
        <v>65</v>
      </c>
      <c r="B196">
        <v>0.9</v>
      </c>
      <c r="C196" t="s">
        <v>150</v>
      </c>
      <c r="D196" t="s">
        <v>449</v>
      </c>
      <c r="E196" t="s">
        <v>752</v>
      </c>
      <c r="F196" t="s">
        <v>753</v>
      </c>
      <c r="G196" t="s">
        <v>631</v>
      </c>
      <c r="H196">
        <v>1</v>
      </c>
      <c r="I196" s="17">
        <v>0</v>
      </c>
      <c r="J196" s="17">
        <v>0</v>
      </c>
      <c r="K196" t="s">
        <v>629</v>
      </c>
      <c r="L196" t="s">
        <v>630</v>
      </c>
      <c r="M196" s="14"/>
      <c r="N196" s="14"/>
      <c r="O196" s="14"/>
      <c r="P196" s="14"/>
      <c r="Q196" s="14"/>
      <c r="S196" s="31">
        <v>12</v>
      </c>
      <c r="T196" s="31">
        <v>0</v>
      </c>
    </row>
    <row r="197" spans="1:20">
      <c r="A197">
        <v>66</v>
      </c>
      <c r="B197">
        <v>0.3</v>
      </c>
      <c r="C197" t="s">
        <v>150</v>
      </c>
      <c r="D197" t="s">
        <v>450</v>
      </c>
      <c r="E197" t="s">
        <v>754</v>
      </c>
      <c r="F197" t="s">
        <v>755</v>
      </c>
      <c r="G197" t="s">
        <v>631</v>
      </c>
      <c r="H197">
        <v>1</v>
      </c>
      <c r="I197" s="17">
        <v>0.934782608695652</v>
      </c>
      <c r="J197" s="17">
        <v>0.6</v>
      </c>
      <c r="K197" t="s">
        <v>632</v>
      </c>
      <c r="L197" t="s">
        <v>630</v>
      </c>
      <c r="M197" s="14">
        <v>46244</v>
      </c>
      <c r="N197" s="14">
        <v>46244</v>
      </c>
      <c r="O197" s="14">
        <v>46243</v>
      </c>
      <c r="P197" s="14">
        <v>46242</v>
      </c>
      <c r="Q197" s="14">
        <v>46241</v>
      </c>
      <c r="R197" t="s">
        <v>89</v>
      </c>
      <c r="S197" s="31">
        <v>12</v>
      </c>
      <c r="T197" s="31">
        <v>0</v>
      </c>
    </row>
    <row r="198" spans="1:20">
      <c r="A198">
        <v>66</v>
      </c>
      <c r="B198">
        <v>0.6</v>
      </c>
      <c r="C198" t="s">
        <v>150</v>
      </c>
      <c r="D198" t="s">
        <v>450</v>
      </c>
      <c r="E198" t="s">
        <v>754</v>
      </c>
      <c r="F198" t="s">
        <v>755</v>
      </c>
      <c r="G198" t="s">
        <v>631</v>
      </c>
      <c r="H198">
        <v>1</v>
      </c>
      <c r="I198" s="17">
        <v>0</v>
      </c>
      <c r="J198" s="17">
        <v>0</v>
      </c>
      <c r="K198" t="s">
        <v>629</v>
      </c>
      <c r="L198" t="s">
        <v>630</v>
      </c>
      <c r="M198" s="14"/>
      <c r="N198" s="14"/>
      <c r="O198" s="14"/>
      <c r="P198" s="14"/>
      <c r="Q198" s="14"/>
      <c r="S198" s="31">
        <v>12</v>
      </c>
      <c r="T198" s="31">
        <v>0</v>
      </c>
    </row>
    <row r="199" spans="1:20">
      <c r="A199">
        <v>66</v>
      </c>
      <c r="B199">
        <v>0.9</v>
      </c>
      <c r="C199" t="s">
        <v>150</v>
      </c>
      <c r="D199" t="s">
        <v>450</v>
      </c>
      <c r="E199" t="s">
        <v>754</v>
      </c>
      <c r="F199" t="s">
        <v>755</v>
      </c>
      <c r="G199" t="s">
        <v>631</v>
      </c>
      <c r="H199">
        <v>1</v>
      </c>
      <c r="I199" s="17">
        <v>0</v>
      </c>
      <c r="J199" s="17">
        <v>0</v>
      </c>
      <c r="K199" t="s">
        <v>629</v>
      </c>
      <c r="L199" t="s">
        <v>630</v>
      </c>
      <c r="M199" s="14"/>
      <c r="N199" s="14"/>
      <c r="O199" s="14"/>
      <c r="P199" s="14"/>
      <c r="Q199" s="14"/>
      <c r="S199" s="31">
        <v>12</v>
      </c>
      <c r="T199" s="31">
        <v>0</v>
      </c>
    </row>
    <row r="200" spans="1:20">
      <c r="A200">
        <v>67</v>
      </c>
      <c r="B200">
        <v>0.3</v>
      </c>
      <c r="C200" t="s">
        <v>150</v>
      </c>
      <c r="D200" t="s">
        <v>451</v>
      </c>
      <c r="E200" t="s">
        <v>756</v>
      </c>
      <c r="F200" t="s">
        <v>757</v>
      </c>
      <c r="G200" t="s">
        <v>631</v>
      </c>
      <c r="H200">
        <v>1</v>
      </c>
      <c r="I200" s="17">
        <v>0.934782608695652</v>
      </c>
      <c r="J200" s="17">
        <v>0.6</v>
      </c>
      <c r="K200" t="s">
        <v>632</v>
      </c>
      <c r="L200" t="s">
        <v>630</v>
      </c>
      <c r="M200" s="14">
        <v>46244</v>
      </c>
      <c r="N200" s="14">
        <v>46244</v>
      </c>
      <c r="O200" s="14">
        <v>46243</v>
      </c>
      <c r="P200" s="14">
        <v>46242</v>
      </c>
      <c r="Q200" s="14">
        <v>46241</v>
      </c>
      <c r="R200" t="s">
        <v>89</v>
      </c>
      <c r="S200" s="31">
        <v>12</v>
      </c>
      <c r="T200" s="31">
        <v>0</v>
      </c>
    </row>
    <row r="201" spans="1:20">
      <c r="A201">
        <v>67</v>
      </c>
      <c r="B201">
        <v>0.6</v>
      </c>
      <c r="C201" t="s">
        <v>150</v>
      </c>
      <c r="D201" t="s">
        <v>451</v>
      </c>
      <c r="E201" t="s">
        <v>756</v>
      </c>
      <c r="F201" t="s">
        <v>757</v>
      </c>
      <c r="G201" t="s">
        <v>631</v>
      </c>
      <c r="H201">
        <v>1</v>
      </c>
      <c r="I201" s="17">
        <v>0</v>
      </c>
      <c r="J201" s="17">
        <v>0</v>
      </c>
      <c r="K201" t="s">
        <v>629</v>
      </c>
      <c r="L201" t="s">
        <v>630</v>
      </c>
      <c r="M201" s="14"/>
      <c r="N201" s="14"/>
      <c r="O201" s="14"/>
      <c r="P201" s="14"/>
      <c r="Q201" s="14"/>
      <c r="S201" s="31">
        <v>12</v>
      </c>
      <c r="T201" s="31">
        <v>0</v>
      </c>
    </row>
    <row r="202" spans="1:20">
      <c r="A202">
        <v>67</v>
      </c>
      <c r="B202">
        <v>0.9</v>
      </c>
      <c r="C202" t="s">
        <v>150</v>
      </c>
      <c r="D202" t="s">
        <v>451</v>
      </c>
      <c r="E202" t="s">
        <v>756</v>
      </c>
      <c r="F202" t="s">
        <v>757</v>
      </c>
      <c r="G202" t="s">
        <v>631</v>
      </c>
      <c r="H202">
        <v>1</v>
      </c>
      <c r="I202" s="17">
        <v>0</v>
      </c>
      <c r="J202" s="17">
        <v>0</v>
      </c>
      <c r="K202" t="s">
        <v>629</v>
      </c>
      <c r="L202" t="s">
        <v>630</v>
      </c>
      <c r="M202" s="14"/>
      <c r="N202" s="14"/>
      <c r="O202" s="14"/>
      <c r="P202" s="14"/>
      <c r="Q202" s="14"/>
      <c r="S202" s="31">
        <v>12</v>
      </c>
      <c r="T202" s="31">
        <v>0</v>
      </c>
    </row>
    <row r="203" spans="1:20">
      <c r="A203">
        <v>68</v>
      </c>
      <c r="B203">
        <v>0.3</v>
      </c>
      <c r="C203" t="s">
        <v>150</v>
      </c>
      <c r="D203" t="s">
        <v>452</v>
      </c>
      <c r="E203" t="s">
        <v>758</v>
      </c>
      <c r="F203" t="s">
        <v>759</v>
      </c>
      <c r="G203" t="s">
        <v>631</v>
      </c>
      <c r="H203">
        <v>1</v>
      </c>
      <c r="I203" s="17">
        <v>0.934782608695652</v>
      </c>
      <c r="J203" s="17">
        <v>0.6</v>
      </c>
      <c r="K203" t="s">
        <v>632</v>
      </c>
      <c r="L203" t="s">
        <v>630</v>
      </c>
      <c r="M203" s="14">
        <v>46244</v>
      </c>
      <c r="N203" s="14">
        <v>46244</v>
      </c>
      <c r="O203" s="14">
        <v>46243</v>
      </c>
      <c r="P203" s="14">
        <v>46242</v>
      </c>
      <c r="Q203" s="14">
        <v>46241</v>
      </c>
      <c r="R203" t="s">
        <v>89</v>
      </c>
      <c r="S203" s="31">
        <v>12</v>
      </c>
      <c r="T203" s="31">
        <v>0</v>
      </c>
    </row>
    <row r="204" spans="1:20">
      <c r="A204">
        <v>68</v>
      </c>
      <c r="B204">
        <v>0.6</v>
      </c>
      <c r="C204" t="s">
        <v>150</v>
      </c>
      <c r="D204" t="s">
        <v>452</v>
      </c>
      <c r="E204" t="s">
        <v>758</v>
      </c>
      <c r="F204" t="s">
        <v>759</v>
      </c>
      <c r="G204" t="s">
        <v>631</v>
      </c>
      <c r="H204">
        <v>1</v>
      </c>
      <c r="I204" s="17">
        <v>0</v>
      </c>
      <c r="J204" s="17">
        <v>0</v>
      </c>
      <c r="K204" t="s">
        <v>629</v>
      </c>
      <c r="L204" t="s">
        <v>630</v>
      </c>
      <c r="M204" s="14"/>
      <c r="N204" s="14"/>
      <c r="O204" s="14"/>
      <c r="P204" s="14"/>
      <c r="Q204" s="14"/>
      <c r="S204" s="31">
        <v>12</v>
      </c>
      <c r="T204" s="31">
        <v>0</v>
      </c>
    </row>
    <row r="205" spans="1:20">
      <c r="A205">
        <v>68</v>
      </c>
      <c r="B205">
        <v>0.9</v>
      </c>
      <c r="C205" t="s">
        <v>150</v>
      </c>
      <c r="D205" t="s">
        <v>452</v>
      </c>
      <c r="E205" t="s">
        <v>758</v>
      </c>
      <c r="F205" t="s">
        <v>759</v>
      </c>
      <c r="G205" t="s">
        <v>631</v>
      </c>
      <c r="H205">
        <v>1</v>
      </c>
      <c r="I205" s="17">
        <v>0</v>
      </c>
      <c r="J205" s="17">
        <v>0</v>
      </c>
      <c r="K205" t="s">
        <v>629</v>
      </c>
      <c r="L205" t="s">
        <v>630</v>
      </c>
      <c r="M205" s="14"/>
      <c r="N205" s="14"/>
      <c r="O205" s="14"/>
      <c r="P205" s="14"/>
      <c r="Q205" s="14"/>
      <c r="S205" s="31">
        <v>12</v>
      </c>
      <c r="T205" s="31">
        <v>0</v>
      </c>
    </row>
    <row r="206" spans="1:20">
      <c r="A206">
        <v>69</v>
      </c>
      <c r="B206">
        <v>0.3</v>
      </c>
      <c r="C206" t="s">
        <v>150</v>
      </c>
      <c r="D206" t="s">
        <v>453</v>
      </c>
      <c r="E206" t="s">
        <v>760</v>
      </c>
      <c r="F206" t="s">
        <v>761</v>
      </c>
      <c r="G206" t="s">
        <v>631</v>
      </c>
      <c r="H206">
        <v>1</v>
      </c>
      <c r="I206" s="17">
        <v>0.934782608695652</v>
      </c>
      <c r="J206" s="17">
        <v>0.6</v>
      </c>
      <c r="K206" t="s">
        <v>632</v>
      </c>
      <c r="L206" t="s">
        <v>630</v>
      </c>
      <c r="M206" s="14">
        <v>46244</v>
      </c>
      <c r="N206" s="14">
        <v>46244</v>
      </c>
      <c r="O206" s="14">
        <v>46243</v>
      </c>
      <c r="P206" s="14">
        <v>46242</v>
      </c>
      <c r="Q206" s="14">
        <v>46241</v>
      </c>
      <c r="R206" t="s">
        <v>89</v>
      </c>
      <c r="S206" s="31">
        <v>12</v>
      </c>
      <c r="T206" s="31">
        <v>0</v>
      </c>
    </row>
    <row r="207" spans="1:20">
      <c r="A207">
        <v>69</v>
      </c>
      <c r="B207">
        <v>0.6</v>
      </c>
      <c r="C207" t="s">
        <v>150</v>
      </c>
      <c r="D207" t="s">
        <v>453</v>
      </c>
      <c r="E207" t="s">
        <v>760</v>
      </c>
      <c r="F207" t="s">
        <v>761</v>
      </c>
      <c r="G207" t="s">
        <v>631</v>
      </c>
      <c r="H207">
        <v>1</v>
      </c>
      <c r="I207" s="17">
        <v>0</v>
      </c>
      <c r="J207" s="17">
        <v>0</v>
      </c>
      <c r="K207" t="s">
        <v>629</v>
      </c>
      <c r="L207" t="s">
        <v>630</v>
      </c>
      <c r="M207" s="14"/>
      <c r="N207" s="14"/>
      <c r="O207" s="14"/>
      <c r="P207" s="14"/>
      <c r="Q207" s="14"/>
      <c r="S207" s="31">
        <v>12</v>
      </c>
      <c r="T207" s="31">
        <v>0</v>
      </c>
    </row>
    <row r="208" spans="1:20">
      <c r="A208">
        <v>69</v>
      </c>
      <c r="B208">
        <v>0.9</v>
      </c>
      <c r="C208" t="s">
        <v>150</v>
      </c>
      <c r="D208" t="s">
        <v>453</v>
      </c>
      <c r="E208" t="s">
        <v>760</v>
      </c>
      <c r="F208" t="s">
        <v>761</v>
      </c>
      <c r="G208" t="s">
        <v>631</v>
      </c>
      <c r="H208">
        <v>1</v>
      </c>
      <c r="I208" s="17">
        <v>0</v>
      </c>
      <c r="J208" s="17">
        <v>0</v>
      </c>
      <c r="K208" t="s">
        <v>629</v>
      </c>
      <c r="L208" t="s">
        <v>630</v>
      </c>
      <c r="M208" s="14"/>
      <c r="N208" s="14"/>
      <c r="O208" s="14"/>
      <c r="P208" s="14"/>
      <c r="Q208" s="14"/>
      <c r="S208" s="31">
        <v>12</v>
      </c>
      <c r="T208" s="31">
        <v>0</v>
      </c>
    </row>
    <row r="209" spans="1:20">
      <c r="A209">
        <v>70</v>
      </c>
      <c r="B209">
        <v>0.3</v>
      </c>
      <c r="C209" t="s">
        <v>150</v>
      </c>
      <c r="D209" t="s">
        <v>454</v>
      </c>
      <c r="E209" t="s">
        <v>762</v>
      </c>
      <c r="F209" t="s">
        <v>763</v>
      </c>
      <c r="G209" t="s">
        <v>631</v>
      </c>
      <c r="H209">
        <v>1</v>
      </c>
      <c r="I209" s="17">
        <v>0.934782608695652</v>
      </c>
      <c r="J209" s="17">
        <v>0.6</v>
      </c>
      <c r="K209" t="s">
        <v>632</v>
      </c>
      <c r="L209" t="s">
        <v>630</v>
      </c>
      <c r="M209" s="14">
        <v>46244</v>
      </c>
      <c r="N209" s="14">
        <v>46244</v>
      </c>
      <c r="O209" s="14">
        <v>46243</v>
      </c>
      <c r="P209" s="14">
        <v>46242</v>
      </c>
      <c r="Q209" s="14">
        <v>46241</v>
      </c>
      <c r="R209" t="s">
        <v>89</v>
      </c>
      <c r="S209" s="31">
        <v>12</v>
      </c>
      <c r="T209" s="31">
        <v>0</v>
      </c>
    </row>
    <row r="210" spans="1:20">
      <c r="A210">
        <v>70</v>
      </c>
      <c r="B210">
        <v>0.6</v>
      </c>
      <c r="C210" t="s">
        <v>150</v>
      </c>
      <c r="D210" t="s">
        <v>454</v>
      </c>
      <c r="E210" t="s">
        <v>762</v>
      </c>
      <c r="F210" t="s">
        <v>763</v>
      </c>
      <c r="G210" t="s">
        <v>631</v>
      </c>
      <c r="H210">
        <v>1</v>
      </c>
      <c r="I210" s="17">
        <v>0</v>
      </c>
      <c r="J210" s="17">
        <v>0</v>
      </c>
      <c r="K210" t="s">
        <v>629</v>
      </c>
      <c r="L210" t="s">
        <v>630</v>
      </c>
      <c r="M210" s="14"/>
      <c r="N210" s="14"/>
      <c r="O210" s="14"/>
      <c r="P210" s="14"/>
      <c r="Q210" s="14"/>
      <c r="S210" s="31">
        <v>12</v>
      </c>
      <c r="T210" s="31">
        <v>0</v>
      </c>
    </row>
    <row r="211" spans="1:20">
      <c r="A211">
        <v>70</v>
      </c>
      <c r="B211">
        <v>0.9</v>
      </c>
      <c r="C211" t="s">
        <v>150</v>
      </c>
      <c r="D211" t="s">
        <v>454</v>
      </c>
      <c r="E211" t="s">
        <v>762</v>
      </c>
      <c r="F211" t="s">
        <v>763</v>
      </c>
      <c r="G211" t="s">
        <v>631</v>
      </c>
      <c r="H211">
        <v>1</v>
      </c>
      <c r="I211" s="17">
        <v>0</v>
      </c>
      <c r="J211" s="17">
        <v>0</v>
      </c>
      <c r="K211" t="s">
        <v>629</v>
      </c>
      <c r="L211" t="s">
        <v>630</v>
      </c>
      <c r="M211" s="14"/>
      <c r="N211" s="14"/>
      <c r="O211" s="14"/>
      <c r="P211" s="14"/>
      <c r="Q211" s="14"/>
      <c r="S211" s="31">
        <v>12</v>
      </c>
      <c r="T211" s="31">
        <v>0</v>
      </c>
    </row>
    <row r="212" spans="1:20">
      <c r="A212">
        <v>71</v>
      </c>
      <c r="B212">
        <v>0.3</v>
      </c>
      <c r="C212" t="s">
        <v>150</v>
      </c>
      <c r="D212" t="s">
        <v>455</v>
      </c>
      <c r="E212" t="s">
        <v>764</v>
      </c>
      <c r="F212" t="s">
        <v>765</v>
      </c>
      <c r="G212" t="s">
        <v>631</v>
      </c>
      <c r="H212">
        <v>1</v>
      </c>
      <c r="I212" s="17">
        <v>0.934782608695652</v>
      </c>
      <c r="J212" s="17">
        <v>0.6</v>
      </c>
      <c r="K212" t="s">
        <v>632</v>
      </c>
      <c r="L212" t="s">
        <v>630</v>
      </c>
      <c r="M212" s="14">
        <v>46244</v>
      </c>
      <c r="N212" s="14">
        <v>46244</v>
      </c>
      <c r="O212" s="14">
        <v>46243</v>
      </c>
      <c r="P212" s="14">
        <v>46242</v>
      </c>
      <c r="Q212" s="14">
        <v>46241</v>
      </c>
      <c r="R212" t="s">
        <v>89</v>
      </c>
      <c r="S212" s="31">
        <v>12</v>
      </c>
      <c r="T212" s="31">
        <v>0</v>
      </c>
    </row>
    <row r="213" spans="1:20">
      <c r="A213">
        <v>71</v>
      </c>
      <c r="B213">
        <v>0.6</v>
      </c>
      <c r="C213" t="s">
        <v>150</v>
      </c>
      <c r="D213" t="s">
        <v>455</v>
      </c>
      <c r="E213" t="s">
        <v>764</v>
      </c>
      <c r="F213" t="s">
        <v>765</v>
      </c>
      <c r="G213" t="s">
        <v>631</v>
      </c>
      <c r="H213">
        <v>1</v>
      </c>
      <c r="I213" s="17">
        <v>0</v>
      </c>
      <c r="J213" s="17">
        <v>0</v>
      </c>
      <c r="K213" t="s">
        <v>629</v>
      </c>
      <c r="L213" t="s">
        <v>630</v>
      </c>
      <c r="M213" s="14"/>
      <c r="N213" s="14"/>
      <c r="O213" s="14"/>
      <c r="P213" s="14"/>
      <c r="Q213" s="14"/>
      <c r="S213" s="31">
        <v>12</v>
      </c>
      <c r="T213" s="31">
        <v>0</v>
      </c>
    </row>
    <row r="214" spans="1:20">
      <c r="A214">
        <v>71</v>
      </c>
      <c r="B214">
        <v>0.9</v>
      </c>
      <c r="C214" t="s">
        <v>150</v>
      </c>
      <c r="D214" t="s">
        <v>455</v>
      </c>
      <c r="E214" t="s">
        <v>764</v>
      </c>
      <c r="F214" t="s">
        <v>765</v>
      </c>
      <c r="G214" t="s">
        <v>631</v>
      </c>
      <c r="H214">
        <v>1</v>
      </c>
      <c r="I214" s="17">
        <v>0</v>
      </c>
      <c r="J214" s="17">
        <v>0</v>
      </c>
      <c r="K214" t="s">
        <v>629</v>
      </c>
      <c r="L214" t="s">
        <v>630</v>
      </c>
      <c r="M214" s="14"/>
      <c r="N214" s="14"/>
      <c r="O214" s="14"/>
      <c r="P214" s="14"/>
      <c r="Q214" s="14"/>
      <c r="S214" s="31">
        <v>12</v>
      </c>
      <c r="T214" s="31">
        <v>0</v>
      </c>
    </row>
    <row r="215" spans="1:20">
      <c r="A215">
        <v>72</v>
      </c>
      <c r="B215">
        <v>0.3</v>
      </c>
      <c r="C215" t="s">
        <v>150</v>
      </c>
      <c r="D215" t="s">
        <v>456</v>
      </c>
      <c r="E215" t="s">
        <v>766</v>
      </c>
      <c r="F215" t="s">
        <v>767</v>
      </c>
      <c r="G215" t="s">
        <v>631</v>
      </c>
      <c r="H215">
        <v>1</v>
      </c>
      <c r="I215" s="17">
        <v>0.934782608695652</v>
      </c>
      <c r="J215" s="17">
        <v>0.6</v>
      </c>
      <c r="K215" t="s">
        <v>632</v>
      </c>
      <c r="L215" t="s">
        <v>630</v>
      </c>
      <c r="M215" s="14">
        <v>46244</v>
      </c>
      <c r="N215" s="14">
        <v>46244</v>
      </c>
      <c r="O215" s="14">
        <v>46243</v>
      </c>
      <c r="P215" s="14">
        <v>46242</v>
      </c>
      <c r="Q215" s="14">
        <v>46241</v>
      </c>
      <c r="R215" t="s">
        <v>89</v>
      </c>
      <c r="S215" s="31">
        <v>12</v>
      </c>
      <c r="T215" s="31">
        <v>0</v>
      </c>
    </row>
    <row r="216" spans="1:20">
      <c r="A216">
        <v>72</v>
      </c>
      <c r="B216">
        <v>0.6</v>
      </c>
      <c r="C216" t="s">
        <v>150</v>
      </c>
      <c r="D216" t="s">
        <v>456</v>
      </c>
      <c r="E216" t="s">
        <v>766</v>
      </c>
      <c r="F216" t="s">
        <v>767</v>
      </c>
      <c r="G216" t="s">
        <v>631</v>
      </c>
      <c r="H216">
        <v>1</v>
      </c>
      <c r="I216" s="17">
        <v>0</v>
      </c>
      <c r="J216" s="17">
        <v>0</v>
      </c>
      <c r="K216" t="s">
        <v>629</v>
      </c>
      <c r="L216" t="s">
        <v>630</v>
      </c>
      <c r="M216" s="14"/>
      <c r="N216" s="14"/>
      <c r="O216" s="14"/>
      <c r="P216" s="14"/>
      <c r="Q216" s="14"/>
      <c r="S216" s="31">
        <v>12</v>
      </c>
      <c r="T216" s="31">
        <v>0</v>
      </c>
    </row>
    <row r="217" spans="1:20">
      <c r="A217">
        <v>72</v>
      </c>
      <c r="B217">
        <v>0.9</v>
      </c>
      <c r="C217" t="s">
        <v>150</v>
      </c>
      <c r="D217" t="s">
        <v>456</v>
      </c>
      <c r="E217" t="s">
        <v>766</v>
      </c>
      <c r="F217" t="s">
        <v>767</v>
      </c>
      <c r="G217" t="s">
        <v>631</v>
      </c>
      <c r="H217">
        <v>1</v>
      </c>
      <c r="I217" s="17">
        <v>0</v>
      </c>
      <c r="J217" s="17">
        <v>0</v>
      </c>
      <c r="K217" t="s">
        <v>629</v>
      </c>
      <c r="L217" t="s">
        <v>630</v>
      </c>
      <c r="M217" s="14"/>
      <c r="N217" s="14"/>
      <c r="O217" s="14"/>
      <c r="P217" s="14"/>
      <c r="Q217" s="14"/>
      <c r="S217" s="31">
        <v>12</v>
      </c>
      <c r="T217" s="31">
        <v>0</v>
      </c>
    </row>
    <row r="218" spans="1:20">
      <c r="A218">
        <v>73</v>
      </c>
      <c r="B218">
        <v>0.3</v>
      </c>
      <c r="C218" t="s">
        <v>150</v>
      </c>
      <c r="D218" t="s">
        <v>457</v>
      </c>
      <c r="E218" t="s">
        <v>768</v>
      </c>
      <c r="F218" t="s">
        <v>769</v>
      </c>
      <c r="G218" t="s">
        <v>631</v>
      </c>
      <c r="H218">
        <v>1</v>
      </c>
      <c r="I218" s="17">
        <v>0.934782608695652</v>
      </c>
      <c r="J218" s="17">
        <v>0.6</v>
      </c>
      <c r="K218" t="s">
        <v>632</v>
      </c>
      <c r="L218" t="s">
        <v>630</v>
      </c>
      <c r="M218" s="14">
        <v>46244</v>
      </c>
      <c r="N218" s="14">
        <v>46244</v>
      </c>
      <c r="O218" s="14">
        <v>46243</v>
      </c>
      <c r="P218" s="14">
        <v>46242</v>
      </c>
      <c r="Q218" s="14">
        <v>46241</v>
      </c>
      <c r="R218" t="s">
        <v>89</v>
      </c>
      <c r="S218" s="31">
        <v>12</v>
      </c>
      <c r="T218" s="31">
        <v>0</v>
      </c>
    </row>
    <row r="219" spans="1:20">
      <c r="A219">
        <v>73</v>
      </c>
      <c r="B219">
        <v>0.6</v>
      </c>
      <c r="C219" t="s">
        <v>150</v>
      </c>
      <c r="D219" t="s">
        <v>457</v>
      </c>
      <c r="E219" t="s">
        <v>768</v>
      </c>
      <c r="F219" t="s">
        <v>769</v>
      </c>
      <c r="G219" t="s">
        <v>631</v>
      </c>
      <c r="H219">
        <v>1</v>
      </c>
      <c r="I219" s="17">
        <v>0</v>
      </c>
      <c r="J219" s="17">
        <v>0</v>
      </c>
      <c r="K219" t="s">
        <v>629</v>
      </c>
      <c r="L219" t="s">
        <v>630</v>
      </c>
      <c r="M219" s="14"/>
      <c r="N219" s="14"/>
      <c r="O219" s="14"/>
      <c r="P219" s="14"/>
      <c r="Q219" s="14"/>
      <c r="S219" s="31">
        <v>12</v>
      </c>
      <c r="T219" s="31">
        <v>0</v>
      </c>
    </row>
    <row r="220" spans="1:20">
      <c r="A220">
        <v>73</v>
      </c>
      <c r="B220">
        <v>0.9</v>
      </c>
      <c r="C220" t="s">
        <v>150</v>
      </c>
      <c r="D220" t="s">
        <v>457</v>
      </c>
      <c r="E220" t="s">
        <v>768</v>
      </c>
      <c r="F220" t="s">
        <v>769</v>
      </c>
      <c r="G220" t="s">
        <v>631</v>
      </c>
      <c r="H220">
        <v>1</v>
      </c>
      <c r="I220" s="17">
        <v>0</v>
      </c>
      <c r="J220" s="17">
        <v>0</v>
      </c>
      <c r="K220" t="s">
        <v>629</v>
      </c>
      <c r="L220" t="s">
        <v>630</v>
      </c>
      <c r="M220" s="14"/>
      <c r="N220" s="14"/>
      <c r="O220" s="14"/>
      <c r="P220" s="14"/>
      <c r="Q220" s="14"/>
      <c r="S220" s="31">
        <v>12</v>
      </c>
      <c r="T220" s="31">
        <v>0</v>
      </c>
    </row>
    <row r="221" spans="1:20">
      <c r="A221">
        <v>74</v>
      </c>
      <c r="B221">
        <v>0.3</v>
      </c>
      <c r="C221" t="s">
        <v>150</v>
      </c>
      <c r="D221" t="s">
        <v>458</v>
      </c>
      <c r="E221" t="s">
        <v>770</v>
      </c>
      <c r="F221" t="s">
        <v>771</v>
      </c>
      <c r="G221" t="s">
        <v>631</v>
      </c>
      <c r="H221">
        <v>1</v>
      </c>
      <c r="I221" s="17">
        <v>0.934782608695652</v>
      </c>
      <c r="J221" s="17">
        <v>0.6</v>
      </c>
      <c r="K221" t="s">
        <v>632</v>
      </c>
      <c r="L221" t="s">
        <v>630</v>
      </c>
      <c r="M221" s="14">
        <v>46244</v>
      </c>
      <c r="N221" s="14">
        <v>46244</v>
      </c>
      <c r="O221" s="14">
        <v>46243</v>
      </c>
      <c r="P221" s="14">
        <v>46242</v>
      </c>
      <c r="Q221" s="14">
        <v>46241</v>
      </c>
      <c r="R221" t="s">
        <v>89</v>
      </c>
      <c r="S221" s="31">
        <v>12</v>
      </c>
      <c r="T221" s="31">
        <v>0</v>
      </c>
    </row>
    <row r="222" spans="1:20">
      <c r="A222">
        <v>74</v>
      </c>
      <c r="B222">
        <v>0.6</v>
      </c>
      <c r="C222" t="s">
        <v>150</v>
      </c>
      <c r="D222" t="s">
        <v>458</v>
      </c>
      <c r="E222" t="s">
        <v>770</v>
      </c>
      <c r="F222" t="s">
        <v>771</v>
      </c>
      <c r="G222" t="s">
        <v>631</v>
      </c>
      <c r="H222">
        <v>1</v>
      </c>
      <c r="I222" s="17">
        <v>0</v>
      </c>
      <c r="J222" s="17">
        <v>0</v>
      </c>
      <c r="K222" t="s">
        <v>629</v>
      </c>
      <c r="L222" t="s">
        <v>630</v>
      </c>
      <c r="M222" s="14"/>
      <c r="N222" s="14"/>
      <c r="O222" s="14"/>
      <c r="P222" s="14"/>
      <c r="Q222" s="14"/>
      <c r="S222" s="31">
        <v>12</v>
      </c>
      <c r="T222" s="31">
        <v>0</v>
      </c>
    </row>
    <row r="223" spans="1:20">
      <c r="A223">
        <v>74</v>
      </c>
      <c r="B223">
        <v>0.9</v>
      </c>
      <c r="C223" t="s">
        <v>150</v>
      </c>
      <c r="D223" t="s">
        <v>458</v>
      </c>
      <c r="E223" t="s">
        <v>770</v>
      </c>
      <c r="F223" t="s">
        <v>771</v>
      </c>
      <c r="G223" t="s">
        <v>631</v>
      </c>
      <c r="H223">
        <v>1</v>
      </c>
      <c r="I223" s="17">
        <v>0</v>
      </c>
      <c r="J223" s="17">
        <v>0</v>
      </c>
      <c r="K223" t="s">
        <v>629</v>
      </c>
      <c r="L223" t="s">
        <v>630</v>
      </c>
      <c r="M223" s="14"/>
      <c r="N223" s="14"/>
      <c r="O223" s="14"/>
      <c r="P223" s="14"/>
      <c r="Q223" s="14"/>
      <c r="S223" s="31">
        <v>12</v>
      </c>
      <c r="T223" s="31">
        <v>0</v>
      </c>
    </row>
    <row r="224" spans="1:20">
      <c r="A224">
        <v>75</v>
      </c>
      <c r="B224">
        <v>0.3</v>
      </c>
      <c r="C224" t="s">
        <v>150</v>
      </c>
      <c r="D224" t="s">
        <v>459</v>
      </c>
      <c r="E224" t="s">
        <v>772</v>
      </c>
      <c r="F224" t="s">
        <v>773</v>
      </c>
      <c r="G224" t="s">
        <v>631</v>
      </c>
      <c r="H224">
        <v>1</v>
      </c>
      <c r="I224" s="17">
        <v>0.934782608695652</v>
      </c>
      <c r="J224" s="17">
        <v>0.7</v>
      </c>
      <c r="K224" t="s">
        <v>632</v>
      </c>
      <c r="L224" t="s">
        <v>630</v>
      </c>
      <c r="M224" s="14">
        <v>46244</v>
      </c>
      <c r="N224" s="14">
        <v>46244</v>
      </c>
      <c r="O224" s="14">
        <v>46243</v>
      </c>
      <c r="P224" s="14">
        <v>46242</v>
      </c>
      <c r="Q224" s="14">
        <v>46241</v>
      </c>
      <c r="R224" t="s">
        <v>89</v>
      </c>
      <c r="S224" s="31">
        <v>12</v>
      </c>
      <c r="T224" s="31">
        <v>0</v>
      </c>
    </row>
    <row r="225" spans="1:20">
      <c r="A225">
        <v>75</v>
      </c>
      <c r="B225">
        <v>0.6</v>
      </c>
      <c r="C225" t="s">
        <v>150</v>
      </c>
      <c r="D225" t="s">
        <v>459</v>
      </c>
      <c r="E225" t="s">
        <v>772</v>
      </c>
      <c r="F225" t="s">
        <v>773</v>
      </c>
      <c r="G225" t="s">
        <v>631</v>
      </c>
      <c r="H225">
        <v>1</v>
      </c>
      <c r="I225" s="17">
        <v>0</v>
      </c>
      <c r="J225" s="17">
        <v>0</v>
      </c>
      <c r="K225" t="s">
        <v>629</v>
      </c>
      <c r="L225" t="s">
        <v>630</v>
      </c>
      <c r="M225" s="14"/>
      <c r="N225" s="14"/>
      <c r="O225" s="14"/>
      <c r="P225" s="14"/>
      <c r="Q225" s="14"/>
      <c r="S225" s="31">
        <v>12</v>
      </c>
      <c r="T225" s="31">
        <v>0</v>
      </c>
    </row>
    <row r="226" spans="1:20">
      <c r="A226">
        <v>75</v>
      </c>
      <c r="B226">
        <v>0.9</v>
      </c>
      <c r="C226" t="s">
        <v>150</v>
      </c>
      <c r="D226" t="s">
        <v>459</v>
      </c>
      <c r="E226" t="s">
        <v>772</v>
      </c>
      <c r="F226" t="s">
        <v>773</v>
      </c>
      <c r="G226" t="s">
        <v>631</v>
      </c>
      <c r="H226">
        <v>1</v>
      </c>
      <c r="I226" s="17">
        <v>0</v>
      </c>
      <c r="J226" s="17">
        <v>0</v>
      </c>
      <c r="K226" t="s">
        <v>629</v>
      </c>
      <c r="L226" t="s">
        <v>630</v>
      </c>
      <c r="M226" s="14"/>
      <c r="N226" s="14"/>
      <c r="O226" s="14"/>
      <c r="P226" s="14"/>
      <c r="Q226" s="14"/>
      <c r="S226" s="31">
        <v>12</v>
      </c>
      <c r="T226" s="31">
        <v>0</v>
      </c>
    </row>
    <row r="227" spans="1:20">
      <c r="A227">
        <v>76</v>
      </c>
      <c r="B227">
        <v>0.3</v>
      </c>
      <c r="C227" t="s">
        <v>150</v>
      </c>
      <c r="D227" t="s">
        <v>460</v>
      </c>
      <c r="F227" t="s">
        <v>774</v>
      </c>
      <c r="G227" t="s">
        <v>631</v>
      </c>
      <c r="H227">
        <v>1</v>
      </c>
      <c r="I227" s="17">
        <v>0.934782608695652</v>
      </c>
      <c r="J227" s="17">
        <v>0.7</v>
      </c>
      <c r="K227" t="s">
        <v>632</v>
      </c>
      <c r="L227" t="s">
        <v>630</v>
      </c>
      <c r="M227" s="14">
        <v>46244</v>
      </c>
      <c r="N227" s="14">
        <v>46244</v>
      </c>
      <c r="O227" s="14">
        <v>46243</v>
      </c>
      <c r="P227" s="14">
        <v>46242</v>
      </c>
      <c r="Q227" s="14">
        <v>46241</v>
      </c>
      <c r="R227" t="s">
        <v>89</v>
      </c>
      <c r="S227" s="31">
        <v>12</v>
      </c>
      <c r="T227" s="31">
        <v>0</v>
      </c>
    </row>
    <row r="228" spans="1:20">
      <c r="A228">
        <v>76</v>
      </c>
      <c r="B228">
        <v>0.6</v>
      </c>
      <c r="C228" t="s">
        <v>150</v>
      </c>
      <c r="D228" t="s">
        <v>460</v>
      </c>
      <c r="F228" t="s">
        <v>774</v>
      </c>
      <c r="G228" t="s">
        <v>631</v>
      </c>
      <c r="H228">
        <v>1</v>
      </c>
      <c r="I228" s="17">
        <v>0</v>
      </c>
      <c r="J228" s="17">
        <v>0</v>
      </c>
      <c r="K228" t="s">
        <v>629</v>
      </c>
      <c r="L228" t="s">
        <v>630</v>
      </c>
      <c r="M228" s="14"/>
      <c r="N228" s="14"/>
      <c r="O228" s="14"/>
      <c r="P228" s="14"/>
      <c r="Q228" s="14"/>
      <c r="S228" s="31">
        <v>12</v>
      </c>
      <c r="T228" s="31">
        <v>0</v>
      </c>
    </row>
    <row r="229" spans="1:20">
      <c r="A229">
        <v>76</v>
      </c>
      <c r="B229">
        <v>0.9</v>
      </c>
      <c r="C229" t="s">
        <v>150</v>
      </c>
      <c r="D229" t="s">
        <v>460</v>
      </c>
      <c r="F229" t="s">
        <v>774</v>
      </c>
      <c r="G229" t="s">
        <v>631</v>
      </c>
      <c r="H229">
        <v>1</v>
      </c>
      <c r="I229" s="17">
        <v>0</v>
      </c>
      <c r="J229" s="17">
        <v>0</v>
      </c>
      <c r="K229" t="s">
        <v>629</v>
      </c>
      <c r="L229" t="s">
        <v>630</v>
      </c>
      <c r="M229" s="14"/>
      <c r="N229" s="14"/>
      <c r="O229" s="14"/>
      <c r="P229" s="14"/>
      <c r="Q229" s="14"/>
      <c r="S229" s="31">
        <v>12</v>
      </c>
      <c r="T229" s="31">
        <v>0</v>
      </c>
    </row>
    <row r="230" spans="1:20">
      <c r="A230">
        <v>77</v>
      </c>
      <c r="B230">
        <v>0.3</v>
      </c>
      <c r="C230" t="s">
        <v>150</v>
      </c>
      <c r="D230" t="s">
        <v>461</v>
      </c>
      <c r="E230" t="s">
        <v>775</v>
      </c>
      <c r="F230" t="s">
        <v>776</v>
      </c>
      <c r="G230" t="s">
        <v>631</v>
      </c>
      <c r="H230">
        <v>1</v>
      </c>
      <c r="I230" s="17">
        <v>0.934782608695652</v>
      </c>
      <c r="J230" s="17">
        <v>0.7</v>
      </c>
      <c r="K230" t="s">
        <v>632</v>
      </c>
      <c r="L230" t="s">
        <v>630</v>
      </c>
      <c r="M230" s="14">
        <v>46244</v>
      </c>
      <c r="N230" s="14">
        <v>46244</v>
      </c>
      <c r="O230" s="14">
        <v>46243</v>
      </c>
      <c r="P230" s="14">
        <v>46242</v>
      </c>
      <c r="Q230" s="14">
        <v>46241</v>
      </c>
      <c r="R230" t="s">
        <v>89</v>
      </c>
      <c r="S230" s="31">
        <v>12</v>
      </c>
      <c r="T230" s="31">
        <v>0</v>
      </c>
    </row>
    <row r="231" spans="1:20">
      <c r="A231">
        <v>77</v>
      </c>
      <c r="B231">
        <v>0.6</v>
      </c>
      <c r="C231" t="s">
        <v>150</v>
      </c>
      <c r="D231" t="s">
        <v>461</v>
      </c>
      <c r="E231" t="s">
        <v>775</v>
      </c>
      <c r="F231" t="s">
        <v>776</v>
      </c>
      <c r="G231" t="s">
        <v>631</v>
      </c>
      <c r="H231">
        <v>1</v>
      </c>
      <c r="I231" s="17">
        <v>0</v>
      </c>
      <c r="J231" s="17">
        <v>0</v>
      </c>
      <c r="K231" t="s">
        <v>629</v>
      </c>
      <c r="L231" t="s">
        <v>630</v>
      </c>
      <c r="M231" s="14"/>
      <c r="N231" s="14"/>
      <c r="O231" s="14"/>
      <c r="P231" s="14"/>
      <c r="Q231" s="14"/>
      <c r="S231" s="31">
        <v>12</v>
      </c>
      <c r="T231" s="31">
        <v>0</v>
      </c>
    </row>
    <row r="232" spans="1:20">
      <c r="A232">
        <v>77</v>
      </c>
      <c r="B232">
        <v>0.9</v>
      </c>
      <c r="C232" t="s">
        <v>150</v>
      </c>
      <c r="D232" t="s">
        <v>461</v>
      </c>
      <c r="E232" t="s">
        <v>775</v>
      </c>
      <c r="F232" t="s">
        <v>776</v>
      </c>
      <c r="G232" t="s">
        <v>631</v>
      </c>
      <c r="H232">
        <v>1</v>
      </c>
      <c r="I232" s="17">
        <v>0</v>
      </c>
      <c r="J232" s="17">
        <v>0</v>
      </c>
      <c r="K232" t="s">
        <v>629</v>
      </c>
      <c r="L232" t="s">
        <v>630</v>
      </c>
      <c r="M232" s="14"/>
      <c r="N232" s="14"/>
      <c r="O232" s="14"/>
      <c r="P232" s="14"/>
      <c r="Q232" s="14"/>
      <c r="S232" s="31">
        <v>12</v>
      </c>
      <c r="T232" s="31">
        <v>0</v>
      </c>
    </row>
    <row r="233" spans="1:20">
      <c r="A233">
        <v>78</v>
      </c>
      <c r="B233">
        <v>0.3</v>
      </c>
      <c r="C233" t="s">
        <v>150</v>
      </c>
      <c r="D233" t="s">
        <v>462</v>
      </c>
      <c r="E233" t="s">
        <v>777</v>
      </c>
      <c r="F233" t="s">
        <v>778</v>
      </c>
      <c r="G233" t="s">
        <v>631</v>
      </c>
      <c r="H233">
        <v>1</v>
      </c>
      <c r="I233" s="17">
        <v>0.934782608695652</v>
      </c>
      <c r="J233" s="17">
        <v>0.7</v>
      </c>
      <c r="K233" t="s">
        <v>632</v>
      </c>
      <c r="L233" t="s">
        <v>630</v>
      </c>
      <c r="M233" s="14">
        <v>46244</v>
      </c>
      <c r="N233" s="14">
        <v>46244</v>
      </c>
      <c r="O233" s="14">
        <v>46243</v>
      </c>
      <c r="P233" s="14">
        <v>46242</v>
      </c>
      <c r="Q233" s="14">
        <v>46241</v>
      </c>
      <c r="R233" t="s">
        <v>89</v>
      </c>
      <c r="S233" s="31">
        <v>12</v>
      </c>
      <c r="T233" s="31">
        <v>0</v>
      </c>
    </row>
    <row r="234" spans="1:20">
      <c r="A234">
        <v>78</v>
      </c>
      <c r="B234">
        <v>0.6</v>
      </c>
      <c r="C234" t="s">
        <v>150</v>
      </c>
      <c r="D234" t="s">
        <v>462</v>
      </c>
      <c r="E234" t="s">
        <v>777</v>
      </c>
      <c r="F234" t="s">
        <v>778</v>
      </c>
      <c r="G234" t="s">
        <v>631</v>
      </c>
      <c r="H234">
        <v>1</v>
      </c>
      <c r="I234" s="17">
        <v>0</v>
      </c>
      <c r="J234" s="17">
        <v>0</v>
      </c>
      <c r="K234" t="s">
        <v>629</v>
      </c>
      <c r="L234" t="s">
        <v>630</v>
      </c>
      <c r="M234" s="14"/>
      <c r="N234" s="14"/>
      <c r="O234" s="14"/>
      <c r="P234" s="14"/>
      <c r="Q234" s="14"/>
      <c r="S234" s="31">
        <v>12</v>
      </c>
      <c r="T234" s="31">
        <v>0</v>
      </c>
    </row>
    <row r="235" spans="1:20">
      <c r="A235">
        <v>78</v>
      </c>
      <c r="B235">
        <v>0.9</v>
      </c>
      <c r="C235" t="s">
        <v>150</v>
      </c>
      <c r="D235" t="s">
        <v>462</v>
      </c>
      <c r="E235" t="s">
        <v>777</v>
      </c>
      <c r="F235" t="s">
        <v>778</v>
      </c>
      <c r="G235" t="s">
        <v>631</v>
      </c>
      <c r="H235">
        <v>1</v>
      </c>
      <c r="I235" s="17">
        <v>0</v>
      </c>
      <c r="J235" s="17">
        <v>0</v>
      </c>
      <c r="K235" t="s">
        <v>629</v>
      </c>
      <c r="L235" t="s">
        <v>630</v>
      </c>
      <c r="M235" s="14"/>
      <c r="N235" s="14"/>
      <c r="O235" s="14"/>
      <c r="P235" s="14"/>
      <c r="Q235" s="14"/>
      <c r="S235" s="31">
        <v>12</v>
      </c>
      <c r="T235" s="31">
        <v>0</v>
      </c>
    </row>
    <row r="236" spans="1:20">
      <c r="A236">
        <v>79</v>
      </c>
      <c r="B236">
        <v>0.3</v>
      </c>
      <c r="C236" t="s">
        <v>150</v>
      </c>
      <c r="D236" t="s">
        <v>463</v>
      </c>
      <c r="E236" t="s">
        <v>779</v>
      </c>
      <c r="F236" t="s">
        <v>780</v>
      </c>
      <c r="G236" t="s">
        <v>631</v>
      </c>
      <c r="H236">
        <v>1</v>
      </c>
      <c r="I236" s="17">
        <v>0.934782608695652</v>
      </c>
      <c r="J236" s="17">
        <v>0.7</v>
      </c>
      <c r="K236" t="s">
        <v>632</v>
      </c>
      <c r="L236" t="s">
        <v>630</v>
      </c>
      <c r="M236" s="14">
        <v>46244</v>
      </c>
      <c r="N236" s="14">
        <v>46244</v>
      </c>
      <c r="O236" s="14">
        <v>46243</v>
      </c>
      <c r="P236" s="14">
        <v>46242</v>
      </c>
      <c r="Q236" s="14">
        <v>46241</v>
      </c>
      <c r="R236" t="s">
        <v>89</v>
      </c>
      <c r="S236" s="31">
        <v>12</v>
      </c>
      <c r="T236" s="31">
        <v>0</v>
      </c>
    </row>
    <row r="237" spans="1:20">
      <c r="A237">
        <v>79</v>
      </c>
      <c r="B237">
        <v>0.6</v>
      </c>
      <c r="C237" t="s">
        <v>150</v>
      </c>
      <c r="D237" t="s">
        <v>463</v>
      </c>
      <c r="E237" t="s">
        <v>779</v>
      </c>
      <c r="F237" t="s">
        <v>780</v>
      </c>
      <c r="G237" t="s">
        <v>631</v>
      </c>
      <c r="H237">
        <v>1</v>
      </c>
      <c r="I237" s="17">
        <v>0</v>
      </c>
      <c r="J237" s="17">
        <v>0</v>
      </c>
      <c r="K237" t="s">
        <v>629</v>
      </c>
      <c r="L237" t="s">
        <v>630</v>
      </c>
      <c r="M237" s="14"/>
      <c r="N237" s="14"/>
      <c r="O237" s="14"/>
      <c r="P237" s="14"/>
      <c r="Q237" s="14"/>
      <c r="S237" s="31">
        <v>12</v>
      </c>
      <c r="T237" s="31">
        <v>0</v>
      </c>
    </row>
    <row r="238" spans="1:20">
      <c r="A238">
        <v>79</v>
      </c>
      <c r="B238">
        <v>0.9</v>
      </c>
      <c r="C238" t="s">
        <v>150</v>
      </c>
      <c r="D238" t="s">
        <v>463</v>
      </c>
      <c r="E238" t="s">
        <v>779</v>
      </c>
      <c r="F238" t="s">
        <v>780</v>
      </c>
      <c r="G238" t="s">
        <v>631</v>
      </c>
      <c r="H238">
        <v>1</v>
      </c>
      <c r="I238" s="17">
        <v>0</v>
      </c>
      <c r="J238" s="17">
        <v>0</v>
      </c>
      <c r="K238" t="s">
        <v>629</v>
      </c>
      <c r="L238" t="s">
        <v>630</v>
      </c>
      <c r="M238" s="14"/>
      <c r="N238" s="14"/>
      <c r="O238" s="14"/>
      <c r="P238" s="14"/>
      <c r="Q238" s="14"/>
      <c r="S238" s="31">
        <v>12</v>
      </c>
      <c r="T238" s="31">
        <v>0</v>
      </c>
    </row>
    <row r="239" spans="1:20">
      <c r="A239">
        <v>80</v>
      </c>
      <c r="B239">
        <v>0.3</v>
      </c>
      <c r="C239" t="s">
        <v>150</v>
      </c>
      <c r="D239" t="s">
        <v>464</v>
      </c>
      <c r="E239" t="s">
        <v>781</v>
      </c>
      <c r="F239" t="s">
        <v>782</v>
      </c>
      <c r="G239" t="s">
        <v>631</v>
      </c>
      <c r="H239">
        <v>1</v>
      </c>
      <c r="I239" s="17">
        <v>0.934782608695652</v>
      </c>
      <c r="J239" s="17">
        <v>0.7</v>
      </c>
      <c r="K239" t="s">
        <v>632</v>
      </c>
      <c r="L239" t="s">
        <v>630</v>
      </c>
      <c r="M239" s="14">
        <v>46244</v>
      </c>
      <c r="N239" s="14">
        <v>46244</v>
      </c>
      <c r="O239" s="14">
        <v>46243</v>
      </c>
      <c r="P239" s="14">
        <v>46242</v>
      </c>
      <c r="Q239" s="14">
        <v>46241</v>
      </c>
      <c r="R239" t="s">
        <v>89</v>
      </c>
      <c r="S239" s="31">
        <v>12</v>
      </c>
      <c r="T239" s="31">
        <v>0</v>
      </c>
    </row>
    <row r="240" spans="1:20">
      <c r="A240">
        <v>80</v>
      </c>
      <c r="B240">
        <v>0.6</v>
      </c>
      <c r="C240" t="s">
        <v>150</v>
      </c>
      <c r="D240" t="s">
        <v>464</v>
      </c>
      <c r="E240" t="s">
        <v>781</v>
      </c>
      <c r="F240" t="s">
        <v>782</v>
      </c>
      <c r="G240" t="s">
        <v>631</v>
      </c>
      <c r="H240">
        <v>1</v>
      </c>
      <c r="I240" s="17">
        <v>0</v>
      </c>
      <c r="J240" s="17">
        <v>0</v>
      </c>
      <c r="K240" t="s">
        <v>629</v>
      </c>
      <c r="L240" t="s">
        <v>630</v>
      </c>
      <c r="M240" s="14"/>
      <c r="N240" s="14"/>
      <c r="O240" s="14"/>
      <c r="P240" s="14"/>
      <c r="Q240" s="14"/>
      <c r="S240" s="31">
        <v>12</v>
      </c>
      <c r="T240" s="31">
        <v>0</v>
      </c>
    </row>
    <row r="241" spans="1:20">
      <c r="A241">
        <v>80</v>
      </c>
      <c r="B241">
        <v>0.9</v>
      </c>
      <c r="C241" t="s">
        <v>150</v>
      </c>
      <c r="D241" t="s">
        <v>464</v>
      </c>
      <c r="E241" t="s">
        <v>781</v>
      </c>
      <c r="F241" t="s">
        <v>782</v>
      </c>
      <c r="G241" t="s">
        <v>631</v>
      </c>
      <c r="H241">
        <v>1</v>
      </c>
      <c r="I241" s="17">
        <v>0</v>
      </c>
      <c r="J241" s="17">
        <v>0</v>
      </c>
      <c r="K241" t="s">
        <v>629</v>
      </c>
      <c r="L241" t="s">
        <v>630</v>
      </c>
      <c r="M241" s="14"/>
      <c r="N241" s="14"/>
      <c r="O241" s="14"/>
      <c r="P241" s="14"/>
      <c r="Q241" s="14"/>
      <c r="S241" s="31">
        <v>12</v>
      </c>
      <c r="T241" s="31">
        <v>0</v>
      </c>
    </row>
    <row r="242" spans="1:20">
      <c r="A242">
        <v>81</v>
      </c>
      <c r="B242">
        <v>0.3</v>
      </c>
      <c r="C242" t="s">
        <v>150</v>
      </c>
      <c r="D242" t="s">
        <v>465</v>
      </c>
      <c r="E242" t="s">
        <v>783</v>
      </c>
      <c r="F242" t="s">
        <v>784</v>
      </c>
      <c r="G242" t="s">
        <v>631</v>
      </c>
      <c r="H242">
        <v>1</v>
      </c>
      <c r="I242" s="17">
        <v>0.934782608695652</v>
      </c>
      <c r="J242" s="17">
        <v>0.7</v>
      </c>
      <c r="K242" t="s">
        <v>632</v>
      </c>
      <c r="L242" t="s">
        <v>630</v>
      </c>
      <c r="M242" s="14">
        <v>46244</v>
      </c>
      <c r="N242" s="14">
        <v>46244</v>
      </c>
      <c r="O242" s="14">
        <v>46243</v>
      </c>
      <c r="P242" s="14">
        <v>46242</v>
      </c>
      <c r="Q242" s="14">
        <v>46241</v>
      </c>
      <c r="R242" t="s">
        <v>89</v>
      </c>
      <c r="S242" s="31">
        <v>12</v>
      </c>
      <c r="T242" s="31">
        <v>0</v>
      </c>
    </row>
    <row r="243" spans="1:20">
      <c r="A243">
        <v>81</v>
      </c>
      <c r="B243">
        <v>0.6</v>
      </c>
      <c r="C243" t="s">
        <v>150</v>
      </c>
      <c r="D243" t="s">
        <v>465</v>
      </c>
      <c r="E243" t="s">
        <v>783</v>
      </c>
      <c r="F243" t="s">
        <v>784</v>
      </c>
      <c r="G243" t="s">
        <v>631</v>
      </c>
      <c r="H243">
        <v>1</v>
      </c>
      <c r="I243" s="17">
        <v>0</v>
      </c>
      <c r="J243" s="17">
        <v>0</v>
      </c>
      <c r="K243" t="s">
        <v>629</v>
      </c>
      <c r="L243" t="s">
        <v>630</v>
      </c>
      <c r="M243" s="14"/>
      <c r="N243" s="14"/>
      <c r="O243" s="14"/>
      <c r="P243" s="14"/>
      <c r="Q243" s="14"/>
      <c r="S243" s="31">
        <v>12</v>
      </c>
      <c r="T243" s="31">
        <v>0</v>
      </c>
    </row>
    <row r="244" spans="1:20">
      <c r="A244">
        <v>81</v>
      </c>
      <c r="B244">
        <v>0.9</v>
      </c>
      <c r="C244" t="s">
        <v>150</v>
      </c>
      <c r="D244" t="s">
        <v>465</v>
      </c>
      <c r="E244" t="s">
        <v>783</v>
      </c>
      <c r="F244" t="s">
        <v>784</v>
      </c>
      <c r="G244" t="s">
        <v>631</v>
      </c>
      <c r="H244">
        <v>1</v>
      </c>
      <c r="I244" s="17">
        <v>0</v>
      </c>
      <c r="J244" s="17">
        <v>0</v>
      </c>
      <c r="K244" t="s">
        <v>629</v>
      </c>
      <c r="L244" t="s">
        <v>630</v>
      </c>
      <c r="M244" s="14"/>
      <c r="N244" s="14"/>
      <c r="O244" s="14"/>
      <c r="P244" s="14"/>
      <c r="Q244" s="14"/>
      <c r="S244" s="31">
        <v>12</v>
      </c>
      <c r="T244" s="31">
        <v>0</v>
      </c>
    </row>
    <row r="245" spans="1:20">
      <c r="A245">
        <v>82</v>
      </c>
      <c r="B245">
        <v>0.3</v>
      </c>
      <c r="C245" t="s">
        <v>150</v>
      </c>
      <c r="D245" t="s">
        <v>466</v>
      </c>
      <c r="E245" t="s">
        <v>785</v>
      </c>
      <c r="F245" t="s">
        <v>786</v>
      </c>
      <c r="G245" t="s">
        <v>631</v>
      </c>
      <c r="H245">
        <v>1</v>
      </c>
      <c r="I245" s="17">
        <v>0.934782608695652</v>
      </c>
      <c r="J245" s="17">
        <v>0.7</v>
      </c>
      <c r="K245" t="s">
        <v>632</v>
      </c>
      <c r="L245" t="s">
        <v>630</v>
      </c>
      <c r="M245" s="14">
        <v>46244</v>
      </c>
      <c r="N245" s="14">
        <v>46244</v>
      </c>
      <c r="O245" s="14">
        <v>46243</v>
      </c>
      <c r="P245" s="14">
        <v>46242</v>
      </c>
      <c r="Q245" s="14">
        <v>46241</v>
      </c>
      <c r="R245" t="s">
        <v>89</v>
      </c>
      <c r="S245" s="31">
        <v>12</v>
      </c>
      <c r="T245" s="31">
        <v>0</v>
      </c>
    </row>
    <row r="246" spans="1:20">
      <c r="A246">
        <v>82</v>
      </c>
      <c r="B246">
        <v>0.6</v>
      </c>
      <c r="C246" t="s">
        <v>150</v>
      </c>
      <c r="D246" t="s">
        <v>466</v>
      </c>
      <c r="E246" t="s">
        <v>785</v>
      </c>
      <c r="F246" t="s">
        <v>786</v>
      </c>
      <c r="G246" t="s">
        <v>631</v>
      </c>
      <c r="H246">
        <v>1</v>
      </c>
      <c r="I246" s="17">
        <v>0</v>
      </c>
      <c r="J246" s="17">
        <v>0</v>
      </c>
      <c r="K246" t="s">
        <v>629</v>
      </c>
      <c r="L246" t="s">
        <v>630</v>
      </c>
      <c r="M246" s="14"/>
      <c r="N246" s="14"/>
      <c r="O246" s="14"/>
      <c r="P246" s="14"/>
      <c r="Q246" s="14"/>
      <c r="S246" s="31">
        <v>12</v>
      </c>
      <c r="T246" s="31">
        <v>0</v>
      </c>
    </row>
    <row r="247" spans="1:20">
      <c r="A247">
        <v>82</v>
      </c>
      <c r="B247">
        <v>0.9</v>
      </c>
      <c r="C247" t="s">
        <v>150</v>
      </c>
      <c r="D247" t="s">
        <v>466</v>
      </c>
      <c r="E247" t="s">
        <v>785</v>
      </c>
      <c r="F247" t="s">
        <v>786</v>
      </c>
      <c r="G247" t="s">
        <v>631</v>
      </c>
      <c r="H247">
        <v>1</v>
      </c>
      <c r="I247" s="17">
        <v>0</v>
      </c>
      <c r="J247" s="17">
        <v>0</v>
      </c>
      <c r="K247" t="s">
        <v>629</v>
      </c>
      <c r="L247" t="s">
        <v>630</v>
      </c>
      <c r="M247" s="14"/>
      <c r="N247" s="14"/>
      <c r="O247" s="14"/>
      <c r="P247" s="14"/>
      <c r="Q247" s="14"/>
      <c r="S247" s="31">
        <v>12</v>
      </c>
      <c r="T247" s="31">
        <v>0</v>
      </c>
    </row>
    <row r="248" spans="1:20">
      <c r="A248">
        <v>83</v>
      </c>
      <c r="B248">
        <v>0.3</v>
      </c>
      <c r="C248" t="s">
        <v>150</v>
      </c>
      <c r="D248" t="s">
        <v>467</v>
      </c>
      <c r="E248" t="s">
        <v>787</v>
      </c>
      <c r="F248" t="s">
        <v>788</v>
      </c>
      <c r="G248" t="s">
        <v>631</v>
      </c>
      <c r="H248">
        <v>1</v>
      </c>
      <c r="I248" s="17">
        <v>0.934782608695652</v>
      </c>
      <c r="J248" s="17">
        <v>0.7</v>
      </c>
      <c r="K248" t="s">
        <v>632</v>
      </c>
      <c r="L248" t="s">
        <v>630</v>
      </c>
      <c r="M248" s="14">
        <v>46244</v>
      </c>
      <c r="N248" s="14">
        <v>46244</v>
      </c>
      <c r="O248" s="14">
        <v>46243</v>
      </c>
      <c r="P248" s="14">
        <v>46242</v>
      </c>
      <c r="Q248" s="14">
        <v>46241</v>
      </c>
      <c r="R248" t="s">
        <v>89</v>
      </c>
      <c r="S248" s="31">
        <v>12</v>
      </c>
      <c r="T248" s="31">
        <v>0</v>
      </c>
    </row>
    <row r="249" spans="1:20">
      <c r="A249">
        <v>83</v>
      </c>
      <c r="B249">
        <v>0.6</v>
      </c>
      <c r="C249" t="s">
        <v>150</v>
      </c>
      <c r="D249" t="s">
        <v>467</v>
      </c>
      <c r="E249" t="s">
        <v>787</v>
      </c>
      <c r="F249" t="s">
        <v>788</v>
      </c>
      <c r="G249" t="s">
        <v>631</v>
      </c>
      <c r="H249">
        <v>1</v>
      </c>
      <c r="I249" s="17">
        <v>0</v>
      </c>
      <c r="J249" s="17">
        <v>0</v>
      </c>
      <c r="K249" t="s">
        <v>629</v>
      </c>
      <c r="L249" t="s">
        <v>630</v>
      </c>
      <c r="M249" s="14"/>
      <c r="N249" s="14"/>
      <c r="O249" s="14"/>
      <c r="P249" s="14"/>
      <c r="Q249" s="14"/>
      <c r="S249" s="31">
        <v>12</v>
      </c>
      <c r="T249" s="31">
        <v>0</v>
      </c>
    </row>
    <row r="250" spans="1:20">
      <c r="A250">
        <v>83</v>
      </c>
      <c r="B250">
        <v>0.9</v>
      </c>
      <c r="C250" t="s">
        <v>150</v>
      </c>
      <c r="D250" t="s">
        <v>467</v>
      </c>
      <c r="E250" t="s">
        <v>787</v>
      </c>
      <c r="F250" t="s">
        <v>788</v>
      </c>
      <c r="G250" t="s">
        <v>631</v>
      </c>
      <c r="H250">
        <v>1</v>
      </c>
      <c r="I250" s="17">
        <v>0</v>
      </c>
      <c r="J250" s="17">
        <v>0</v>
      </c>
      <c r="K250" t="s">
        <v>629</v>
      </c>
      <c r="L250" t="s">
        <v>630</v>
      </c>
      <c r="M250" s="14"/>
      <c r="N250" s="14"/>
      <c r="O250" s="14"/>
      <c r="P250" s="14"/>
      <c r="Q250" s="14"/>
      <c r="S250" s="31">
        <v>12</v>
      </c>
      <c r="T250" s="31">
        <v>0</v>
      </c>
    </row>
    <row r="251" spans="1:20">
      <c r="A251">
        <v>84</v>
      </c>
      <c r="B251">
        <v>0.3</v>
      </c>
      <c r="C251" t="s">
        <v>150</v>
      </c>
      <c r="D251" t="s">
        <v>468</v>
      </c>
      <c r="E251" t="s">
        <v>789</v>
      </c>
      <c r="F251" t="s">
        <v>790</v>
      </c>
      <c r="G251" t="s">
        <v>631</v>
      </c>
      <c r="H251">
        <v>1</v>
      </c>
      <c r="I251" s="17">
        <v>0.934782608695652</v>
      </c>
      <c r="J251" s="17">
        <v>0.7</v>
      </c>
      <c r="K251" t="s">
        <v>632</v>
      </c>
      <c r="L251" t="s">
        <v>630</v>
      </c>
      <c r="M251" s="14">
        <v>46244</v>
      </c>
      <c r="N251" s="14">
        <v>46244</v>
      </c>
      <c r="O251" s="14">
        <v>46243</v>
      </c>
      <c r="P251" s="14">
        <v>46242</v>
      </c>
      <c r="Q251" s="14">
        <v>46241</v>
      </c>
      <c r="R251" t="s">
        <v>89</v>
      </c>
      <c r="S251" s="31">
        <v>12</v>
      </c>
      <c r="T251" s="31">
        <v>0</v>
      </c>
    </row>
    <row r="252" spans="1:20">
      <c r="A252">
        <v>84</v>
      </c>
      <c r="B252">
        <v>0.6</v>
      </c>
      <c r="C252" t="s">
        <v>150</v>
      </c>
      <c r="D252" t="s">
        <v>468</v>
      </c>
      <c r="E252" t="s">
        <v>789</v>
      </c>
      <c r="F252" t="s">
        <v>790</v>
      </c>
      <c r="G252" t="s">
        <v>631</v>
      </c>
      <c r="H252">
        <v>1</v>
      </c>
      <c r="I252" s="17">
        <v>0</v>
      </c>
      <c r="J252" s="17">
        <v>0</v>
      </c>
      <c r="K252" t="s">
        <v>629</v>
      </c>
      <c r="L252" t="s">
        <v>630</v>
      </c>
      <c r="M252" s="14"/>
      <c r="N252" s="14"/>
      <c r="O252" s="14"/>
      <c r="P252" s="14"/>
      <c r="Q252" s="14"/>
      <c r="S252" s="31">
        <v>12</v>
      </c>
      <c r="T252" s="31">
        <v>0</v>
      </c>
    </row>
    <row r="253" spans="1:20">
      <c r="A253">
        <v>84</v>
      </c>
      <c r="B253">
        <v>0.9</v>
      </c>
      <c r="C253" t="s">
        <v>150</v>
      </c>
      <c r="D253" t="s">
        <v>468</v>
      </c>
      <c r="E253" t="s">
        <v>789</v>
      </c>
      <c r="F253" t="s">
        <v>790</v>
      </c>
      <c r="G253" t="s">
        <v>631</v>
      </c>
      <c r="H253">
        <v>1</v>
      </c>
      <c r="I253" s="17">
        <v>0</v>
      </c>
      <c r="J253" s="17">
        <v>0</v>
      </c>
      <c r="K253" t="s">
        <v>629</v>
      </c>
      <c r="L253" t="s">
        <v>630</v>
      </c>
      <c r="M253" s="14"/>
      <c r="N253" s="14"/>
      <c r="O253" s="14"/>
      <c r="P253" s="14"/>
      <c r="Q253" s="14"/>
      <c r="S253" s="31">
        <v>12</v>
      </c>
      <c r="T253" s="31">
        <v>0</v>
      </c>
    </row>
    <row r="254" spans="1:20">
      <c r="A254">
        <v>85</v>
      </c>
      <c r="B254">
        <v>0.3</v>
      </c>
      <c r="C254" t="s">
        <v>150</v>
      </c>
      <c r="D254" t="s">
        <v>469</v>
      </c>
      <c r="E254" t="s">
        <v>791</v>
      </c>
      <c r="F254" t="s">
        <v>792</v>
      </c>
      <c r="G254" t="s">
        <v>631</v>
      </c>
      <c r="H254">
        <v>1</v>
      </c>
      <c r="I254" s="17">
        <v>0.934782608695652</v>
      </c>
      <c r="J254" s="17">
        <v>0.7</v>
      </c>
      <c r="K254" t="s">
        <v>632</v>
      </c>
      <c r="L254" t="s">
        <v>630</v>
      </c>
      <c r="M254" s="14">
        <v>46244</v>
      </c>
      <c r="N254" s="14">
        <v>46244</v>
      </c>
      <c r="O254" s="14">
        <v>46243</v>
      </c>
      <c r="P254" s="14">
        <v>46242</v>
      </c>
      <c r="Q254" s="14">
        <v>46241</v>
      </c>
      <c r="R254" t="s">
        <v>89</v>
      </c>
      <c r="S254" s="31">
        <v>12</v>
      </c>
      <c r="T254" s="31">
        <v>0</v>
      </c>
    </row>
    <row r="255" spans="1:20">
      <c r="A255">
        <v>85</v>
      </c>
      <c r="B255">
        <v>0.6</v>
      </c>
      <c r="C255" t="s">
        <v>150</v>
      </c>
      <c r="D255" t="s">
        <v>469</v>
      </c>
      <c r="E255" t="s">
        <v>791</v>
      </c>
      <c r="F255" t="s">
        <v>792</v>
      </c>
      <c r="G255" t="s">
        <v>631</v>
      </c>
      <c r="H255">
        <v>1</v>
      </c>
      <c r="I255" s="17">
        <v>0</v>
      </c>
      <c r="J255" s="17">
        <v>0</v>
      </c>
      <c r="K255" t="s">
        <v>629</v>
      </c>
      <c r="L255" t="s">
        <v>630</v>
      </c>
      <c r="M255" s="14"/>
      <c r="N255" s="14"/>
      <c r="O255" s="14"/>
      <c r="P255" s="14"/>
      <c r="Q255" s="14"/>
      <c r="S255" s="31">
        <v>12</v>
      </c>
      <c r="T255" s="31">
        <v>0</v>
      </c>
    </row>
    <row r="256" spans="1:20">
      <c r="A256">
        <v>85</v>
      </c>
      <c r="B256">
        <v>0.9</v>
      </c>
      <c r="C256" t="s">
        <v>150</v>
      </c>
      <c r="D256" t="s">
        <v>469</v>
      </c>
      <c r="E256" t="s">
        <v>791</v>
      </c>
      <c r="F256" t="s">
        <v>792</v>
      </c>
      <c r="G256" t="s">
        <v>631</v>
      </c>
      <c r="H256">
        <v>1</v>
      </c>
      <c r="I256" s="17">
        <v>0</v>
      </c>
      <c r="J256" s="17">
        <v>0</v>
      </c>
      <c r="K256" t="s">
        <v>629</v>
      </c>
      <c r="L256" t="s">
        <v>630</v>
      </c>
      <c r="M256" s="14"/>
      <c r="N256" s="14"/>
      <c r="O256" s="14"/>
      <c r="P256" s="14"/>
      <c r="Q256" s="14"/>
      <c r="S256" s="31">
        <v>12</v>
      </c>
      <c r="T256" s="31">
        <v>0</v>
      </c>
    </row>
    <row r="257" spans="1:20">
      <c r="A257">
        <v>86</v>
      </c>
      <c r="B257">
        <v>0.3</v>
      </c>
      <c r="C257" t="s">
        <v>150</v>
      </c>
      <c r="D257" t="s">
        <v>470</v>
      </c>
      <c r="E257" t="s">
        <v>793</v>
      </c>
      <c r="F257" t="s">
        <v>794</v>
      </c>
      <c r="G257" t="s">
        <v>631</v>
      </c>
      <c r="H257">
        <v>1</v>
      </c>
      <c r="I257" s="17">
        <v>0.934782608695652</v>
      </c>
      <c r="J257" s="17">
        <v>0.7</v>
      </c>
      <c r="K257" t="s">
        <v>632</v>
      </c>
      <c r="L257" t="s">
        <v>630</v>
      </c>
      <c r="M257" s="14">
        <v>46244</v>
      </c>
      <c r="N257" s="14">
        <v>46244</v>
      </c>
      <c r="O257" s="14">
        <v>46243</v>
      </c>
      <c r="P257" s="14">
        <v>46242</v>
      </c>
      <c r="Q257" s="14">
        <v>46241</v>
      </c>
      <c r="R257" t="s">
        <v>89</v>
      </c>
      <c r="S257" s="31">
        <v>12</v>
      </c>
      <c r="T257" s="31">
        <v>0</v>
      </c>
    </row>
    <row r="258" spans="1:20">
      <c r="A258">
        <v>86</v>
      </c>
      <c r="B258">
        <v>0.6</v>
      </c>
      <c r="C258" t="s">
        <v>150</v>
      </c>
      <c r="D258" t="s">
        <v>470</v>
      </c>
      <c r="E258" t="s">
        <v>793</v>
      </c>
      <c r="F258" t="s">
        <v>794</v>
      </c>
      <c r="G258" t="s">
        <v>631</v>
      </c>
      <c r="H258">
        <v>1</v>
      </c>
      <c r="I258" s="17">
        <v>0</v>
      </c>
      <c r="J258" s="17">
        <v>0</v>
      </c>
      <c r="K258" t="s">
        <v>629</v>
      </c>
      <c r="L258" t="s">
        <v>630</v>
      </c>
      <c r="M258" s="14"/>
      <c r="N258" s="14"/>
      <c r="O258" s="14"/>
      <c r="P258" s="14"/>
      <c r="Q258" s="14"/>
      <c r="S258" s="31">
        <v>12</v>
      </c>
      <c r="T258" s="31">
        <v>0</v>
      </c>
    </row>
    <row r="259" spans="1:20">
      <c r="A259">
        <v>86</v>
      </c>
      <c r="B259">
        <v>0.9</v>
      </c>
      <c r="C259" t="s">
        <v>150</v>
      </c>
      <c r="D259" t="s">
        <v>470</v>
      </c>
      <c r="E259" t="s">
        <v>793</v>
      </c>
      <c r="F259" t="s">
        <v>794</v>
      </c>
      <c r="G259" t="s">
        <v>631</v>
      </c>
      <c r="H259">
        <v>1</v>
      </c>
      <c r="I259" s="17">
        <v>0</v>
      </c>
      <c r="J259" s="17">
        <v>0</v>
      </c>
      <c r="K259" t="s">
        <v>629</v>
      </c>
      <c r="L259" t="s">
        <v>630</v>
      </c>
      <c r="M259" s="14"/>
      <c r="N259" s="14"/>
      <c r="O259" s="14"/>
      <c r="P259" s="14"/>
      <c r="Q259" s="14"/>
      <c r="S259" s="31">
        <v>12</v>
      </c>
      <c r="T259" s="31">
        <v>0</v>
      </c>
    </row>
    <row r="260" spans="1:20">
      <c r="A260">
        <v>87</v>
      </c>
      <c r="B260">
        <v>0.3</v>
      </c>
      <c r="C260" t="s">
        <v>150</v>
      </c>
      <c r="D260" t="s">
        <v>471</v>
      </c>
      <c r="F260" t="s">
        <v>237</v>
      </c>
      <c r="G260" t="s">
        <v>631</v>
      </c>
      <c r="H260">
        <v>1</v>
      </c>
      <c r="I260" s="17">
        <v>0.934782608695652</v>
      </c>
      <c r="J260" s="17">
        <v>0.7</v>
      </c>
      <c r="K260" t="s">
        <v>632</v>
      </c>
      <c r="L260" t="s">
        <v>630</v>
      </c>
      <c r="M260" s="14">
        <v>46244</v>
      </c>
      <c r="N260" s="14">
        <v>46244</v>
      </c>
      <c r="O260" s="14">
        <v>46243</v>
      </c>
      <c r="P260" s="14">
        <v>46242</v>
      </c>
      <c r="Q260" s="14">
        <v>46241</v>
      </c>
      <c r="R260" t="s">
        <v>89</v>
      </c>
      <c r="S260" s="31">
        <v>12</v>
      </c>
      <c r="T260" s="31">
        <v>0</v>
      </c>
    </row>
    <row r="261" spans="1:20">
      <c r="A261">
        <v>87</v>
      </c>
      <c r="B261">
        <v>0.6</v>
      </c>
      <c r="C261" t="s">
        <v>150</v>
      </c>
      <c r="D261" t="s">
        <v>471</v>
      </c>
      <c r="F261" t="s">
        <v>237</v>
      </c>
      <c r="G261" t="s">
        <v>631</v>
      </c>
      <c r="H261">
        <v>1</v>
      </c>
      <c r="I261" s="17">
        <v>0</v>
      </c>
      <c r="J261" s="17">
        <v>0</v>
      </c>
      <c r="K261" t="s">
        <v>629</v>
      </c>
      <c r="L261" t="s">
        <v>630</v>
      </c>
      <c r="M261" s="14"/>
      <c r="N261" s="14"/>
      <c r="O261" s="14"/>
      <c r="P261" s="14"/>
      <c r="Q261" s="14"/>
      <c r="S261" s="31">
        <v>12</v>
      </c>
      <c r="T261" s="31">
        <v>0</v>
      </c>
    </row>
    <row r="262" spans="1:20">
      <c r="A262">
        <v>87</v>
      </c>
      <c r="B262">
        <v>0.9</v>
      </c>
      <c r="C262" t="s">
        <v>150</v>
      </c>
      <c r="D262" t="s">
        <v>471</v>
      </c>
      <c r="F262" t="s">
        <v>237</v>
      </c>
      <c r="G262" t="s">
        <v>631</v>
      </c>
      <c r="H262">
        <v>1</v>
      </c>
      <c r="I262" s="17">
        <v>0</v>
      </c>
      <c r="J262" s="17">
        <v>0</v>
      </c>
      <c r="K262" t="s">
        <v>629</v>
      </c>
      <c r="L262" t="s">
        <v>630</v>
      </c>
      <c r="M262" s="14"/>
      <c r="N262" s="14"/>
      <c r="O262" s="14"/>
      <c r="P262" s="14"/>
      <c r="Q262" s="14"/>
      <c r="S262" s="31">
        <v>12</v>
      </c>
      <c r="T262" s="31">
        <v>0</v>
      </c>
    </row>
    <row r="263" spans="1:20">
      <c r="A263">
        <v>88</v>
      </c>
      <c r="B263">
        <v>0.6</v>
      </c>
      <c r="C263" t="s">
        <v>150</v>
      </c>
      <c r="D263" t="s">
        <v>479</v>
      </c>
      <c r="F263" t="s">
        <v>633</v>
      </c>
      <c r="G263" t="s">
        <v>631</v>
      </c>
      <c r="H263">
        <v>1</v>
      </c>
      <c r="I263" s="17">
        <v>0</v>
      </c>
      <c r="J263" s="17">
        <v>0</v>
      </c>
      <c r="K263" t="s">
        <v>629</v>
      </c>
      <c r="L263" t="s">
        <v>630</v>
      </c>
      <c r="M263" s="14"/>
      <c r="N263" s="14"/>
      <c r="O263" s="14"/>
      <c r="P263" s="14"/>
      <c r="Q263" s="14"/>
      <c r="S263" s="31">
        <v>24</v>
      </c>
      <c r="T263" s="31">
        <v>0</v>
      </c>
    </row>
    <row r="264" spans="1:20">
      <c r="A264">
        <v>89</v>
      </c>
      <c r="B264">
        <v>0.6</v>
      </c>
      <c r="C264" t="s">
        <v>150</v>
      </c>
      <c r="D264" t="s">
        <v>476</v>
      </c>
      <c r="F264" t="s">
        <v>124</v>
      </c>
      <c r="G264" t="s">
        <v>634</v>
      </c>
      <c r="H264">
        <v>1</v>
      </c>
      <c r="I264" s="17">
        <v>0</v>
      </c>
      <c r="J264" s="17">
        <v>0</v>
      </c>
      <c r="K264" t="s">
        <v>629</v>
      </c>
      <c r="L264" t="s">
        <v>630</v>
      </c>
      <c r="M264" s="14"/>
      <c r="N264" s="14"/>
      <c r="O264" s="14"/>
      <c r="P264" s="14"/>
      <c r="Q264" s="14"/>
      <c r="S264" s="31">
        <v>24</v>
      </c>
      <c r="T264" s="31">
        <v>0</v>
      </c>
    </row>
    <row r="265" spans="1:20">
      <c r="A265">
        <v>90</v>
      </c>
      <c r="B265">
        <v>0.6</v>
      </c>
      <c r="C265" t="s">
        <v>150</v>
      </c>
      <c r="D265" t="s">
        <v>477</v>
      </c>
      <c r="F265" t="s">
        <v>251</v>
      </c>
      <c r="G265" t="s">
        <v>634</v>
      </c>
      <c r="H265">
        <v>1</v>
      </c>
      <c r="I265" s="17">
        <v>0</v>
      </c>
      <c r="J265" s="17">
        <v>0</v>
      </c>
      <c r="K265" t="s">
        <v>629</v>
      </c>
      <c r="L265" t="s">
        <v>630</v>
      </c>
      <c r="M265" s="14"/>
      <c r="N265" s="14"/>
      <c r="O265" s="14"/>
      <c r="P265" s="14"/>
      <c r="Q265" s="14"/>
      <c r="S265" s="31">
        <v>15.999999999999998</v>
      </c>
      <c r="T265" s="31">
        <v>0</v>
      </c>
    </row>
    <row r="266" spans="1:20">
      <c r="A266">
        <v>91</v>
      </c>
      <c r="B266">
        <v>0.6</v>
      </c>
      <c r="C266" t="s">
        <v>150</v>
      </c>
      <c r="D266" t="s">
        <v>472</v>
      </c>
      <c r="F266" t="s">
        <v>254</v>
      </c>
      <c r="G266" t="s">
        <v>628</v>
      </c>
      <c r="H266">
        <v>5</v>
      </c>
      <c r="I266" s="17">
        <v>0</v>
      </c>
      <c r="J266" s="17">
        <v>0</v>
      </c>
      <c r="K266" t="s">
        <v>629</v>
      </c>
      <c r="L266" t="s">
        <v>630</v>
      </c>
      <c r="M266" s="14"/>
      <c r="N266" s="14"/>
      <c r="O266" s="14"/>
      <c r="P266" s="14"/>
      <c r="Q266" s="14"/>
      <c r="S266" s="31">
        <v>40</v>
      </c>
      <c r="T266" s="31">
        <v>0</v>
      </c>
    </row>
    <row r="267" spans="1:20">
      <c r="A267">
        <v>92</v>
      </c>
      <c r="B267">
        <v>0.6</v>
      </c>
      <c r="C267" t="s">
        <v>150</v>
      </c>
      <c r="D267" t="s">
        <v>473</v>
      </c>
      <c r="F267" t="s">
        <v>255</v>
      </c>
      <c r="G267" t="s">
        <v>628</v>
      </c>
      <c r="H267">
        <v>20</v>
      </c>
      <c r="I267" s="17">
        <v>0</v>
      </c>
      <c r="J267" s="17">
        <v>0</v>
      </c>
      <c r="K267" t="s">
        <v>629</v>
      </c>
      <c r="L267" t="s">
        <v>630</v>
      </c>
      <c r="M267" s="14"/>
      <c r="N267" s="14"/>
      <c r="O267" s="14"/>
      <c r="P267" s="14"/>
      <c r="Q267" s="14"/>
      <c r="S267" s="31">
        <v>40</v>
      </c>
      <c r="T267" s="31">
        <v>0</v>
      </c>
    </row>
    <row r="268" spans="1:20">
      <c r="A268">
        <v>93</v>
      </c>
      <c r="B268">
        <v>0.6</v>
      </c>
      <c r="C268" t="s">
        <v>150</v>
      </c>
      <c r="D268" t="s">
        <v>474</v>
      </c>
      <c r="F268" t="s">
        <v>256</v>
      </c>
      <c r="G268" t="s">
        <v>628</v>
      </c>
      <c r="H268">
        <v>20</v>
      </c>
      <c r="I268" s="17">
        <v>0</v>
      </c>
      <c r="J268" s="17">
        <v>0</v>
      </c>
      <c r="K268" t="s">
        <v>629</v>
      </c>
      <c r="L268" t="s">
        <v>630</v>
      </c>
      <c r="M268" s="14"/>
      <c r="N268" s="14"/>
      <c r="O268" s="14"/>
      <c r="P268" s="14"/>
      <c r="Q268" s="14"/>
      <c r="S268" s="31">
        <v>24</v>
      </c>
      <c r="T268" s="31">
        <v>0</v>
      </c>
    </row>
    <row r="269" spans="1:20">
      <c r="A269">
        <v>94</v>
      </c>
      <c r="B269">
        <v>0.6</v>
      </c>
      <c r="C269" t="s">
        <v>150</v>
      </c>
      <c r="D269" t="s">
        <v>478</v>
      </c>
      <c r="F269" t="s">
        <v>252</v>
      </c>
      <c r="G269" t="s">
        <v>628</v>
      </c>
      <c r="H269">
        <v>4</v>
      </c>
      <c r="I269" s="17">
        <v>0</v>
      </c>
      <c r="J269" s="17">
        <v>0</v>
      </c>
      <c r="K269" t="s">
        <v>629</v>
      </c>
      <c r="L269" t="s">
        <v>630</v>
      </c>
      <c r="M269" s="14"/>
      <c r="N269" s="14"/>
      <c r="O269" s="14"/>
      <c r="P269" s="14"/>
      <c r="Q269" s="14"/>
      <c r="S269" s="31">
        <v>24</v>
      </c>
      <c r="T269" s="31">
        <v>0</v>
      </c>
    </row>
    <row r="270" spans="1:20">
      <c r="A270">
        <v>95</v>
      </c>
      <c r="B270">
        <v>0.3</v>
      </c>
      <c r="C270" t="s">
        <v>150</v>
      </c>
      <c r="D270" t="s">
        <v>475</v>
      </c>
      <c r="F270" t="s">
        <v>238</v>
      </c>
      <c r="G270" t="s">
        <v>628</v>
      </c>
      <c r="H270">
        <v>40</v>
      </c>
      <c r="I270" s="17">
        <v>0.90243902439024404</v>
      </c>
      <c r="J270" s="17">
        <v>0.35</v>
      </c>
      <c r="K270" t="s">
        <v>629</v>
      </c>
      <c r="L270" t="s">
        <v>630</v>
      </c>
      <c r="M270" s="14">
        <v>46245</v>
      </c>
      <c r="N270" s="14">
        <v>46245</v>
      </c>
      <c r="O270" s="14">
        <v>46244</v>
      </c>
      <c r="P270" s="14">
        <v>46243</v>
      </c>
      <c r="Q270" s="14">
        <v>46242</v>
      </c>
      <c r="R270" t="s">
        <v>89</v>
      </c>
      <c r="S270" s="31">
        <v>400</v>
      </c>
      <c r="T270" s="31">
        <v>0</v>
      </c>
    </row>
    <row r="271" spans="1:20">
      <c r="A271">
        <v>95</v>
      </c>
      <c r="B271">
        <v>0.6</v>
      </c>
      <c r="C271" t="s">
        <v>150</v>
      </c>
      <c r="D271" t="s">
        <v>475</v>
      </c>
      <c r="F271" t="s">
        <v>238</v>
      </c>
      <c r="G271" t="s">
        <v>628</v>
      </c>
      <c r="H271">
        <v>40</v>
      </c>
      <c r="I271" s="17">
        <v>0</v>
      </c>
      <c r="J271" s="17">
        <v>0</v>
      </c>
      <c r="K271" t="s">
        <v>629</v>
      </c>
      <c r="L271" t="s">
        <v>630</v>
      </c>
      <c r="M271" s="14"/>
      <c r="N271" s="14"/>
      <c r="O271" s="14"/>
      <c r="P271" s="14"/>
      <c r="Q271" s="14"/>
      <c r="S271" s="31">
        <v>400</v>
      </c>
      <c r="T271" s="31">
        <v>0</v>
      </c>
    </row>
    <row r="272" spans="1:20">
      <c r="A272">
        <v>95</v>
      </c>
      <c r="B272">
        <v>0.9</v>
      </c>
      <c r="C272" t="s">
        <v>150</v>
      </c>
      <c r="D272" t="s">
        <v>475</v>
      </c>
      <c r="F272" t="s">
        <v>238</v>
      </c>
      <c r="G272" t="s">
        <v>628</v>
      </c>
      <c r="H272">
        <v>40</v>
      </c>
      <c r="I272" s="17">
        <v>0</v>
      </c>
      <c r="J272" s="17">
        <v>0</v>
      </c>
      <c r="K272" t="s">
        <v>629</v>
      </c>
      <c r="L272" t="s">
        <v>630</v>
      </c>
      <c r="M272" s="14"/>
      <c r="N272" s="14"/>
      <c r="O272" s="14"/>
      <c r="P272" s="14"/>
      <c r="Q272" s="14"/>
      <c r="S272" s="31">
        <v>400</v>
      </c>
      <c r="T272" s="31">
        <v>0</v>
      </c>
    </row>
    <row r="273" spans="1:20">
      <c r="A273">
        <v>96</v>
      </c>
      <c r="B273">
        <v>0.6</v>
      </c>
      <c r="C273" t="s">
        <v>150</v>
      </c>
      <c r="D273" t="s">
        <v>480</v>
      </c>
      <c r="F273" t="s">
        <v>257</v>
      </c>
      <c r="G273" t="s">
        <v>628</v>
      </c>
      <c r="H273">
        <v>20</v>
      </c>
      <c r="I273" s="17">
        <v>0</v>
      </c>
      <c r="J273" s="17">
        <v>0</v>
      </c>
      <c r="K273" t="s">
        <v>629</v>
      </c>
      <c r="L273" t="s">
        <v>630</v>
      </c>
      <c r="M273" s="14"/>
      <c r="N273" s="14"/>
      <c r="O273" s="14"/>
      <c r="P273" s="14"/>
      <c r="Q273" s="14"/>
      <c r="S273" s="31">
        <v>24</v>
      </c>
      <c r="T273" s="31">
        <v>0</v>
      </c>
    </row>
    <row r="274" spans="1:20">
      <c r="A274">
        <v>97</v>
      </c>
      <c r="B274">
        <v>0.6</v>
      </c>
      <c r="C274" t="s">
        <v>150</v>
      </c>
      <c r="D274" t="s">
        <v>481</v>
      </c>
      <c r="F274" t="s">
        <v>258</v>
      </c>
      <c r="G274" t="s">
        <v>628</v>
      </c>
      <c r="H274">
        <v>20</v>
      </c>
      <c r="I274" s="17">
        <v>0</v>
      </c>
      <c r="J274" s="17">
        <v>0</v>
      </c>
      <c r="K274" t="s">
        <v>629</v>
      </c>
      <c r="L274" t="s">
        <v>630</v>
      </c>
      <c r="M274" s="14"/>
      <c r="N274" s="14"/>
      <c r="O274" s="14"/>
      <c r="P274" s="14"/>
      <c r="Q274" s="14"/>
      <c r="S274" s="31">
        <v>24</v>
      </c>
      <c r="T274" s="31">
        <v>0</v>
      </c>
    </row>
    <row r="275" spans="1:20">
      <c r="A275">
        <v>98</v>
      </c>
      <c r="B275">
        <v>0.6</v>
      </c>
      <c r="C275" t="s">
        <v>150</v>
      </c>
      <c r="D275" t="s">
        <v>482</v>
      </c>
      <c r="F275" t="s">
        <v>259</v>
      </c>
      <c r="G275" t="s">
        <v>628</v>
      </c>
      <c r="H275">
        <v>9</v>
      </c>
      <c r="I275" s="17">
        <v>0</v>
      </c>
      <c r="J275" s="17">
        <v>0</v>
      </c>
      <c r="K275" t="s">
        <v>629</v>
      </c>
      <c r="L275" t="s">
        <v>630</v>
      </c>
      <c r="M275" s="14"/>
      <c r="N275" s="14"/>
      <c r="O275" s="14"/>
      <c r="P275" s="14"/>
      <c r="Q275" s="14"/>
      <c r="S275" s="31">
        <v>24</v>
      </c>
      <c r="T275" s="31">
        <v>0</v>
      </c>
    </row>
    <row r="276" spans="1:20">
      <c r="A276">
        <v>99</v>
      </c>
      <c r="B276">
        <v>0.6</v>
      </c>
      <c r="C276" t="s">
        <v>150</v>
      </c>
      <c r="D276" t="s">
        <v>483</v>
      </c>
      <c r="F276" t="s">
        <v>260</v>
      </c>
      <c r="G276" t="s">
        <v>628</v>
      </c>
      <c r="H276">
        <v>40</v>
      </c>
      <c r="I276" s="17">
        <v>0</v>
      </c>
      <c r="J276" s="17">
        <v>0</v>
      </c>
      <c r="K276" t="s">
        <v>629</v>
      </c>
      <c r="L276" t="s">
        <v>630</v>
      </c>
      <c r="M276" s="14"/>
      <c r="N276" s="14"/>
      <c r="O276" s="14"/>
      <c r="P276" s="14"/>
      <c r="Q276" s="14"/>
      <c r="S276" s="31">
        <v>24</v>
      </c>
      <c r="T276" s="31">
        <v>0</v>
      </c>
    </row>
    <row r="277" spans="1:20">
      <c r="A277">
        <v>100</v>
      </c>
      <c r="B277">
        <v>0.6</v>
      </c>
      <c r="C277" t="s">
        <v>150</v>
      </c>
      <c r="D277" t="s">
        <v>484</v>
      </c>
      <c r="F277" t="s">
        <v>261</v>
      </c>
      <c r="G277" t="s">
        <v>628</v>
      </c>
      <c r="H277">
        <v>40</v>
      </c>
      <c r="I277" s="17">
        <v>0</v>
      </c>
      <c r="J277" s="17">
        <v>0</v>
      </c>
      <c r="K277" t="s">
        <v>629</v>
      </c>
      <c r="L277" t="s">
        <v>630</v>
      </c>
      <c r="M277" s="14"/>
      <c r="N277" s="14"/>
      <c r="O277" s="14"/>
      <c r="P277" s="14"/>
      <c r="Q277" s="14"/>
      <c r="S277" s="31">
        <v>24</v>
      </c>
      <c r="T277" s="31">
        <v>0</v>
      </c>
    </row>
    <row r="278" spans="1:20">
      <c r="A278">
        <v>101</v>
      </c>
      <c r="B278">
        <v>0.6</v>
      </c>
      <c r="C278" t="s">
        <v>150</v>
      </c>
      <c r="D278" t="s">
        <v>485</v>
      </c>
      <c r="F278" t="s">
        <v>262</v>
      </c>
      <c r="G278" t="s">
        <v>628</v>
      </c>
      <c r="H278">
        <v>40</v>
      </c>
      <c r="I278" s="17">
        <v>0</v>
      </c>
      <c r="J278" s="17">
        <v>0</v>
      </c>
      <c r="K278" t="s">
        <v>629</v>
      </c>
      <c r="L278" t="s">
        <v>630</v>
      </c>
      <c r="M278" s="14"/>
      <c r="N278" s="14"/>
      <c r="O278" s="14"/>
      <c r="P278" s="14"/>
      <c r="Q278" s="14"/>
      <c r="S278" s="31">
        <v>24</v>
      </c>
      <c r="T278" s="31">
        <v>0</v>
      </c>
    </row>
    <row r="279" spans="1:20">
      <c r="A279">
        <v>102</v>
      </c>
      <c r="B279">
        <v>0.6</v>
      </c>
      <c r="C279" t="s">
        <v>150</v>
      </c>
      <c r="D279" t="s">
        <v>486</v>
      </c>
      <c r="F279" t="s">
        <v>263</v>
      </c>
      <c r="G279" t="s">
        <v>628</v>
      </c>
      <c r="H279">
        <v>10</v>
      </c>
      <c r="I279" s="17">
        <v>0</v>
      </c>
      <c r="J279" s="17">
        <v>0</v>
      </c>
      <c r="K279" t="s">
        <v>629</v>
      </c>
      <c r="L279" t="s">
        <v>630</v>
      </c>
      <c r="M279" s="14"/>
      <c r="N279" s="14"/>
      <c r="O279" s="14"/>
      <c r="P279" s="14"/>
      <c r="Q279" s="14"/>
      <c r="S279" s="31">
        <v>24</v>
      </c>
      <c r="T279" s="31">
        <v>0</v>
      </c>
    </row>
    <row r="280" spans="1:20">
      <c r="A280">
        <v>103</v>
      </c>
      <c r="B280">
        <v>0.6</v>
      </c>
      <c r="C280" t="s">
        <v>150</v>
      </c>
      <c r="D280" t="s">
        <v>647</v>
      </c>
      <c r="F280" t="s">
        <v>242</v>
      </c>
      <c r="I280" s="17">
        <v>0</v>
      </c>
      <c r="J280" s="17">
        <v>0</v>
      </c>
      <c r="K280" t="s">
        <v>629</v>
      </c>
      <c r="L280" t="s">
        <v>630</v>
      </c>
      <c r="M280" s="14"/>
      <c r="N280" s="14"/>
      <c r="O280" s="14"/>
      <c r="P280" s="14"/>
      <c r="Q280" s="14"/>
      <c r="S280" s="31">
        <v>24</v>
      </c>
      <c r="T280" s="31">
        <v>0</v>
      </c>
    </row>
    <row r="281" spans="1:20">
      <c r="A281">
        <v>104</v>
      </c>
      <c r="B281">
        <v>0.3</v>
      </c>
      <c r="C281" t="s">
        <v>795</v>
      </c>
      <c r="D281" t="s">
        <v>511</v>
      </c>
      <c r="F281" t="s">
        <v>239</v>
      </c>
      <c r="G281" t="s">
        <v>628</v>
      </c>
      <c r="H281">
        <v>15</v>
      </c>
      <c r="I281" s="17">
        <v>1</v>
      </c>
      <c r="J281" s="17">
        <v>0.1</v>
      </c>
      <c r="K281" t="s">
        <v>629</v>
      </c>
      <c r="L281" t="s">
        <v>630</v>
      </c>
      <c r="M281" s="14">
        <v>46227</v>
      </c>
      <c r="N281" s="14">
        <v>46238</v>
      </c>
      <c r="O281" s="14">
        <v>46237</v>
      </c>
      <c r="P281" s="14">
        <v>46236</v>
      </c>
      <c r="Q281" s="14">
        <v>46235</v>
      </c>
      <c r="R281" t="s">
        <v>649</v>
      </c>
      <c r="S281" s="31">
        <v>24</v>
      </c>
      <c r="T281" s="31">
        <v>0</v>
      </c>
    </row>
    <row r="282" spans="1:20">
      <c r="A282">
        <v>104</v>
      </c>
      <c r="B282">
        <v>0.6</v>
      </c>
      <c r="C282" t="s">
        <v>795</v>
      </c>
      <c r="D282" t="s">
        <v>511</v>
      </c>
      <c r="F282" t="s">
        <v>239</v>
      </c>
      <c r="G282" t="s">
        <v>628</v>
      </c>
      <c r="H282">
        <v>15</v>
      </c>
      <c r="I282" s="17">
        <v>0</v>
      </c>
      <c r="J282" s="17">
        <v>0</v>
      </c>
      <c r="K282" t="s">
        <v>629</v>
      </c>
      <c r="L282" t="s">
        <v>630</v>
      </c>
      <c r="M282" s="14"/>
      <c r="N282" s="14"/>
      <c r="O282" s="14"/>
      <c r="P282" s="14"/>
      <c r="Q282" s="14"/>
      <c r="S282" s="31">
        <v>24</v>
      </c>
      <c r="T282" s="31">
        <v>0</v>
      </c>
    </row>
    <row r="283" spans="1:20">
      <c r="A283">
        <v>104</v>
      </c>
      <c r="B283">
        <v>0.9</v>
      </c>
      <c r="C283" t="s">
        <v>795</v>
      </c>
      <c r="D283" t="s">
        <v>511</v>
      </c>
      <c r="F283" t="s">
        <v>239</v>
      </c>
      <c r="G283" t="s">
        <v>628</v>
      </c>
      <c r="H283">
        <v>15</v>
      </c>
      <c r="I283" s="17">
        <v>0</v>
      </c>
      <c r="J283" s="17">
        <v>0</v>
      </c>
      <c r="K283" t="s">
        <v>629</v>
      </c>
      <c r="L283" t="s">
        <v>630</v>
      </c>
      <c r="M283" s="14"/>
      <c r="N283" s="14"/>
      <c r="O283" s="14"/>
      <c r="P283" s="14"/>
      <c r="Q283" s="14"/>
      <c r="S283" s="31">
        <v>24</v>
      </c>
      <c r="T283" s="31">
        <v>0</v>
      </c>
    </row>
    <row r="284" spans="1:20">
      <c r="A284">
        <v>105</v>
      </c>
      <c r="B284">
        <v>0.6</v>
      </c>
      <c r="C284" t="s">
        <v>795</v>
      </c>
      <c r="D284" t="s">
        <v>564</v>
      </c>
      <c r="F284" t="s">
        <v>242</v>
      </c>
      <c r="G284" t="s">
        <v>628</v>
      </c>
      <c r="H284">
        <v>15</v>
      </c>
      <c r="I284" s="17">
        <v>0</v>
      </c>
      <c r="J284" s="17">
        <v>0</v>
      </c>
      <c r="K284" t="s">
        <v>629</v>
      </c>
      <c r="L284" t="s">
        <v>630</v>
      </c>
      <c r="M284" s="14"/>
      <c r="N284" s="14"/>
      <c r="O284" s="14"/>
      <c r="P284" s="14"/>
      <c r="Q284" s="14"/>
      <c r="S284" s="31">
        <v>23.999999999999996</v>
      </c>
      <c r="T284" s="31">
        <v>0</v>
      </c>
    </row>
    <row r="285" spans="1:20">
      <c r="A285">
        <v>106</v>
      </c>
      <c r="B285">
        <v>0.6</v>
      </c>
      <c r="C285" t="s">
        <v>795</v>
      </c>
      <c r="D285" t="s">
        <v>512</v>
      </c>
      <c r="F285" t="s">
        <v>264</v>
      </c>
      <c r="G285" t="s">
        <v>634</v>
      </c>
      <c r="H285">
        <v>30</v>
      </c>
      <c r="I285" s="17">
        <v>0</v>
      </c>
      <c r="J285" s="17">
        <v>0</v>
      </c>
      <c r="K285" t="s">
        <v>629</v>
      </c>
      <c r="L285" t="s">
        <v>630</v>
      </c>
      <c r="M285" s="14"/>
      <c r="N285" s="14"/>
      <c r="O285" s="14"/>
      <c r="P285" s="14"/>
      <c r="Q285" s="14"/>
      <c r="S285" s="31">
        <v>32</v>
      </c>
      <c r="T285" s="31">
        <v>0</v>
      </c>
    </row>
    <row r="286" spans="1:20">
      <c r="A286">
        <v>107</v>
      </c>
      <c r="B286">
        <v>0.6</v>
      </c>
      <c r="C286" t="s">
        <v>795</v>
      </c>
      <c r="D286" t="s">
        <v>514</v>
      </c>
      <c r="F286" t="s">
        <v>59</v>
      </c>
      <c r="G286" t="s">
        <v>631</v>
      </c>
      <c r="H286">
        <v>1</v>
      </c>
      <c r="I286" s="17">
        <v>0</v>
      </c>
      <c r="J286" s="17">
        <v>0</v>
      </c>
      <c r="K286" t="s">
        <v>629</v>
      </c>
      <c r="L286" t="s">
        <v>630</v>
      </c>
      <c r="M286" s="14"/>
      <c r="N286" s="14"/>
      <c r="O286" s="14"/>
      <c r="P286" s="14"/>
      <c r="Q286" s="14"/>
      <c r="S286" s="31">
        <v>16</v>
      </c>
      <c r="T286" s="31">
        <v>0</v>
      </c>
    </row>
    <row r="287" spans="1:20">
      <c r="A287">
        <v>108</v>
      </c>
      <c r="B287">
        <v>0.6</v>
      </c>
      <c r="C287" t="s">
        <v>795</v>
      </c>
      <c r="D287" t="s">
        <v>513</v>
      </c>
      <c r="F287" t="s">
        <v>265</v>
      </c>
      <c r="G287" t="s">
        <v>634</v>
      </c>
      <c r="H287">
        <v>30</v>
      </c>
      <c r="I287" s="17">
        <v>0</v>
      </c>
      <c r="J287" s="17">
        <v>0</v>
      </c>
      <c r="K287" t="s">
        <v>629</v>
      </c>
      <c r="L287" t="s">
        <v>630</v>
      </c>
      <c r="M287" s="14"/>
      <c r="N287" s="14"/>
      <c r="O287" s="14"/>
      <c r="P287" s="14"/>
      <c r="Q287" s="14"/>
      <c r="S287" s="31">
        <v>32</v>
      </c>
      <c r="T287" s="31">
        <v>0</v>
      </c>
    </row>
    <row r="288" spans="1:20">
      <c r="A288">
        <v>109</v>
      </c>
      <c r="B288">
        <v>0.6</v>
      </c>
      <c r="C288" t="s">
        <v>795</v>
      </c>
      <c r="D288" t="s">
        <v>515</v>
      </c>
      <c r="F288" t="s">
        <v>272</v>
      </c>
      <c r="G288" t="s">
        <v>628</v>
      </c>
      <c r="H288">
        <v>12</v>
      </c>
      <c r="I288" s="17">
        <v>0</v>
      </c>
      <c r="J288" s="17">
        <v>0</v>
      </c>
      <c r="K288" t="s">
        <v>629</v>
      </c>
      <c r="L288" t="s">
        <v>630</v>
      </c>
      <c r="M288" s="14"/>
      <c r="N288" s="14"/>
      <c r="O288" s="14"/>
      <c r="P288" s="14"/>
      <c r="Q288" s="14"/>
      <c r="S288" s="31">
        <v>23.999999999999996</v>
      </c>
      <c r="T288" s="31">
        <v>0</v>
      </c>
    </row>
    <row r="289" spans="1:20">
      <c r="A289">
        <v>110</v>
      </c>
      <c r="B289">
        <v>0.6</v>
      </c>
      <c r="C289" t="s">
        <v>795</v>
      </c>
      <c r="D289" t="s">
        <v>516</v>
      </c>
      <c r="F289" t="s">
        <v>273</v>
      </c>
      <c r="G289" t="s">
        <v>628</v>
      </c>
      <c r="H289">
        <v>10</v>
      </c>
      <c r="I289" s="17">
        <v>0</v>
      </c>
      <c r="J289" s="17">
        <v>0</v>
      </c>
      <c r="K289" t="s">
        <v>629</v>
      </c>
      <c r="L289" t="s">
        <v>630</v>
      </c>
      <c r="M289" s="14"/>
      <c r="N289" s="14"/>
      <c r="O289" s="14"/>
      <c r="P289" s="14"/>
      <c r="Q289" s="14"/>
      <c r="S289" s="31">
        <v>23.999999999999996</v>
      </c>
      <c r="T289" s="31">
        <v>0</v>
      </c>
    </row>
    <row r="290" spans="1:20">
      <c r="A290">
        <v>111</v>
      </c>
      <c r="B290">
        <v>0.6</v>
      </c>
      <c r="C290" t="s">
        <v>795</v>
      </c>
      <c r="D290" t="s">
        <v>517</v>
      </c>
      <c r="F290" t="s">
        <v>274</v>
      </c>
      <c r="G290" t="s">
        <v>628</v>
      </c>
      <c r="H290">
        <v>40</v>
      </c>
      <c r="I290" s="17">
        <v>0</v>
      </c>
      <c r="J290" s="17">
        <v>0</v>
      </c>
      <c r="K290" t="s">
        <v>629</v>
      </c>
      <c r="L290" t="s">
        <v>630</v>
      </c>
      <c r="M290" s="14"/>
      <c r="N290" s="14"/>
      <c r="O290" s="14"/>
      <c r="P290" s="14"/>
      <c r="Q290" s="14"/>
      <c r="S290" s="31">
        <v>23.999999999999996</v>
      </c>
      <c r="T290" s="31">
        <v>0</v>
      </c>
    </row>
    <row r="291" spans="1:20">
      <c r="A291">
        <v>112</v>
      </c>
      <c r="B291">
        <v>0.6</v>
      </c>
      <c r="C291" t="s">
        <v>795</v>
      </c>
      <c r="D291" t="s">
        <v>518</v>
      </c>
      <c r="F291" t="s">
        <v>275</v>
      </c>
      <c r="G291" t="s">
        <v>628</v>
      </c>
      <c r="H291">
        <v>40</v>
      </c>
      <c r="I291" s="17">
        <v>0</v>
      </c>
      <c r="J291" s="17">
        <v>0</v>
      </c>
      <c r="K291" t="s">
        <v>629</v>
      </c>
      <c r="L291" t="s">
        <v>630</v>
      </c>
      <c r="M291" s="14"/>
      <c r="N291" s="14"/>
      <c r="O291" s="14"/>
      <c r="P291" s="14"/>
      <c r="Q291" s="14"/>
      <c r="S291" s="31">
        <v>23.999999999999996</v>
      </c>
      <c r="T291" s="31">
        <v>0</v>
      </c>
    </row>
    <row r="292" spans="1:20">
      <c r="A292">
        <v>113</v>
      </c>
      <c r="B292">
        <v>0.6</v>
      </c>
      <c r="C292" t="s">
        <v>795</v>
      </c>
      <c r="D292" t="s">
        <v>519</v>
      </c>
      <c r="F292" t="s">
        <v>276</v>
      </c>
      <c r="G292" t="s">
        <v>628</v>
      </c>
      <c r="H292">
        <v>5</v>
      </c>
      <c r="I292" s="17">
        <v>0</v>
      </c>
      <c r="J292" s="17">
        <v>0</v>
      </c>
      <c r="K292" t="s">
        <v>629</v>
      </c>
      <c r="L292" t="s">
        <v>630</v>
      </c>
      <c r="M292" s="14"/>
      <c r="N292" s="14"/>
      <c r="O292" s="14"/>
      <c r="P292" s="14"/>
      <c r="Q292" s="14"/>
      <c r="S292" s="31">
        <v>23.999999999999996</v>
      </c>
      <c r="T292" s="31">
        <v>0</v>
      </c>
    </row>
    <row r="293" spans="1:20">
      <c r="A293">
        <v>114</v>
      </c>
      <c r="B293">
        <v>0.6</v>
      </c>
      <c r="C293" t="s">
        <v>795</v>
      </c>
      <c r="D293" t="s">
        <v>520</v>
      </c>
      <c r="F293" t="s">
        <v>277</v>
      </c>
      <c r="G293" t="s">
        <v>628</v>
      </c>
      <c r="H293">
        <v>40</v>
      </c>
      <c r="I293" s="17">
        <v>0</v>
      </c>
      <c r="J293" s="17">
        <v>0</v>
      </c>
      <c r="K293" t="s">
        <v>629</v>
      </c>
      <c r="L293" t="s">
        <v>630</v>
      </c>
      <c r="M293" s="14"/>
      <c r="N293" s="14"/>
      <c r="O293" s="14"/>
      <c r="P293" s="14"/>
      <c r="Q293" s="14"/>
      <c r="S293" s="31">
        <v>23.999999999999996</v>
      </c>
      <c r="T293" s="31">
        <v>0</v>
      </c>
    </row>
    <row r="294" spans="1:20">
      <c r="A294">
        <v>115</v>
      </c>
      <c r="B294">
        <v>0.6</v>
      </c>
      <c r="C294" t="s">
        <v>795</v>
      </c>
      <c r="D294" t="s">
        <v>521</v>
      </c>
      <c r="F294" t="s">
        <v>278</v>
      </c>
      <c r="G294" t="s">
        <v>628</v>
      </c>
      <c r="H294">
        <v>30</v>
      </c>
      <c r="I294" s="17">
        <v>0</v>
      </c>
      <c r="J294" s="17">
        <v>0</v>
      </c>
      <c r="K294" t="s">
        <v>629</v>
      </c>
      <c r="L294" t="s">
        <v>630</v>
      </c>
      <c r="M294" s="14"/>
      <c r="N294" s="14"/>
      <c r="O294" s="14"/>
      <c r="P294" s="14"/>
      <c r="Q294" s="14"/>
      <c r="S294" s="31">
        <v>23.999999999999996</v>
      </c>
      <c r="T294" s="31">
        <v>0</v>
      </c>
    </row>
    <row r="295" spans="1:20">
      <c r="A295">
        <v>116</v>
      </c>
      <c r="B295">
        <v>0.6</v>
      </c>
      <c r="C295" t="s">
        <v>795</v>
      </c>
      <c r="D295" t="s">
        <v>522</v>
      </c>
      <c r="F295" t="s">
        <v>279</v>
      </c>
      <c r="G295" t="s">
        <v>628</v>
      </c>
      <c r="H295">
        <v>10</v>
      </c>
      <c r="I295" s="17">
        <v>0</v>
      </c>
      <c r="J295" s="17">
        <v>0</v>
      </c>
      <c r="K295" t="s">
        <v>629</v>
      </c>
      <c r="L295" t="s">
        <v>630</v>
      </c>
      <c r="M295" s="14"/>
      <c r="N295" s="14"/>
      <c r="O295" s="14"/>
      <c r="P295" s="14"/>
      <c r="Q295" s="14"/>
      <c r="S295" s="31">
        <v>23.999999999999996</v>
      </c>
      <c r="T295" s="31">
        <v>0</v>
      </c>
    </row>
    <row r="296" spans="1:20">
      <c r="A296">
        <v>117</v>
      </c>
      <c r="B296">
        <v>0.6</v>
      </c>
      <c r="C296" t="s">
        <v>795</v>
      </c>
      <c r="D296" t="s">
        <v>523</v>
      </c>
      <c r="F296" t="s">
        <v>280</v>
      </c>
      <c r="G296" t="s">
        <v>628</v>
      </c>
      <c r="H296">
        <v>10</v>
      </c>
      <c r="I296" s="17">
        <v>0</v>
      </c>
      <c r="J296" s="17">
        <v>0</v>
      </c>
      <c r="K296" t="s">
        <v>629</v>
      </c>
      <c r="L296" t="s">
        <v>630</v>
      </c>
      <c r="M296" s="14"/>
      <c r="N296" s="14"/>
      <c r="O296" s="14"/>
      <c r="P296" s="14"/>
      <c r="Q296" s="14"/>
      <c r="S296" s="31">
        <v>23.999999999999996</v>
      </c>
      <c r="T296" s="31">
        <v>0</v>
      </c>
    </row>
    <row r="297" spans="1:20">
      <c r="A297">
        <v>118</v>
      </c>
      <c r="B297">
        <v>0.6</v>
      </c>
      <c r="C297" t="s">
        <v>795</v>
      </c>
      <c r="D297" t="s">
        <v>524</v>
      </c>
      <c r="F297" t="s">
        <v>281</v>
      </c>
      <c r="G297" t="s">
        <v>628</v>
      </c>
      <c r="H297">
        <v>50</v>
      </c>
      <c r="I297" s="17">
        <v>0</v>
      </c>
      <c r="J297" s="17">
        <v>0</v>
      </c>
      <c r="K297" t="s">
        <v>629</v>
      </c>
      <c r="L297" t="s">
        <v>630</v>
      </c>
      <c r="M297" s="14"/>
      <c r="N297" s="14"/>
      <c r="O297" s="14"/>
      <c r="P297" s="14"/>
      <c r="Q297" s="14"/>
      <c r="S297" s="31">
        <v>23.999999999999996</v>
      </c>
      <c r="T297" s="31">
        <v>0</v>
      </c>
    </row>
    <row r="298" spans="1:20">
      <c r="A298">
        <v>122</v>
      </c>
      <c r="B298">
        <v>0.6</v>
      </c>
      <c r="C298" t="s">
        <v>795</v>
      </c>
      <c r="D298" t="s">
        <v>568</v>
      </c>
      <c r="F298" t="s">
        <v>266</v>
      </c>
      <c r="G298" t="s">
        <v>634</v>
      </c>
      <c r="H298">
        <v>1</v>
      </c>
      <c r="I298" s="17">
        <v>0</v>
      </c>
      <c r="J298" s="17">
        <v>0</v>
      </c>
      <c r="K298" t="s">
        <v>629</v>
      </c>
      <c r="L298" t="s">
        <v>630</v>
      </c>
      <c r="M298" s="14"/>
      <c r="N298" s="14"/>
      <c r="O298" s="14"/>
      <c r="P298" s="14"/>
      <c r="Q298" s="14"/>
      <c r="S298" s="31">
        <v>16</v>
      </c>
      <c r="T298" s="31">
        <v>0</v>
      </c>
    </row>
    <row r="299" spans="1:20">
      <c r="A299">
        <v>123</v>
      </c>
      <c r="B299">
        <v>0.6</v>
      </c>
      <c r="C299" t="s">
        <v>795</v>
      </c>
      <c r="D299" t="s">
        <v>569</v>
      </c>
      <c r="F299" t="s">
        <v>267</v>
      </c>
      <c r="G299" t="s">
        <v>634</v>
      </c>
      <c r="H299">
        <v>2</v>
      </c>
      <c r="I299" s="17">
        <v>0</v>
      </c>
      <c r="J299" s="17">
        <v>0</v>
      </c>
      <c r="K299" t="s">
        <v>629</v>
      </c>
      <c r="L299" t="s">
        <v>630</v>
      </c>
      <c r="M299" s="14"/>
      <c r="N299" s="14"/>
      <c r="O299" s="14"/>
      <c r="P299" s="14"/>
      <c r="Q299" s="14"/>
      <c r="S299" s="31">
        <v>18</v>
      </c>
      <c r="T299" s="31">
        <v>0</v>
      </c>
    </row>
    <row r="300" spans="1:20">
      <c r="A300">
        <v>124</v>
      </c>
      <c r="B300">
        <v>0.6</v>
      </c>
      <c r="C300" t="s">
        <v>795</v>
      </c>
      <c r="D300" t="s">
        <v>570</v>
      </c>
      <c r="F300" t="s">
        <v>268</v>
      </c>
      <c r="G300" t="s">
        <v>634</v>
      </c>
      <c r="H300">
        <v>2</v>
      </c>
      <c r="I300" s="17">
        <v>0</v>
      </c>
      <c r="J300" s="17">
        <v>0</v>
      </c>
      <c r="K300" t="s">
        <v>629</v>
      </c>
      <c r="L300" t="s">
        <v>630</v>
      </c>
      <c r="M300" s="14"/>
      <c r="N300" s="14"/>
      <c r="O300" s="14"/>
      <c r="P300" s="14"/>
      <c r="Q300" s="14"/>
      <c r="S300" s="31">
        <v>18</v>
      </c>
      <c r="T300" s="31">
        <v>0</v>
      </c>
    </row>
    <row r="301" spans="1:20">
      <c r="A301">
        <v>125</v>
      </c>
      <c r="B301">
        <v>0.6</v>
      </c>
      <c r="C301" t="s">
        <v>795</v>
      </c>
      <c r="D301" t="s">
        <v>571</v>
      </c>
      <c r="F301" t="s">
        <v>269</v>
      </c>
      <c r="G301" t="s">
        <v>634</v>
      </c>
      <c r="H301">
        <v>5</v>
      </c>
      <c r="I301" s="17">
        <v>0</v>
      </c>
      <c r="J301" s="17">
        <v>0</v>
      </c>
      <c r="K301" t="s">
        <v>629</v>
      </c>
      <c r="L301" t="s">
        <v>630</v>
      </c>
      <c r="M301" s="14"/>
      <c r="N301" s="14"/>
      <c r="O301" s="14"/>
      <c r="P301" s="14"/>
      <c r="Q301" s="14"/>
      <c r="S301" s="31">
        <v>18</v>
      </c>
      <c r="T301" s="31">
        <v>0</v>
      </c>
    </row>
    <row r="302" spans="1:20">
      <c r="A302">
        <v>126</v>
      </c>
      <c r="B302">
        <v>0.6</v>
      </c>
      <c r="C302" t="s">
        <v>795</v>
      </c>
      <c r="D302" t="s">
        <v>567</v>
      </c>
      <c r="F302" t="s">
        <v>270</v>
      </c>
      <c r="G302" t="s">
        <v>634</v>
      </c>
      <c r="H302">
        <v>5</v>
      </c>
      <c r="I302" s="17">
        <v>0</v>
      </c>
      <c r="J302" s="17">
        <v>0</v>
      </c>
      <c r="K302" t="s">
        <v>629</v>
      </c>
      <c r="L302" t="s">
        <v>630</v>
      </c>
      <c r="M302" s="14"/>
      <c r="N302" s="14"/>
      <c r="O302" s="14"/>
      <c r="P302" s="14"/>
      <c r="Q302" s="14"/>
      <c r="S302" s="31">
        <v>18</v>
      </c>
      <c r="T302" s="31">
        <v>0</v>
      </c>
    </row>
    <row r="303" spans="1:20">
      <c r="A303">
        <v>127</v>
      </c>
      <c r="B303">
        <v>0.6</v>
      </c>
      <c r="C303" t="s">
        <v>795</v>
      </c>
      <c r="D303" t="s">
        <v>566</v>
      </c>
      <c r="F303" t="s">
        <v>271</v>
      </c>
      <c r="G303" t="s">
        <v>634</v>
      </c>
      <c r="H303">
        <v>5</v>
      </c>
      <c r="I303" s="17">
        <v>0</v>
      </c>
      <c r="J303" s="17">
        <v>0</v>
      </c>
      <c r="K303" t="s">
        <v>629</v>
      </c>
      <c r="L303" t="s">
        <v>630</v>
      </c>
      <c r="M303" s="14"/>
      <c r="N303" s="14"/>
      <c r="O303" s="14"/>
      <c r="P303" s="14"/>
      <c r="Q303" s="14"/>
      <c r="S303" s="31">
        <v>18</v>
      </c>
      <c r="T303" s="31">
        <v>0</v>
      </c>
    </row>
    <row r="304" spans="1:20">
      <c r="A304">
        <v>128</v>
      </c>
      <c r="B304">
        <v>0.6</v>
      </c>
      <c r="C304" t="s">
        <v>795</v>
      </c>
      <c r="D304" t="s">
        <v>565</v>
      </c>
      <c r="F304" t="s">
        <v>243</v>
      </c>
      <c r="G304" t="s">
        <v>634</v>
      </c>
      <c r="H304">
        <v>3</v>
      </c>
      <c r="I304" s="17">
        <v>0</v>
      </c>
      <c r="J304" s="17">
        <v>0</v>
      </c>
      <c r="K304" t="s">
        <v>629</v>
      </c>
      <c r="L304" t="s">
        <v>630</v>
      </c>
      <c r="M304" s="14"/>
      <c r="N304" s="14"/>
      <c r="O304" s="14"/>
      <c r="P304" s="14"/>
      <c r="Q304" s="14"/>
      <c r="S304" s="31">
        <v>16</v>
      </c>
      <c r="T304" s="31">
        <v>0</v>
      </c>
    </row>
    <row r="305" spans="1:20">
      <c r="A305">
        <v>129</v>
      </c>
      <c r="B305">
        <v>0.6</v>
      </c>
      <c r="C305" t="s">
        <v>795</v>
      </c>
      <c r="D305" t="s">
        <v>574</v>
      </c>
      <c r="F305" t="s">
        <v>283</v>
      </c>
      <c r="G305" t="s">
        <v>631</v>
      </c>
      <c r="H305">
        <v>1</v>
      </c>
      <c r="I305" s="17">
        <v>0</v>
      </c>
      <c r="J305" s="17">
        <v>0</v>
      </c>
      <c r="K305" t="s">
        <v>629</v>
      </c>
      <c r="L305" t="s">
        <v>630</v>
      </c>
      <c r="M305" s="14"/>
      <c r="N305" s="14"/>
      <c r="O305" s="14"/>
      <c r="P305" s="14"/>
      <c r="Q305" s="14"/>
      <c r="S305" s="31">
        <v>16</v>
      </c>
      <c r="T305" s="31">
        <v>0</v>
      </c>
    </row>
    <row r="306" spans="1:20">
      <c r="A306">
        <v>130</v>
      </c>
      <c r="B306">
        <v>0.6</v>
      </c>
      <c r="C306" t="s">
        <v>795</v>
      </c>
      <c r="D306" t="s">
        <v>575</v>
      </c>
      <c r="F306" t="s">
        <v>284</v>
      </c>
      <c r="G306" t="s">
        <v>631</v>
      </c>
      <c r="H306">
        <v>1</v>
      </c>
      <c r="I306" s="17">
        <v>0</v>
      </c>
      <c r="J306" s="17">
        <v>0</v>
      </c>
      <c r="K306" t="s">
        <v>629</v>
      </c>
      <c r="L306" t="s">
        <v>630</v>
      </c>
      <c r="M306" s="14"/>
      <c r="N306" s="14"/>
      <c r="O306" s="14"/>
      <c r="P306" s="14"/>
      <c r="Q306" s="14"/>
      <c r="S306" s="31">
        <v>16</v>
      </c>
      <c r="T306" s="31">
        <v>0</v>
      </c>
    </row>
    <row r="307" spans="1:20">
      <c r="A307">
        <v>131</v>
      </c>
      <c r="B307">
        <v>0.6</v>
      </c>
      <c r="C307" t="s">
        <v>795</v>
      </c>
      <c r="D307" t="s">
        <v>573</v>
      </c>
      <c r="F307" t="s">
        <v>286</v>
      </c>
      <c r="G307" t="s">
        <v>628</v>
      </c>
      <c r="H307">
        <v>30</v>
      </c>
      <c r="I307" s="17">
        <v>0</v>
      </c>
      <c r="J307" s="17">
        <v>0</v>
      </c>
      <c r="K307" t="s">
        <v>629</v>
      </c>
      <c r="L307" t="s">
        <v>630</v>
      </c>
      <c r="M307" s="14"/>
      <c r="N307" s="14"/>
      <c r="O307" s="14"/>
      <c r="P307" s="14"/>
      <c r="Q307" s="14"/>
      <c r="S307" s="31">
        <v>16</v>
      </c>
      <c r="T307" s="31">
        <v>0</v>
      </c>
    </row>
    <row r="308" spans="1:20">
      <c r="A308">
        <v>132</v>
      </c>
      <c r="B308">
        <v>0.6</v>
      </c>
      <c r="C308" t="s">
        <v>795</v>
      </c>
      <c r="D308" t="s">
        <v>576</v>
      </c>
      <c r="F308" t="s">
        <v>285</v>
      </c>
      <c r="I308" s="17">
        <v>0</v>
      </c>
      <c r="J308" s="17">
        <v>0</v>
      </c>
      <c r="K308" t="s">
        <v>629</v>
      </c>
      <c r="L308" t="s">
        <v>630</v>
      </c>
      <c r="M308" s="14"/>
      <c r="N308" s="14"/>
      <c r="O308" s="14"/>
      <c r="P308" s="14"/>
      <c r="Q308" s="14"/>
      <c r="S308" s="31">
        <v>16</v>
      </c>
      <c r="T308" s="31">
        <v>0</v>
      </c>
    </row>
    <row r="309" spans="1:20">
      <c r="A309">
        <v>133</v>
      </c>
      <c r="B309">
        <v>0.6</v>
      </c>
      <c r="C309" t="s">
        <v>795</v>
      </c>
      <c r="D309" t="s">
        <v>572</v>
      </c>
      <c r="F309" t="s">
        <v>352</v>
      </c>
      <c r="G309" t="s">
        <v>628</v>
      </c>
      <c r="H309">
        <v>10</v>
      </c>
      <c r="I309" s="17">
        <v>0</v>
      </c>
      <c r="J309" s="17">
        <v>0</v>
      </c>
      <c r="K309" t="s">
        <v>629</v>
      </c>
      <c r="L309" t="s">
        <v>630</v>
      </c>
      <c r="M309" s="14"/>
      <c r="N309" s="14"/>
      <c r="O309" s="14"/>
      <c r="P309" s="14"/>
      <c r="Q309" s="14"/>
      <c r="S309" s="31">
        <v>23.999999999999996</v>
      </c>
      <c r="T309" s="31">
        <v>0</v>
      </c>
    </row>
    <row r="310" spans="1:20">
      <c r="A310">
        <v>134</v>
      </c>
      <c r="B310">
        <v>0.6</v>
      </c>
      <c r="C310" t="s">
        <v>795</v>
      </c>
      <c r="D310" t="s">
        <v>525</v>
      </c>
      <c r="F310" t="s">
        <v>282</v>
      </c>
      <c r="G310" t="s">
        <v>628</v>
      </c>
      <c r="H310">
        <v>20</v>
      </c>
      <c r="I310" s="17">
        <v>0</v>
      </c>
      <c r="J310" s="17">
        <v>0</v>
      </c>
      <c r="K310" t="s">
        <v>629</v>
      </c>
      <c r="L310" t="s">
        <v>630</v>
      </c>
      <c r="M310" s="14"/>
      <c r="N310" s="14"/>
      <c r="O310" s="14"/>
      <c r="P310" s="14"/>
      <c r="Q310" s="14"/>
      <c r="S310" s="31">
        <v>23.999999999999996</v>
      </c>
      <c r="T310" s="31">
        <v>0</v>
      </c>
    </row>
    <row r="311" spans="1:20">
      <c r="A311">
        <v>135</v>
      </c>
      <c r="B311">
        <v>0.6</v>
      </c>
      <c r="C311" t="s">
        <v>795</v>
      </c>
      <c r="D311" t="s">
        <v>618</v>
      </c>
      <c r="F311" t="s">
        <v>635</v>
      </c>
      <c r="G311" t="s">
        <v>354</v>
      </c>
      <c r="I311" s="17">
        <v>0</v>
      </c>
      <c r="J311" s="17">
        <v>0</v>
      </c>
      <c r="K311" t="s">
        <v>629</v>
      </c>
      <c r="L311" t="s">
        <v>630</v>
      </c>
      <c r="M311" s="14"/>
      <c r="N311" s="14"/>
      <c r="O311" s="14"/>
      <c r="P311" s="14"/>
      <c r="Q311" s="14"/>
      <c r="S311" s="31">
        <v>176</v>
      </c>
      <c r="T311" s="31">
        <v>0</v>
      </c>
    </row>
    <row r="312" spans="1:20">
      <c r="A312">
        <v>135</v>
      </c>
      <c r="B312">
        <v>0.9</v>
      </c>
      <c r="C312" t="s">
        <v>795</v>
      </c>
      <c r="D312" t="s">
        <v>618</v>
      </c>
      <c r="F312" t="s">
        <v>635</v>
      </c>
      <c r="G312" t="s">
        <v>354</v>
      </c>
      <c r="I312" s="17">
        <v>0</v>
      </c>
      <c r="J312" s="17">
        <v>0</v>
      </c>
      <c r="K312" t="s">
        <v>629</v>
      </c>
      <c r="L312" t="s">
        <v>630</v>
      </c>
      <c r="M312" s="14"/>
      <c r="N312" s="14"/>
      <c r="O312" s="14"/>
      <c r="P312" s="14"/>
      <c r="Q312" s="14"/>
      <c r="S312" s="31">
        <v>176</v>
      </c>
      <c r="T312" s="31">
        <v>0</v>
      </c>
    </row>
    <row r="313" spans="1:20">
      <c r="A313">
        <v>136</v>
      </c>
      <c r="B313">
        <v>0.3</v>
      </c>
      <c r="C313" t="s">
        <v>138</v>
      </c>
      <c r="D313" t="s">
        <v>577</v>
      </c>
      <c r="F313" t="s">
        <v>240</v>
      </c>
      <c r="G313" t="s">
        <v>628</v>
      </c>
      <c r="H313">
        <v>15</v>
      </c>
      <c r="I313" s="17">
        <v>1</v>
      </c>
      <c r="J313" s="17">
        <v>0.1</v>
      </c>
      <c r="K313" t="s">
        <v>629</v>
      </c>
      <c r="L313" t="s">
        <v>630</v>
      </c>
      <c r="M313" s="14">
        <v>46227</v>
      </c>
      <c r="N313" s="14">
        <v>46238</v>
      </c>
      <c r="O313" s="14">
        <v>46237</v>
      </c>
      <c r="P313" s="14">
        <v>46236</v>
      </c>
      <c r="Q313" s="14">
        <v>46235</v>
      </c>
      <c r="R313" t="s">
        <v>650</v>
      </c>
      <c r="S313" s="31">
        <v>24</v>
      </c>
      <c r="T313" s="31">
        <v>0</v>
      </c>
    </row>
    <row r="314" spans="1:20">
      <c r="A314">
        <v>136</v>
      </c>
      <c r="B314">
        <v>0.6</v>
      </c>
      <c r="C314" t="s">
        <v>138</v>
      </c>
      <c r="D314" t="s">
        <v>577</v>
      </c>
      <c r="F314" t="s">
        <v>240</v>
      </c>
      <c r="G314" t="s">
        <v>628</v>
      </c>
      <c r="H314">
        <v>15</v>
      </c>
      <c r="I314" s="17">
        <v>0</v>
      </c>
      <c r="J314" s="17">
        <v>0</v>
      </c>
      <c r="K314" t="s">
        <v>629</v>
      </c>
      <c r="L314" t="s">
        <v>630</v>
      </c>
      <c r="M314" s="14"/>
      <c r="N314" s="14"/>
      <c r="O314" s="14"/>
      <c r="P314" s="14"/>
      <c r="Q314" s="14"/>
      <c r="S314" s="31">
        <v>24</v>
      </c>
      <c r="T314" s="31">
        <v>0</v>
      </c>
    </row>
    <row r="315" spans="1:20">
      <c r="A315">
        <v>136</v>
      </c>
      <c r="B315">
        <v>0.9</v>
      </c>
      <c r="C315" t="s">
        <v>138</v>
      </c>
      <c r="D315" t="s">
        <v>577</v>
      </c>
      <c r="F315" t="s">
        <v>240</v>
      </c>
      <c r="G315" t="s">
        <v>628</v>
      </c>
      <c r="H315">
        <v>15</v>
      </c>
      <c r="I315" s="17">
        <v>0</v>
      </c>
      <c r="J315" s="17">
        <v>0</v>
      </c>
      <c r="K315" t="s">
        <v>629</v>
      </c>
      <c r="L315" t="s">
        <v>630</v>
      </c>
      <c r="M315" s="14"/>
      <c r="N315" s="14"/>
      <c r="O315" s="14"/>
      <c r="P315" s="14"/>
      <c r="Q315" s="14"/>
      <c r="S315" s="31">
        <v>24</v>
      </c>
      <c r="T315" s="31">
        <v>0</v>
      </c>
    </row>
    <row r="316" spans="1:20">
      <c r="A316">
        <v>137</v>
      </c>
      <c r="B316">
        <v>0.3</v>
      </c>
      <c r="C316" t="s">
        <v>138</v>
      </c>
      <c r="D316" t="s">
        <v>487</v>
      </c>
      <c r="F316" t="s">
        <v>287</v>
      </c>
      <c r="G316" t="s">
        <v>634</v>
      </c>
      <c r="H316">
        <v>15</v>
      </c>
      <c r="I316" s="17">
        <v>0.69230769230769196</v>
      </c>
      <c r="J316" s="17">
        <v>0.2</v>
      </c>
      <c r="K316" t="s">
        <v>632</v>
      </c>
      <c r="L316" t="s">
        <v>630</v>
      </c>
      <c r="M316" s="14">
        <v>46245</v>
      </c>
      <c r="N316" s="14">
        <v>46245</v>
      </c>
      <c r="O316" s="14">
        <v>46244</v>
      </c>
      <c r="P316" s="14">
        <v>46243</v>
      </c>
      <c r="Q316" s="14">
        <v>46242</v>
      </c>
      <c r="R316" t="s">
        <v>650</v>
      </c>
      <c r="S316" s="31">
        <v>60</v>
      </c>
      <c r="T316" s="31">
        <v>0</v>
      </c>
    </row>
    <row r="317" spans="1:20">
      <c r="A317">
        <v>137</v>
      </c>
      <c r="B317">
        <v>0.6</v>
      </c>
      <c r="C317" t="s">
        <v>138</v>
      </c>
      <c r="D317" t="s">
        <v>487</v>
      </c>
      <c r="F317" t="s">
        <v>287</v>
      </c>
      <c r="G317" t="s">
        <v>634</v>
      </c>
      <c r="H317">
        <v>15</v>
      </c>
      <c r="I317" s="17">
        <v>0</v>
      </c>
      <c r="J317" s="17">
        <v>0</v>
      </c>
      <c r="K317" t="s">
        <v>629</v>
      </c>
      <c r="L317" t="s">
        <v>630</v>
      </c>
      <c r="M317" s="14"/>
      <c r="N317" s="14"/>
      <c r="O317" s="14"/>
      <c r="P317" s="14"/>
      <c r="Q317" s="14"/>
      <c r="S317" s="31">
        <v>60</v>
      </c>
      <c r="T317" s="31">
        <v>0</v>
      </c>
    </row>
    <row r="318" spans="1:20">
      <c r="A318">
        <v>137</v>
      </c>
      <c r="B318">
        <v>0.9</v>
      </c>
      <c r="C318" t="s">
        <v>138</v>
      </c>
      <c r="D318" t="s">
        <v>487</v>
      </c>
      <c r="F318" t="s">
        <v>287</v>
      </c>
      <c r="G318" t="s">
        <v>634</v>
      </c>
      <c r="H318">
        <v>15</v>
      </c>
      <c r="I318" s="17">
        <v>0</v>
      </c>
      <c r="J318" s="17">
        <v>0</v>
      </c>
      <c r="K318" t="s">
        <v>629</v>
      </c>
      <c r="L318" t="s">
        <v>630</v>
      </c>
      <c r="M318" s="14"/>
      <c r="N318" s="14"/>
      <c r="O318" s="14"/>
      <c r="P318" s="14"/>
      <c r="Q318" s="14"/>
      <c r="S318" s="31">
        <v>60</v>
      </c>
      <c r="T318" s="31">
        <v>0</v>
      </c>
    </row>
    <row r="319" spans="1:20">
      <c r="A319">
        <v>138</v>
      </c>
      <c r="B319">
        <v>0.3</v>
      </c>
      <c r="C319" t="s">
        <v>138</v>
      </c>
      <c r="D319" t="s">
        <v>619</v>
      </c>
      <c r="F319" t="s">
        <v>288</v>
      </c>
      <c r="G319" t="s">
        <v>628</v>
      </c>
      <c r="H319">
        <v>10</v>
      </c>
      <c r="I319" s="17">
        <v>1</v>
      </c>
      <c r="J319" s="17">
        <v>0.7</v>
      </c>
      <c r="K319" t="s">
        <v>632</v>
      </c>
      <c r="L319" t="s">
        <v>630</v>
      </c>
      <c r="M319" s="14">
        <v>46220</v>
      </c>
      <c r="N319" s="14">
        <v>46238</v>
      </c>
      <c r="O319" s="14">
        <v>46237</v>
      </c>
      <c r="P319" s="14">
        <v>46236</v>
      </c>
      <c r="Q319" s="14">
        <v>46235</v>
      </c>
      <c r="R319" t="s">
        <v>650</v>
      </c>
      <c r="S319" s="31">
        <v>20</v>
      </c>
      <c r="T319" s="31">
        <v>0</v>
      </c>
    </row>
    <row r="320" spans="1:20">
      <c r="A320">
        <v>138</v>
      </c>
      <c r="B320">
        <v>0.6</v>
      </c>
      <c r="C320" t="s">
        <v>138</v>
      </c>
      <c r="D320" t="s">
        <v>619</v>
      </c>
      <c r="F320" t="s">
        <v>288</v>
      </c>
      <c r="G320" t="s">
        <v>628</v>
      </c>
      <c r="H320">
        <v>10</v>
      </c>
      <c r="I320" s="17">
        <v>0</v>
      </c>
      <c r="J320" s="17">
        <v>0</v>
      </c>
      <c r="K320" t="s">
        <v>629</v>
      </c>
      <c r="L320" t="s">
        <v>630</v>
      </c>
      <c r="M320" s="14"/>
      <c r="N320" s="14"/>
      <c r="O320" s="14"/>
      <c r="P320" s="14"/>
      <c r="Q320" s="14"/>
      <c r="S320" s="31">
        <v>20</v>
      </c>
      <c r="T320" s="31">
        <v>0</v>
      </c>
    </row>
    <row r="321" spans="1:20">
      <c r="A321">
        <v>138</v>
      </c>
      <c r="B321">
        <v>0.9</v>
      </c>
      <c r="C321" t="s">
        <v>138</v>
      </c>
      <c r="D321" t="s">
        <v>619</v>
      </c>
      <c r="F321" t="s">
        <v>288</v>
      </c>
      <c r="G321" t="s">
        <v>628</v>
      </c>
      <c r="H321">
        <v>10</v>
      </c>
      <c r="I321" s="17">
        <v>0</v>
      </c>
      <c r="J321" s="17">
        <v>0</v>
      </c>
      <c r="K321" t="s">
        <v>629</v>
      </c>
      <c r="L321" t="s">
        <v>630</v>
      </c>
      <c r="M321" s="14"/>
      <c r="N321" s="14"/>
      <c r="O321" s="14"/>
      <c r="P321" s="14"/>
      <c r="Q321" s="14"/>
      <c r="S321" s="31">
        <v>20</v>
      </c>
      <c r="T321" s="31">
        <v>0</v>
      </c>
    </row>
    <row r="322" spans="1:20">
      <c r="A322">
        <v>139</v>
      </c>
      <c r="B322">
        <v>0.3</v>
      </c>
      <c r="C322" t="s">
        <v>138</v>
      </c>
      <c r="D322" t="s">
        <v>620</v>
      </c>
      <c r="F322" t="s">
        <v>289</v>
      </c>
      <c r="G322" t="s">
        <v>628</v>
      </c>
      <c r="H322">
        <v>15</v>
      </c>
      <c r="I322" s="17">
        <v>1</v>
      </c>
      <c r="J322" s="17">
        <v>0.7</v>
      </c>
      <c r="K322" t="s">
        <v>632</v>
      </c>
      <c r="L322" t="s">
        <v>630</v>
      </c>
      <c r="M322" s="14">
        <v>46220</v>
      </c>
      <c r="N322" s="14">
        <v>46238</v>
      </c>
      <c r="O322" s="14">
        <v>46237</v>
      </c>
      <c r="P322" s="14">
        <v>46236</v>
      </c>
      <c r="Q322" s="14">
        <v>46235</v>
      </c>
      <c r="R322" t="s">
        <v>650</v>
      </c>
      <c r="S322" s="31">
        <v>20</v>
      </c>
      <c r="T322" s="31">
        <v>0</v>
      </c>
    </row>
    <row r="323" spans="1:20">
      <c r="A323">
        <v>139</v>
      </c>
      <c r="B323">
        <v>0.6</v>
      </c>
      <c r="C323" t="s">
        <v>138</v>
      </c>
      <c r="D323" t="s">
        <v>620</v>
      </c>
      <c r="F323" t="s">
        <v>289</v>
      </c>
      <c r="G323" t="s">
        <v>628</v>
      </c>
      <c r="H323">
        <v>15</v>
      </c>
      <c r="I323" s="17">
        <v>0</v>
      </c>
      <c r="J323" s="17">
        <v>0</v>
      </c>
      <c r="K323" t="s">
        <v>629</v>
      </c>
      <c r="L323" t="s">
        <v>630</v>
      </c>
      <c r="M323" s="14"/>
      <c r="N323" s="14"/>
      <c r="O323" s="14"/>
      <c r="P323" s="14"/>
      <c r="Q323" s="14"/>
      <c r="S323" s="31">
        <v>20</v>
      </c>
      <c r="T323" s="31">
        <v>0</v>
      </c>
    </row>
    <row r="324" spans="1:20">
      <c r="A324">
        <v>139</v>
      </c>
      <c r="B324">
        <v>0.9</v>
      </c>
      <c r="C324" t="s">
        <v>138</v>
      </c>
      <c r="D324" t="s">
        <v>620</v>
      </c>
      <c r="F324" t="s">
        <v>289</v>
      </c>
      <c r="G324" t="s">
        <v>628</v>
      </c>
      <c r="H324">
        <v>15</v>
      </c>
      <c r="I324" s="17">
        <v>0</v>
      </c>
      <c r="J324" s="17">
        <v>0</v>
      </c>
      <c r="K324" t="s">
        <v>629</v>
      </c>
      <c r="L324" t="s">
        <v>630</v>
      </c>
      <c r="M324" s="14"/>
      <c r="N324" s="14"/>
      <c r="O324" s="14"/>
      <c r="P324" s="14"/>
      <c r="Q324" s="14"/>
      <c r="S324" s="31">
        <v>20</v>
      </c>
      <c r="T324" s="31">
        <v>0</v>
      </c>
    </row>
    <row r="325" spans="1:20">
      <c r="A325">
        <v>140</v>
      </c>
      <c r="B325">
        <v>0.3</v>
      </c>
      <c r="C325" t="s">
        <v>138</v>
      </c>
      <c r="D325" t="s">
        <v>621</v>
      </c>
      <c r="F325" t="s">
        <v>801</v>
      </c>
      <c r="G325" t="s">
        <v>628</v>
      </c>
      <c r="H325">
        <v>2</v>
      </c>
      <c r="I325" s="17">
        <v>1</v>
      </c>
      <c r="J325" s="17">
        <v>0.7</v>
      </c>
      <c r="K325" t="s">
        <v>632</v>
      </c>
      <c r="L325" t="s">
        <v>630</v>
      </c>
      <c r="M325" s="14">
        <v>46220</v>
      </c>
      <c r="N325" s="14">
        <v>46238</v>
      </c>
      <c r="O325" s="14">
        <v>46237</v>
      </c>
      <c r="P325" s="14">
        <v>46236</v>
      </c>
      <c r="Q325" s="14">
        <v>46235</v>
      </c>
      <c r="R325" t="s">
        <v>650</v>
      </c>
      <c r="S325" s="31">
        <v>20</v>
      </c>
      <c r="T325" s="31">
        <v>0</v>
      </c>
    </row>
    <row r="326" spans="1:20">
      <c r="A326">
        <v>140</v>
      </c>
      <c r="B326">
        <v>0.6</v>
      </c>
      <c r="C326" t="s">
        <v>138</v>
      </c>
      <c r="D326" t="s">
        <v>621</v>
      </c>
      <c r="F326" t="s">
        <v>801</v>
      </c>
      <c r="G326" t="s">
        <v>628</v>
      </c>
      <c r="H326">
        <v>2</v>
      </c>
      <c r="I326" s="17">
        <v>0</v>
      </c>
      <c r="J326" s="17">
        <v>0</v>
      </c>
      <c r="K326" t="s">
        <v>629</v>
      </c>
      <c r="L326" t="s">
        <v>630</v>
      </c>
      <c r="M326" s="14"/>
      <c r="N326" s="14"/>
      <c r="O326" s="14"/>
      <c r="P326" s="14"/>
      <c r="Q326" s="14"/>
      <c r="S326" s="31">
        <v>20</v>
      </c>
      <c r="T326" s="31">
        <v>0</v>
      </c>
    </row>
    <row r="327" spans="1:20">
      <c r="A327">
        <v>140</v>
      </c>
      <c r="B327">
        <v>0.9</v>
      </c>
      <c r="C327" t="s">
        <v>138</v>
      </c>
      <c r="D327" t="s">
        <v>621</v>
      </c>
      <c r="F327" t="s">
        <v>801</v>
      </c>
      <c r="G327" t="s">
        <v>628</v>
      </c>
      <c r="H327">
        <v>2</v>
      </c>
      <c r="I327" s="17">
        <v>0</v>
      </c>
      <c r="J327" s="17">
        <v>0</v>
      </c>
      <c r="K327" t="s">
        <v>629</v>
      </c>
      <c r="L327" t="s">
        <v>630</v>
      </c>
      <c r="M327" s="14"/>
      <c r="N327" s="14"/>
      <c r="O327" s="14"/>
      <c r="P327" s="14"/>
      <c r="Q327" s="14"/>
      <c r="S327" s="31">
        <v>20</v>
      </c>
      <c r="T327" s="31">
        <v>0</v>
      </c>
    </row>
    <row r="328" spans="1:20">
      <c r="A328">
        <v>141</v>
      </c>
      <c r="B328">
        <v>0.3</v>
      </c>
      <c r="C328" t="s">
        <v>138</v>
      </c>
      <c r="D328" t="s">
        <v>622</v>
      </c>
      <c r="F328" t="s">
        <v>290</v>
      </c>
      <c r="G328" t="s">
        <v>628</v>
      </c>
      <c r="H328">
        <v>10</v>
      </c>
      <c r="I328" s="17">
        <v>1</v>
      </c>
      <c r="J328" s="17">
        <v>0.7</v>
      </c>
      <c r="K328" t="s">
        <v>632</v>
      </c>
      <c r="L328" t="s">
        <v>630</v>
      </c>
      <c r="M328" s="14">
        <v>46220</v>
      </c>
      <c r="N328" s="14">
        <v>46238</v>
      </c>
      <c r="O328" s="14">
        <v>46237</v>
      </c>
      <c r="P328" s="14">
        <v>46236</v>
      </c>
      <c r="Q328" s="14">
        <v>46235</v>
      </c>
      <c r="R328" t="s">
        <v>650</v>
      </c>
      <c r="S328" s="31">
        <v>20</v>
      </c>
      <c r="T328" s="31">
        <v>0</v>
      </c>
    </row>
    <row r="329" spans="1:20">
      <c r="A329">
        <v>141</v>
      </c>
      <c r="B329">
        <v>0.6</v>
      </c>
      <c r="C329" t="s">
        <v>138</v>
      </c>
      <c r="D329" t="s">
        <v>622</v>
      </c>
      <c r="F329" t="s">
        <v>290</v>
      </c>
      <c r="G329" t="s">
        <v>628</v>
      </c>
      <c r="H329">
        <v>10</v>
      </c>
      <c r="I329" s="17">
        <v>0</v>
      </c>
      <c r="J329" s="17">
        <v>0</v>
      </c>
      <c r="K329" t="s">
        <v>629</v>
      </c>
      <c r="L329" t="s">
        <v>630</v>
      </c>
      <c r="M329" s="14"/>
      <c r="N329" s="14"/>
      <c r="O329" s="14"/>
      <c r="P329" s="14"/>
      <c r="Q329" s="14"/>
      <c r="S329" s="31">
        <v>20</v>
      </c>
      <c r="T329" s="31">
        <v>0</v>
      </c>
    </row>
    <row r="330" spans="1:20">
      <c r="A330">
        <v>141</v>
      </c>
      <c r="B330">
        <v>0.9</v>
      </c>
      <c r="C330" t="s">
        <v>138</v>
      </c>
      <c r="D330" t="s">
        <v>622</v>
      </c>
      <c r="F330" t="s">
        <v>290</v>
      </c>
      <c r="G330" t="s">
        <v>628</v>
      </c>
      <c r="H330">
        <v>10</v>
      </c>
      <c r="I330" s="17">
        <v>0</v>
      </c>
      <c r="J330" s="17">
        <v>0</v>
      </c>
      <c r="K330" t="s">
        <v>629</v>
      </c>
      <c r="L330" t="s">
        <v>630</v>
      </c>
      <c r="M330" s="14"/>
      <c r="N330" s="14"/>
      <c r="O330" s="14"/>
      <c r="P330" s="14"/>
      <c r="Q330" s="14"/>
      <c r="S330" s="31">
        <v>20</v>
      </c>
      <c r="T330" s="31">
        <v>0</v>
      </c>
    </row>
    <row r="331" spans="1:20">
      <c r="A331">
        <v>142</v>
      </c>
      <c r="B331">
        <v>0.3</v>
      </c>
      <c r="C331" t="s">
        <v>138</v>
      </c>
      <c r="D331" t="s">
        <v>488</v>
      </c>
      <c r="F331" t="s">
        <v>802</v>
      </c>
      <c r="G331" t="s">
        <v>628</v>
      </c>
      <c r="H331">
        <v>10</v>
      </c>
      <c r="I331" s="17">
        <v>1</v>
      </c>
      <c r="J331" s="17">
        <v>0.7</v>
      </c>
      <c r="K331" t="s">
        <v>632</v>
      </c>
      <c r="L331" t="s">
        <v>630</v>
      </c>
      <c r="M331" s="14">
        <v>46220</v>
      </c>
      <c r="N331" s="14">
        <v>46238</v>
      </c>
      <c r="O331" s="14">
        <v>46237</v>
      </c>
      <c r="P331" s="14">
        <v>46236</v>
      </c>
      <c r="Q331" s="14">
        <v>46235</v>
      </c>
      <c r="R331" t="s">
        <v>650</v>
      </c>
      <c r="S331" s="31">
        <v>20</v>
      </c>
      <c r="T331" s="31">
        <v>0</v>
      </c>
    </row>
    <row r="332" spans="1:20">
      <c r="A332">
        <v>142</v>
      </c>
      <c r="B332">
        <v>0.6</v>
      </c>
      <c r="C332" t="s">
        <v>138</v>
      </c>
      <c r="D332" t="s">
        <v>488</v>
      </c>
      <c r="F332" t="s">
        <v>802</v>
      </c>
      <c r="G332" t="s">
        <v>628</v>
      </c>
      <c r="H332">
        <v>10</v>
      </c>
      <c r="I332" s="17">
        <v>0</v>
      </c>
      <c r="J332" s="17">
        <v>0</v>
      </c>
      <c r="K332" t="s">
        <v>629</v>
      </c>
      <c r="L332" t="s">
        <v>630</v>
      </c>
      <c r="M332" s="14"/>
      <c r="N332" s="14"/>
      <c r="O332" s="14"/>
      <c r="P332" s="14"/>
      <c r="Q332" s="14"/>
      <c r="S332" s="31">
        <v>20</v>
      </c>
      <c r="T332" s="31">
        <v>0</v>
      </c>
    </row>
    <row r="333" spans="1:20">
      <c r="A333">
        <v>142</v>
      </c>
      <c r="B333">
        <v>0.9</v>
      </c>
      <c r="C333" t="s">
        <v>138</v>
      </c>
      <c r="D333" t="s">
        <v>488</v>
      </c>
      <c r="F333" t="s">
        <v>802</v>
      </c>
      <c r="G333" t="s">
        <v>628</v>
      </c>
      <c r="H333">
        <v>10</v>
      </c>
      <c r="I333" s="17">
        <v>0</v>
      </c>
      <c r="J333" s="17">
        <v>0</v>
      </c>
      <c r="K333" t="s">
        <v>629</v>
      </c>
      <c r="L333" t="s">
        <v>630</v>
      </c>
      <c r="M333" s="14"/>
      <c r="N333" s="14"/>
      <c r="O333" s="14"/>
      <c r="P333" s="14"/>
      <c r="Q333" s="14"/>
      <c r="S333" s="31">
        <v>20</v>
      </c>
      <c r="T333" s="31">
        <v>0</v>
      </c>
    </row>
    <row r="334" spans="1:20">
      <c r="A334">
        <v>143</v>
      </c>
      <c r="B334">
        <v>0.3</v>
      </c>
      <c r="C334" t="s">
        <v>138</v>
      </c>
      <c r="D334" t="s">
        <v>489</v>
      </c>
      <c r="F334" t="s">
        <v>803</v>
      </c>
      <c r="G334" t="s">
        <v>628</v>
      </c>
      <c r="H334">
        <v>4</v>
      </c>
      <c r="I334" s="17">
        <v>1</v>
      </c>
      <c r="J334" s="17">
        <v>0.7</v>
      </c>
      <c r="K334" t="s">
        <v>632</v>
      </c>
      <c r="L334" t="s">
        <v>630</v>
      </c>
      <c r="M334" s="14">
        <v>46220</v>
      </c>
      <c r="N334" s="14">
        <v>46238</v>
      </c>
      <c r="O334" s="14">
        <v>46237</v>
      </c>
      <c r="P334" s="14">
        <v>46236</v>
      </c>
      <c r="Q334" s="14">
        <v>46235</v>
      </c>
      <c r="R334" t="s">
        <v>650</v>
      </c>
      <c r="S334" s="31">
        <v>20</v>
      </c>
      <c r="T334" s="31">
        <v>0</v>
      </c>
    </row>
    <row r="335" spans="1:20">
      <c r="A335">
        <v>143</v>
      </c>
      <c r="B335">
        <v>0.6</v>
      </c>
      <c r="C335" t="s">
        <v>138</v>
      </c>
      <c r="D335" t="s">
        <v>489</v>
      </c>
      <c r="F335" t="s">
        <v>803</v>
      </c>
      <c r="G335" t="s">
        <v>628</v>
      </c>
      <c r="H335">
        <v>4</v>
      </c>
      <c r="I335" s="17">
        <v>0</v>
      </c>
      <c r="J335" s="17">
        <v>0</v>
      </c>
      <c r="K335" t="s">
        <v>629</v>
      </c>
      <c r="L335" t="s">
        <v>630</v>
      </c>
      <c r="M335" s="14"/>
      <c r="N335" s="14"/>
      <c r="O335" s="14"/>
      <c r="P335" s="14"/>
      <c r="Q335" s="14"/>
      <c r="S335" s="31">
        <v>20</v>
      </c>
      <c r="T335" s="31">
        <v>0</v>
      </c>
    </row>
    <row r="336" spans="1:20">
      <c r="A336">
        <v>143</v>
      </c>
      <c r="B336">
        <v>0.9</v>
      </c>
      <c r="C336" t="s">
        <v>138</v>
      </c>
      <c r="D336" t="s">
        <v>489</v>
      </c>
      <c r="F336" t="s">
        <v>803</v>
      </c>
      <c r="G336" t="s">
        <v>628</v>
      </c>
      <c r="H336">
        <v>4</v>
      </c>
      <c r="I336" s="17">
        <v>0</v>
      </c>
      <c r="J336" s="17">
        <v>0</v>
      </c>
      <c r="K336" t="s">
        <v>629</v>
      </c>
      <c r="L336" t="s">
        <v>630</v>
      </c>
      <c r="M336" s="14"/>
      <c r="N336" s="14"/>
      <c r="O336" s="14"/>
      <c r="P336" s="14"/>
      <c r="Q336" s="14"/>
      <c r="S336" s="31">
        <v>20</v>
      </c>
      <c r="T336" s="31">
        <v>0</v>
      </c>
    </row>
    <row r="337" spans="1:20">
      <c r="A337">
        <v>144</v>
      </c>
      <c r="B337">
        <v>0.3</v>
      </c>
      <c r="C337" t="s">
        <v>138</v>
      </c>
      <c r="D337" t="s">
        <v>623</v>
      </c>
      <c r="F337" t="s">
        <v>291</v>
      </c>
      <c r="G337" t="s">
        <v>628</v>
      </c>
      <c r="H337">
        <v>4</v>
      </c>
      <c r="I337" s="17">
        <v>1</v>
      </c>
      <c r="J337" s="17">
        <v>0.45</v>
      </c>
      <c r="K337" t="s">
        <v>632</v>
      </c>
      <c r="L337" t="s">
        <v>630</v>
      </c>
      <c r="M337" s="14">
        <v>46220</v>
      </c>
      <c r="N337" s="14">
        <v>46238</v>
      </c>
      <c r="O337" s="14">
        <v>46237</v>
      </c>
      <c r="P337" s="14">
        <v>46236</v>
      </c>
      <c r="Q337" s="14">
        <v>46235</v>
      </c>
      <c r="R337" t="s">
        <v>650</v>
      </c>
      <c r="S337" s="31">
        <v>20</v>
      </c>
      <c r="T337" s="31">
        <v>0</v>
      </c>
    </row>
    <row r="338" spans="1:20">
      <c r="A338">
        <v>144</v>
      </c>
      <c r="B338">
        <v>0.6</v>
      </c>
      <c r="C338" t="s">
        <v>138</v>
      </c>
      <c r="D338" t="s">
        <v>623</v>
      </c>
      <c r="F338" t="s">
        <v>291</v>
      </c>
      <c r="G338" t="s">
        <v>628</v>
      </c>
      <c r="H338">
        <v>4</v>
      </c>
      <c r="I338" s="17">
        <v>0</v>
      </c>
      <c r="J338" s="17">
        <v>0</v>
      </c>
      <c r="K338" t="s">
        <v>629</v>
      </c>
      <c r="L338" t="s">
        <v>630</v>
      </c>
      <c r="M338" s="14"/>
      <c r="N338" s="14"/>
      <c r="O338" s="14"/>
      <c r="P338" s="14"/>
      <c r="Q338" s="14"/>
      <c r="S338" s="31">
        <v>20</v>
      </c>
      <c r="T338" s="31">
        <v>0</v>
      </c>
    </row>
    <row r="339" spans="1:20">
      <c r="A339">
        <v>144</v>
      </c>
      <c r="B339">
        <v>0.9</v>
      </c>
      <c r="C339" t="s">
        <v>138</v>
      </c>
      <c r="D339" t="s">
        <v>623</v>
      </c>
      <c r="F339" t="s">
        <v>291</v>
      </c>
      <c r="G339" t="s">
        <v>628</v>
      </c>
      <c r="H339">
        <v>4</v>
      </c>
      <c r="I339" s="17">
        <v>0</v>
      </c>
      <c r="J339" s="17">
        <v>0</v>
      </c>
      <c r="K339" t="s">
        <v>629</v>
      </c>
      <c r="L339" t="s">
        <v>630</v>
      </c>
      <c r="M339" s="14"/>
      <c r="N339" s="14"/>
      <c r="O339" s="14"/>
      <c r="P339" s="14"/>
      <c r="Q339" s="14"/>
      <c r="S339" s="31">
        <v>20</v>
      </c>
      <c r="T339" s="31">
        <v>0</v>
      </c>
    </row>
    <row r="340" spans="1:20">
      <c r="A340">
        <v>145</v>
      </c>
      <c r="B340">
        <v>0.3</v>
      </c>
      <c r="C340" t="s">
        <v>138</v>
      </c>
      <c r="D340" t="s">
        <v>624</v>
      </c>
      <c r="F340" t="s">
        <v>804</v>
      </c>
      <c r="G340" t="s">
        <v>628</v>
      </c>
      <c r="H340">
        <v>3</v>
      </c>
      <c r="I340" s="17">
        <v>1</v>
      </c>
      <c r="J340" s="17">
        <v>0.7</v>
      </c>
      <c r="K340" t="s">
        <v>632</v>
      </c>
      <c r="L340" t="s">
        <v>630</v>
      </c>
      <c r="M340" s="14">
        <v>46220</v>
      </c>
      <c r="N340" s="14">
        <v>46238</v>
      </c>
      <c r="O340" s="14">
        <v>46237</v>
      </c>
      <c r="P340" s="14">
        <v>46236</v>
      </c>
      <c r="Q340" s="14">
        <v>46235</v>
      </c>
      <c r="R340" t="s">
        <v>650</v>
      </c>
      <c r="S340" s="31">
        <v>20</v>
      </c>
      <c r="T340" s="31">
        <v>0</v>
      </c>
    </row>
    <row r="341" spans="1:20">
      <c r="A341">
        <v>145</v>
      </c>
      <c r="B341">
        <v>0.6</v>
      </c>
      <c r="C341" t="s">
        <v>138</v>
      </c>
      <c r="D341" t="s">
        <v>624</v>
      </c>
      <c r="F341" t="s">
        <v>804</v>
      </c>
      <c r="G341" t="s">
        <v>628</v>
      </c>
      <c r="H341">
        <v>3</v>
      </c>
      <c r="I341" s="17">
        <v>0</v>
      </c>
      <c r="J341" s="17">
        <v>0</v>
      </c>
      <c r="K341" t="s">
        <v>629</v>
      </c>
      <c r="L341" t="s">
        <v>630</v>
      </c>
      <c r="M341" s="14"/>
      <c r="N341" s="14"/>
      <c r="O341" s="14"/>
      <c r="P341" s="14"/>
      <c r="Q341" s="14"/>
      <c r="S341" s="31">
        <v>20</v>
      </c>
      <c r="T341" s="31">
        <v>0</v>
      </c>
    </row>
    <row r="342" spans="1:20">
      <c r="A342">
        <v>145</v>
      </c>
      <c r="B342">
        <v>0.9</v>
      </c>
      <c r="C342" t="s">
        <v>138</v>
      </c>
      <c r="D342" t="s">
        <v>624</v>
      </c>
      <c r="F342" t="s">
        <v>804</v>
      </c>
      <c r="G342" t="s">
        <v>628</v>
      </c>
      <c r="H342">
        <v>3</v>
      </c>
      <c r="I342" s="17">
        <v>0</v>
      </c>
      <c r="J342" s="17">
        <v>0</v>
      </c>
      <c r="K342" t="s">
        <v>629</v>
      </c>
      <c r="L342" t="s">
        <v>630</v>
      </c>
      <c r="M342" s="14"/>
      <c r="N342" s="14"/>
      <c r="O342" s="14"/>
      <c r="P342" s="14"/>
      <c r="Q342" s="14"/>
      <c r="S342" s="31">
        <v>20</v>
      </c>
      <c r="T342" s="31">
        <v>0</v>
      </c>
    </row>
    <row r="343" spans="1:20">
      <c r="A343">
        <v>146</v>
      </c>
      <c r="B343">
        <v>0.3</v>
      </c>
      <c r="C343" t="s">
        <v>138</v>
      </c>
      <c r="D343" t="s">
        <v>526</v>
      </c>
      <c r="F343" t="s">
        <v>292</v>
      </c>
      <c r="G343" t="s">
        <v>628</v>
      </c>
      <c r="H343">
        <v>3</v>
      </c>
      <c r="I343" s="17">
        <v>1</v>
      </c>
      <c r="J343" s="17">
        <v>0.7</v>
      </c>
      <c r="K343" t="s">
        <v>632</v>
      </c>
      <c r="L343" t="s">
        <v>630</v>
      </c>
      <c r="M343" s="14">
        <v>46220</v>
      </c>
      <c r="N343" s="14">
        <v>46238</v>
      </c>
      <c r="O343" s="14">
        <v>46237</v>
      </c>
      <c r="P343" s="14">
        <v>46236</v>
      </c>
      <c r="Q343" s="14">
        <v>46235</v>
      </c>
      <c r="R343" t="s">
        <v>650</v>
      </c>
      <c r="S343" s="31">
        <v>20</v>
      </c>
      <c r="T343" s="31">
        <v>0</v>
      </c>
    </row>
    <row r="344" spans="1:20">
      <c r="A344">
        <v>146</v>
      </c>
      <c r="B344">
        <v>0.6</v>
      </c>
      <c r="C344" t="s">
        <v>138</v>
      </c>
      <c r="D344" t="s">
        <v>526</v>
      </c>
      <c r="F344" t="s">
        <v>292</v>
      </c>
      <c r="G344" t="s">
        <v>628</v>
      </c>
      <c r="H344">
        <v>3</v>
      </c>
      <c r="I344" s="17">
        <v>0</v>
      </c>
      <c r="J344" s="17">
        <v>0</v>
      </c>
      <c r="K344" t="s">
        <v>629</v>
      </c>
      <c r="L344" t="s">
        <v>630</v>
      </c>
      <c r="M344" s="14"/>
      <c r="N344" s="14"/>
      <c r="O344" s="14"/>
      <c r="P344" s="14"/>
      <c r="Q344" s="14"/>
      <c r="S344" s="31">
        <v>20</v>
      </c>
      <c r="T344" s="31">
        <v>0</v>
      </c>
    </row>
    <row r="345" spans="1:20">
      <c r="A345">
        <v>146</v>
      </c>
      <c r="B345">
        <v>0.9</v>
      </c>
      <c r="C345" t="s">
        <v>138</v>
      </c>
      <c r="D345" t="s">
        <v>526</v>
      </c>
      <c r="F345" t="s">
        <v>292</v>
      </c>
      <c r="G345" t="s">
        <v>628</v>
      </c>
      <c r="H345">
        <v>3</v>
      </c>
      <c r="I345" s="17">
        <v>0</v>
      </c>
      <c r="J345" s="17">
        <v>0</v>
      </c>
      <c r="K345" t="s">
        <v>629</v>
      </c>
      <c r="L345" t="s">
        <v>630</v>
      </c>
      <c r="M345" s="14"/>
      <c r="N345" s="14"/>
      <c r="O345" s="14"/>
      <c r="P345" s="14"/>
      <c r="Q345" s="14"/>
      <c r="S345" s="31">
        <v>20</v>
      </c>
      <c r="T345" s="31">
        <v>0</v>
      </c>
    </row>
    <row r="346" spans="1:20">
      <c r="A346">
        <v>147</v>
      </c>
      <c r="B346">
        <v>0.3</v>
      </c>
      <c r="C346" t="s">
        <v>138</v>
      </c>
      <c r="D346" t="s">
        <v>527</v>
      </c>
      <c r="F346" t="s">
        <v>805</v>
      </c>
      <c r="G346" t="s">
        <v>628</v>
      </c>
      <c r="H346">
        <v>4</v>
      </c>
      <c r="I346" s="17">
        <v>1</v>
      </c>
      <c r="J346" s="17">
        <v>0.7</v>
      </c>
      <c r="K346" t="s">
        <v>632</v>
      </c>
      <c r="L346" t="s">
        <v>630</v>
      </c>
      <c r="M346" s="14">
        <v>46220</v>
      </c>
      <c r="N346" s="14">
        <v>46238</v>
      </c>
      <c r="O346" s="14">
        <v>46237</v>
      </c>
      <c r="P346" s="14">
        <v>46236</v>
      </c>
      <c r="Q346" s="14">
        <v>46235</v>
      </c>
      <c r="R346" t="s">
        <v>650</v>
      </c>
      <c r="S346" s="31">
        <v>20</v>
      </c>
      <c r="T346" s="31">
        <v>0</v>
      </c>
    </row>
    <row r="347" spans="1:20">
      <c r="A347">
        <v>147</v>
      </c>
      <c r="B347">
        <v>0.6</v>
      </c>
      <c r="C347" t="s">
        <v>138</v>
      </c>
      <c r="D347" t="s">
        <v>527</v>
      </c>
      <c r="F347" t="s">
        <v>805</v>
      </c>
      <c r="G347" t="s">
        <v>628</v>
      </c>
      <c r="H347">
        <v>4</v>
      </c>
      <c r="I347" s="17">
        <v>0</v>
      </c>
      <c r="J347" s="17">
        <v>0</v>
      </c>
      <c r="K347" t="s">
        <v>629</v>
      </c>
      <c r="L347" t="s">
        <v>630</v>
      </c>
      <c r="M347" s="14"/>
      <c r="N347" s="14"/>
      <c r="O347" s="14"/>
      <c r="P347" s="14"/>
      <c r="Q347" s="14"/>
      <c r="S347" s="31">
        <v>20</v>
      </c>
      <c r="T347" s="31">
        <v>0</v>
      </c>
    </row>
    <row r="348" spans="1:20">
      <c r="A348">
        <v>147</v>
      </c>
      <c r="B348">
        <v>0.9</v>
      </c>
      <c r="C348" t="s">
        <v>138</v>
      </c>
      <c r="D348" t="s">
        <v>527</v>
      </c>
      <c r="F348" t="s">
        <v>805</v>
      </c>
      <c r="G348" t="s">
        <v>628</v>
      </c>
      <c r="H348">
        <v>4</v>
      </c>
      <c r="I348" s="17">
        <v>0</v>
      </c>
      <c r="J348" s="17">
        <v>0</v>
      </c>
      <c r="K348" t="s">
        <v>629</v>
      </c>
      <c r="L348" t="s">
        <v>630</v>
      </c>
      <c r="M348" s="14"/>
      <c r="N348" s="14"/>
      <c r="O348" s="14"/>
      <c r="P348" s="14"/>
      <c r="Q348" s="14"/>
      <c r="S348" s="31">
        <v>20</v>
      </c>
      <c r="T348" s="31">
        <v>0</v>
      </c>
    </row>
    <row r="349" spans="1:20">
      <c r="A349">
        <v>148</v>
      </c>
      <c r="B349">
        <v>0.3</v>
      </c>
      <c r="C349" t="s">
        <v>138</v>
      </c>
      <c r="D349" t="s">
        <v>490</v>
      </c>
      <c r="F349" t="s">
        <v>293</v>
      </c>
      <c r="G349" t="s">
        <v>628</v>
      </c>
      <c r="H349">
        <v>4</v>
      </c>
      <c r="I349" s="17">
        <v>1</v>
      </c>
      <c r="J349" s="17">
        <v>0.7</v>
      </c>
      <c r="K349" t="s">
        <v>632</v>
      </c>
      <c r="L349" t="s">
        <v>630</v>
      </c>
      <c r="M349" s="14">
        <v>46220</v>
      </c>
      <c r="N349" s="14">
        <v>46238</v>
      </c>
      <c r="O349" s="14">
        <v>46237</v>
      </c>
      <c r="P349" s="14">
        <v>46236</v>
      </c>
      <c r="Q349" s="14">
        <v>46235</v>
      </c>
      <c r="R349" t="s">
        <v>650</v>
      </c>
      <c r="S349" s="31">
        <v>20</v>
      </c>
      <c r="T349" s="31">
        <v>0</v>
      </c>
    </row>
    <row r="350" spans="1:20">
      <c r="A350">
        <v>148</v>
      </c>
      <c r="B350">
        <v>0.6</v>
      </c>
      <c r="C350" t="s">
        <v>138</v>
      </c>
      <c r="D350" t="s">
        <v>490</v>
      </c>
      <c r="F350" t="s">
        <v>293</v>
      </c>
      <c r="G350" t="s">
        <v>628</v>
      </c>
      <c r="H350">
        <v>4</v>
      </c>
      <c r="I350" s="17">
        <v>0</v>
      </c>
      <c r="J350" s="17">
        <v>0</v>
      </c>
      <c r="K350" t="s">
        <v>629</v>
      </c>
      <c r="L350" t="s">
        <v>630</v>
      </c>
      <c r="M350" s="14"/>
      <c r="N350" s="14"/>
      <c r="O350" s="14"/>
      <c r="P350" s="14"/>
      <c r="Q350" s="14"/>
      <c r="S350" s="31">
        <v>20</v>
      </c>
      <c r="T350" s="31">
        <v>0</v>
      </c>
    </row>
    <row r="351" spans="1:20">
      <c r="A351">
        <v>148</v>
      </c>
      <c r="B351">
        <v>0.9</v>
      </c>
      <c r="C351" t="s">
        <v>138</v>
      </c>
      <c r="D351" t="s">
        <v>490</v>
      </c>
      <c r="F351" t="s">
        <v>293</v>
      </c>
      <c r="G351" t="s">
        <v>628</v>
      </c>
      <c r="H351">
        <v>4</v>
      </c>
      <c r="I351" s="17">
        <v>0</v>
      </c>
      <c r="J351" s="17">
        <v>0</v>
      </c>
      <c r="K351" t="s">
        <v>629</v>
      </c>
      <c r="L351" t="s">
        <v>630</v>
      </c>
      <c r="M351" s="14"/>
      <c r="N351" s="14"/>
      <c r="O351" s="14"/>
      <c r="P351" s="14"/>
      <c r="Q351" s="14"/>
      <c r="S351" s="31">
        <v>20</v>
      </c>
      <c r="T351" s="31">
        <v>0</v>
      </c>
    </row>
    <row r="352" spans="1:20">
      <c r="A352">
        <v>149</v>
      </c>
      <c r="B352">
        <v>0.3</v>
      </c>
      <c r="C352" t="s">
        <v>138</v>
      </c>
      <c r="D352" t="s">
        <v>491</v>
      </c>
      <c r="F352" t="s">
        <v>806</v>
      </c>
      <c r="G352" t="s">
        <v>628</v>
      </c>
      <c r="H352">
        <v>10</v>
      </c>
      <c r="I352" s="17">
        <v>1</v>
      </c>
      <c r="J352" s="17">
        <v>0.7</v>
      </c>
      <c r="K352" t="s">
        <v>632</v>
      </c>
      <c r="L352" t="s">
        <v>630</v>
      </c>
      <c r="M352" s="14">
        <v>46220</v>
      </c>
      <c r="N352" s="14">
        <v>46238</v>
      </c>
      <c r="O352" s="14">
        <v>46237</v>
      </c>
      <c r="P352" s="14">
        <v>46236</v>
      </c>
      <c r="Q352" s="14">
        <v>46235</v>
      </c>
      <c r="R352" t="s">
        <v>650</v>
      </c>
      <c r="S352" s="31">
        <v>20</v>
      </c>
      <c r="T352" s="31">
        <v>0</v>
      </c>
    </row>
    <row r="353" spans="1:20">
      <c r="A353">
        <v>149</v>
      </c>
      <c r="B353">
        <v>0.6</v>
      </c>
      <c r="C353" t="s">
        <v>138</v>
      </c>
      <c r="D353" t="s">
        <v>491</v>
      </c>
      <c r="F353" t="s">
        <v>806</v>
      </c>
      <c r="G353" t="s">
        <v>628</v>
      </c>
      <c r="H353">
        <v>10</v>
      </c>
      <c r="I353" s="17">
        <v>0</v>
      </c>
      <c r="J353" s="17">
        <v>0</v>
      </c>
      <c r="K353" t="s">
        <v>629</v>
      </c>
      <c r="L353" t="s">
        <v>630</v>
      </c>
      <c r="M353" s="14"/>
      <c r="N353" s="14"/>
      <c r="O353" s="14"/>
      <c r="P353" s="14"/>
      <c r="Q353" s="14"/>
      <c r="S353" s="31">
        <v>20</v>
      </c>
      <c r="T353" s="31">
        <v>0</v>
      </c>
    </row>
    <row r="354" spans="1:20">
      <c r="A354">
        <v>149</v>
      </c>
      <c r="B354">
        <v>0.9</v>
      </c>
      <c r="C354" t="s">
        <v>138</v>
      </c>
      <c r="D354" t="s">
        <v>491</v>
      </c>
      <c r="F354" t="s">
        <v>806</v>
      </c>
      <c r="G354" t="s">
        <v>628</v>
      </c>
      <c r="H354">
        <v>10</v>
      </c>
      <c r="I354" s="17">
        <v>0</v>
      </c>
      <c r="J354" s="17">
        <v>0</v>
      </c>
      <c r="K354" t="s">
        <v>629</v>
      </c>
      <c r="L354" t="s">
        <v>630</v>
      </c>
      <c r="M354" s="14"/>
      <c r="N354" s="14"/>
      <c r="O354" s="14"/>
      <c r="P354" s="14"/>
      <c r="Q354" s="14"/>
      <c r="S354" s="31">
        <v>20</v>
      </c>
      <c r="T354" s="31">
        <v>0</v>
      </c>
    </row>
    <row r="355" spans="1:20">
      <c r="A355">
        <v>150</v>
      </c>
      <c r="B355">
        <v>0.3</v>
      </c>
      <c r="C355" t="s">
        <v>138</v>
      </c>
      <c r="D355" t="s">
        <v>492</v>
      </c>
      <c r="F355" t="s">
        <v>294</v>
      </c>
      <c r="G355" t="s">
        <v>628</v>
      </c>
      <c r="H355">
        <v>16</v>
      </c>
      <c r="I355" s="17">
        <v>1</v>
      </c>
      <c r="J355" s="17">
        <v>0.7</v>
      </c>
      <c r="K355" t="s">
        <v>632</v>
      </c>
      <c r="L355" t="s">
        <v>630</v>
      </c>
      <c r="M355" s="14">
        <v>46220</v>
      </c>
      <c r="N355" s="14">
        <v>46238</v>
      </c>
      <c r="O355" s="14">
        <v>46237</v>
      </c>
      <c r="P355" s="14">
        <v>46236</v>
      </c>
      <c r="Q355" s="14">
        <v>46235</v>
      </c>
      <c r="R355" t="s">
        <v>650</v>
      </c>
      <c r="S355" s="31">
        <v>20</v>
      </c>
      <c r="T355" s="31">
        <v>0</v>
      </c>
    </row>
    <row r="356" spans="1:20">
      <c r="A356">
        <v>150</v>
      </c>
      <c r="B356">
        <v>0.6</v>
      </c>
      <c r="C356" t="s">
        <v>138</v>
      </c>
      <c r="D356" t="s">
        <v>492</v>
      </c>
      <c r="F356" t="s">
        <v>294</v>
      </c>
      <c r="G356" t="s">
        <v>628</v>
      </c>
      <c r="H356">
        <v>16</v>
      </c>
      <c r="I356" s="17">
        <v>0</v>
      </c>
      <c r="J356" s="17">
        <v>0</v>
      </c>
      <c r="K356" t="s">
        <v>629</v>
      </c>
      <c r="L356" t="s">
        <v>630</v>
      </c>
      <c r="M356" s="14"/>
      <c r="N356" s="14"/>
      <c r="O356" s="14"/>
      <c r="P356" s="14"/>
      <c r="Q356" s="14"/>
      <c r="S356" s="31">
        <v>20</v>
      </c>
      <c r="T356" s="31">
        <v>0</v>
      </c>
    </row>
    <row r="357" spans="1:20">
      <c r="A357">
        <v>150</v>
      </c>
      <c r="B357">
        <v>0.9</v>
      </c>
      <c r="C357" t="s">
        <v>138</v>
      </c>
      <c r="D357" t="s">
        <v>492</v>
      </c>
      <c r="F357" t="s">
        <v>294</v>
      </c>
      <c r="G357" t="s">
        <v>628</v>
      </c>
      <c r="H357">
        <v>16</v>
      </c>
      <c r="I357" s="17">
        <v>0</v>
      </c>
      <c r="J357" s="17">
        <v>0</v>
      </c>
      <c r="K357" t="s">
        <v>629</v>
      </c>
      <c r="L357" t="s">
        <v>630</v>
      </c>
      <c r="M357" s="14"/>
      <c r="N357" s="14"/>
      <c r="O357" s="14"/>
      <c r="P357" s="14"/>
      <c r="Q357" s="14"/>
      <c r="S357" s="31">
        <v>20</v>
      </c>
      <c r="T357" s="31">
        <v>0</v>
      </c>
    </row>
    <row r="358" spans="1:20">
      <c r="A358">
        <v>151</v>
      </c>
      <c r="B358">
        <v>0.3</v>
      </c>
      <c r="C358" t="s">
        <v>138</v>
      </c>
      <c r="D358" t="s">
        <v>493</v>
      </c>
      <c r="F358" t="s">
        <v>295</v>
      </c>
      <c r="G358" t="s">
        <v>628</v>
      </c>
      <c r="I358" s="17">
        <v>1</v>
      </c>
      <c r="J358" s="17">
        <v>0.7</v>
      </c>
      <c r="K358" t="s">
        <v>632</v>
      </c>
      <c r="L358" t="s">
        <v>630</v>
      </c>
      <c r="M358" s="14">
        <v>46220</v>
      </c>
      <c r="N358" s="14">
        <v>46238</v>
      </c>
      <c r="O358" s="14">
        <v>46237</v>
      </c>
      <c r="P358" s="14">
        <v>46236</v>
      </c>
      <c r="Q358" s="14">
        <v>46235</v>
      </c>
      <c r="R358" t="s">
        <v>650</v>
      </c>
      <c r="S358" s="31">
        <v>20</v>
      </c>
      <c r="T358" s="31">
        <v>0</v>
      </c>
    </row>
    <row r="359" spans="1:20">
      <c r="A359">
        <v>151</v>
      </c>
      <c r="B359">
        <v>0.6</v>
      </c>
      <c r="C359" t="s">
        <v>138</v>
      </c>
      <c r="D359" t="s">
        <v>493</v>
      </c>
      <c r="F359" t="s">
        <v>295</v>
      </c>
      <c r="G359" t="s">
        <v>628</v>
      </c>
      <c r="I359" s="17">
        <v>0</v>
      </c>
      <c r="J359" s="17">
        <v>0</v>
      </c>
      <c r="K359" t="s">
        <v>629</v>
      </c>
      <c r="L359" t="s">
        <v>630</v>
      </c>
      <c r="M359" s="14"/>
      <c r="N359" s="14"/>
      <c r="O359" s="14"/>
      <c r="P359" s="14"/>
      <c r="Q359" s="14"/>
      <c r="S359" s="31">
        <v>20</v>
      </c>
      <c r="T359" s="31">
        <v>0</v>
      </c>
    </row>
    <row r="360" spans="1:20">
      <c r="A360">
        <v>151</v>
      </c>
      <c r="B360">
        <v>0.9</v>
      </c>
      <c r="C360" t="s">
        <v>138</v>
      </c>
      <c r="D360" t="s">
        <v>493</v>
      </c>
      <c r="F360" t="s">
        <v>295</v>
      </c>
      <c r="G360" t="s">
        <v>628</v>
      </c>
      <c r="I360" s="17">
        <v>0</v>
      </c>
      <c r="J360" s="17">
        <v>0</v>
      </c>
      <c r="K360" t="s">
        <v>629</v>
      </c>
      <c r="L360" t="s">
        <v>630</v>
      </c>
      <c r="M360" s="14"/>
      <c r="N360" s="14"/>
      <c r="O360" s="14"/>
      <c r="P360" s="14"/>
      <c r="Q360" s="14"/>
      <c r="S360" s="31">
        <v>20</v>
      </c>
      <c r="T360" s="31">
        <v>0</v>
      </c>
    </row>
    <row r="361" spans="1:20">
      <c r="A361">
        <v>152</v>
      </c>
      <c r="B361">
        <v>0.3</v>
      </c>
      <c r="C361" t="s">
        <v>138</v>
      </c>
      <c r="D361" t="s">
        <v>494</v>
      </c>
      <c r="F361" t="s">
        <v>296</v>
      </c>
      <c r="G361" t="s">
        <v>628</v>
      </c>
      <c r="I361" s="17">
        <v>1</v>
      </c>
      <c r="J361" s="17">
        <v>0.45</v>
      </c>
      <c r="K361" t="s">
        <v>632</v>
      </c>
      <c r="L361" t="s">
        <v>630</v>
      </c>
      <c r="M361" s="14">
        <v>46220</v>
      </c>
      <c r="N361" s="14">
        <v>46238</v>
      </c>
      <c r="O361" s="14">
        <v>46237</v>
      </c>
      <c r="P361" s="14">
        <v>46236</v>
      </c>
      <c r="Q361" s="14">
        <v>46235</v>
      </c>
      <c r="R361" t="s">
        <v>650</v>
      </c>
      <c r="S361" s="31">
        <v>20</v>
      </c>
      <c r="T361" s="31">
        <v>0</v>
      </c>
    </row>
    <row r="362" spans="1:20">
      <c r="A362">
        <v>152</v>
      </c>
      <c r="B362">
        <v>0.6</v>
      </c>
      <c r="C362" t="s">
        <v>138</v>
      </c>
      <c r="D362" t="s">
        <v>494</v>
      </c>
      <c r="F362" t="s">
        <v>296</v>
      </c>
      <c r="G362" t="s">
        <v>628</v>
      </c>
      <c r="I362" s="17">
        <v>0</v>
      </c>
      <c r="J362" s="17">
        <v>0</v>
      </c>
      <c r="K362" t="s">
        <v>629</v>
      </c>
      <c r="L362" t="s">
        <v>630</v>
      </c>
      <c r="M362" s="14"/>
      <c r="N362" s="14"/>
      <c r="O362" s="14"/>
      <c r="P362" s="14"/>
      <c r="Q362" s="14"/>
      <c r="S362" s="31">
        <v>20</v>
      </c>
      <c r="T362" s="31">
        <v>0</v>
      </c>
    </row>
    <row r="363" spans="1:20">
      <c r="A363">
        <v>152</v>
      </c>
      <c r="B363">
        <v>0.9</v>
      </c>
      <c r="C363" t="s">
        <v>138</v>
      </c>
      <c r="D363" t="s">
        <v>494</v>
      </c>
      <c r="F363" t="s">
        <v>296</v>
      </c>
      <c r="G363" t="s">
        <v>628</v>
      </c>
      <c r="I363" s="17">
        <v>0</v>
      </c>
      <c r="J363" s="17">
        <v>0</v>
      </c>
      <c r="K363" t="s">
        <v>629</v>
      </c>
      <c r="L363" t="s">
        <v>630</v>
      </c>
      <c r="M363" s="14"/>
      <c r="N363" s="14"/>
      <c r="O363" s="14"/>
      <c r="P363" s="14"/>
      <c r="Q363" s="14"/>
      <c r="S363" s="31">
        <v>20</v>
      </c>
      <c r="T363" s="31">
        <v>0</v>
      </c>
    </row>
    <row r="364" spans="1:20">
      <c r="A364">
        <v>153</v>
      </c>
      <c r="B364">
        <v>0.3</v>
      </c>
      <c r="C364" t="s">
        <v>138</v>
      </c>
      <c r="D364" t="s">
        <v>495</v>
      </c>
      <c r="F364" t="s">
        <v>297</v>
      </c>
      <c r="G364" t="s">
        <v>628</v>
      </c>
      <c r="I364" s="17">
        <v>1</v>
      </c>
      <c r="J364" s="17">
        <v>0.45</v>
      </c>
      <c r="K364" t="s">
        <v>632</v>
      </c>
      <c r="L364" t="s">
        <v>630</v>
      </c>
      <c r="M364" s="14">
        <v>46220</v>
      </c>
      <c r="N364" s="14">
        <v>46238</v>
      </c>
      <c r="O364" s="14">
        <v>46237</v>
      </c>
      <c r="P364" s="14">
        <v>46236</v>
      </c>
      <c r="Q364" s="14">
        <v>46235</v>
      </c>
      <c r="R364" t="s">
        <v>650</v>
      </c>
      <c r="S364" s="31">
        <v>20</v>
      </c>
      <c r="T364" s="31">
        <v>0</v>
      </c>
    </row>
    <row r="365" spans="1:20">
      <c r="A365">
        <v>153</v>
      </c>
      <c r="B365">
        <v>0.6</v>
      </c>
      <c r="C365" t="s">
        <v>138</v>
      </c>
      <c r="D365" t="s">
        <v>495</v>
      </c>
      <c r="F365" t="s">
        <v>297</v>
      </c>
      <c r="G365" t="s">
        <v>628</v>
      </c>
      <c r="I365" s="17">
        <v>0</v>
      </c>
      <c r="J365" s="17">
        <v>0</v>
      </c>
      <c r="K365" t="s">
        <v>629</v>
      </c>
      <c r="L365" t="s">
        <v>630</v>
      </c>
      <c r="M365" s="14"/>
      <c r="N365" s="14"/>
      <c r="O365" s="14"/>
      <c r="P365" s="14"/>
      <c r="Q365" s="14"/>
      <c r="S365" s="31">
        <v>20</v>
      </c>
      <c r="T365" s="31">
        <v>0</v>
      </c>
    </row>
    <row r="366" spans="1:20">
      <c r="A366">
        <v>153</v>
      </c>
      <c r="B366">
        <v>0.9</v>
      </c>
      <c r="C366" t="s">
        <v>138</v>
      </c>
      <c r="D366" t="s">
        <v>495</v>
      </c>
      <c r="F366" t="s">
        <v>297</v>
      </c>
      <c r="G366" t="s">
        <v>628</v>
      </c>
      <c r="I366" s="17">
        <v>0</v>
      </c>
      <c r="J366" s="17">
        <v>0</v>
      </c>
      <c r="K366" t="s">
        <v>629</v>
      </c>
      <c r="L366" t="s">
        <v>630</v>
      </c>
      <c r="M366" s="14"/>
      <c r="N366" s="14"/>
      <c r="O366" s="14"/>
      <c r="P366" s="14"/>
      <c r="Q366" s="14"/>
      <c r="S366" s="31">
        <v>20</v>
      </c>
      <c r="T366" s="31">
        <v>0</v>
      </c>
    </row>
    <row r="367" spans="1:20">
      <c r="A367">
        <v>154</v>
      </c>
      <c r="B367">
        <v>0.3</v>
      </c>
      <c r="C367" t="s">
        <v>138</v>
      </c>
      <c r="D367" t="s">
        <v>496</v>
      </c>
      <c r="F367" t="s">
        <v>298</v>
      </c>
      <c r="G367" t="s">
        <v>628</v>
      </c>
      <c r="I367" s="17">
        <v>1</v>
      </c>
      <c r="J367" s="17">
        <v>0.45</v>
      </c>
      <c r="K367" t="s">
        <v>632</v>
      </c>
      <c r="L367" t="s">
        <v>630</v>
      </c>
      <c r="M367" s="14">
        <v>46220</v>
      </c>
      <c r="N367" s="14">
        <v>46238</v>
      </c>
      <c r="O367" s="14">
        <v>46237</v>
      </c>
      <c r="P367" s="14">
        <v>46236</v>
      </c>
      <c r="Q367" s="14">
        <v>46235</v>
      </c>
      <c r="R367" t="s">
        <v>650</v>
      </c>
      <c r="S367" s="31">
        <v>20</v>
      </c>
      <c r="T367" s="31">
        <v>0</v>
      </c>
    </row>
    <row r="368" spans="1:20">
      <c r="A368">
        <v>154</v>
      </c>
      <c r="B368">
        <v>0.6</v>
      </c>
      <c r="C368" t="s">
        <v>138</v>
      </c>
      <c r="D368" t="s">
        <v>496</v>
      </c>
      <c r="F368" t="s">
        <v>298</v>
      </c>
      <c r="G368" t="s">
        <v>628</v>
      </c>
      <c r="I368" s="17">
        <v>0</v>
      </c>
      <c r="J368" s="17">
        <v>0</v>
      </c>
      <c r="K368" t="s">
        <v>629</v>
      </c>
      <c r="L368" t="s">
        <v>630</v>
      </c>
      <c r="M368" s="14"/>
      <c r="N368" s="14"/>
      <c r="O368" s="14"/>
      <c r="P368" s="14"/>
      <c r="Q368" s="14"/>
      <c r="S368" s="31">
        <v>20</v>
      </c>
      <c r="T368" s="31">
        <v>0</v>
      </c>
    </row>
    <row r="369" spans="1:20">
      <c r="A369">
        <v>154</v>
      </c>
      <c r="B369">
        <v>0.9</v>
      </c>
      <c r="C369" t="s">
        <v>138</v>
      </c>
      <c r="D369" t="s">
        <v>496</v>
      </c>
      <c r="F369" t="s">
        <v>298</v>
      </c>
      <c r="G369" t="s">
        <v>628</v>
      </c>
      <c r="I369" s="17">
        <v>0</v>
      </c>
      <c r="J369" s="17">
        <v>0</v>
      </c>
      <c r="K369" t="s">
        <v>629</v>
      </c>
      <c r="L369" t="s">
        <v>630</v>
      </c>
      <c r="M369" s="14"/>
      <c r="N369" s="14"/>
      <c r="O369" s="14"/>
      <c r="P369" s="14"/>
      <c r="Q369" s="14"/>
      <c r="S369" s="31">
        <v>20</v>
      </c>
      <c r="T369" s="31">
        <v>0</v>
      </c>
    </row>
    <row r="370" spans="1:20">
      <c r="A370">
        <v>155</v>
      </c>
      <c r="B370">
        <v>0.3</v>
      </c>
      <c r="C370" t="s">
        <v>138</v>
      </c>
      <c r="D370" t="s">
        <v>497</v>
      </c>
      <c r="F370" t="s">
        <v>299</v>
      </c>
      <c r="G370" t="s">
        <v>628</v>
      </c>
      <c r="I370" s="17">
        <v>1</v>
      </c>
      <c r="J370" s="17">
        <v>0.45</v>
      </c>
      <c r="K370" t="s">
        <v>632</v>
      </c>
      <c r="L370" t="s">
        <v>630</v>
      </c>
      <c r="M370" s="14">
        <v>46220</v>
      </c>
      <c r="N370" s="14">
        <v>46238</v>
      </c>
      <c r="O370" s="14">
        <v>46237</v>
      </c>
      <c r="P370" s="14">
        <v>46236</v>
      </c>
      <c r="Q370" s="14">
        <v>46235</v>
      </c>
      <c r="R370" t="s">
        <v>650</v>
      </c>
      <c r="S370" s="31">
        <v>20</v>
      </c>
      <c r="T370" s="31">
        <v>0</v>
      </c>
    </row>
    <row r="371" spans="1:20">
      <c r="A371">
        <v>155</v>
      </c>
      <c r="B371">
        <v>0.6</v>
      </c>
      <c r="C371" t="s">
        <v>138</v>
      </c>
      <c r="D371" t="s">
        <v>497</v>
      </c>
      <c r="F371" t="s">
        <v>299</v>
      </c>
      <c r="G371" t="s">
        <v>628</v>
      </c>
      <c r="I371" s="17">
        <v>0</v>
      </c>
      <c r="J371" s="17">
        <v>0</v>
      </c>
      <c r="K371" t="s">
        <v>629</v>
      </c>
      <c r="L371" t="s">
        <v>630</v>
      </c>
      <c r="M371" s="14"/>
      <c r="N371" s="14"/>
      <c r="O371" s="14"/>
      <c r="P371" s="14"/>
      <c r="Q371" s="14"/>
      <c r="S371" s="31">
        <v>20</v>
      </c>
      <c r="T371" s="31">
        <v>0</v>
      </c>
    </row>
    <row r="372" spans="1:20">
      <c r="A372">
        <v>155</v>
      </c>
      <c r="B372">
        <v>0.9</v>
      </c>
      <c r="C372" t="s">
        <v>138</v>
      </c>
      <c r="D372" t="s">
        <v>497</v>
      </c>
      <c r="F372" t="s">
        <v>299</v>
      </c>
      <c r="G372" t="s">
        <v>628</v>
      </c>
      <c r="I372" s="17">
        <v>0</v>
      </c>
      <c r="J372" s="17">
        <v>0</v>
      </c>
      <c r="K372" t="s">
        <v>629</v>
      </c>
      <c r="L372" t="s">
        <v>630</v>
      </c>
      <c r="M372" s="14"/>
      <c r="N372" s="14"/>
      <c r="O372" s="14"/>
      <c r="P372" s="14"/>
      <c r="Q372" s="14"/>
      <c r="S372" s="31">
        <v>20</v>
      </c>
      <c r="T372" s="31">
        <v>0</v>
      </c>
    </row>
    <row r="373" spans="1:20">
      <c r="A373">
        <v>156</v>
      </c>
      <c r="B373">
        <v>0.3</v>
      </c>
      <c r="C373" t="s">
        <v>138</v>
      </c>
      <c r="D373" t="s">
        <v>807</v>
      </c>
      <c r="F373" t="s">
        <v>808</v>
      </c>
      <c r="G373" t="s">
        <v>628</v>
      </c>
      <c r="I373" s="17">
        <v>1</v>
      </c>
      <c r="J373" s="17">
        <v>0.45</v>
      </c>
      <c r="K373" t="s">
        <v>632</v>
      </c>
      <c r="L373" t="s">
        <v>630</v>
      </c>
      <c r="M373" s="14">
        <v>46220</v>
      </c>
      <c r="N373" s="14">
        <v>46238</v>
      </c>
      <c r="O373" s="14">
        <v>46237</v>
      </c>
      <c r="P373" s="14">
        <v>46236</v>
      </c>
      <c r="Q373" s="14">
        <v>46235</v>
      </c>
      <c r="R373" t="s">
        <v>650</v>
      </c>
      <c r="S373" s="31">
        <v>20</v>
      </c>
      <c r="T373" s="31">
        <v>0</v>
      </c>
    </row>
    <row r="374" spans="1:20">
      <c r="A374">
        <v>156</v>
      </c>
      <c r="B374">
        <v>0.6</v>
      </c>
      <c r="C374" t="s">
        <v>138</v>
      </c>
      <c r="D374" t="s">
        <v>807</v>
      </c>
      <c r="F374" t="s">
        <v>808</v>
      </c>
      <c r="G374" t="s">
        <v>628</v>
      </c>
      <c r="I374" s="17">
        <v>0</v>
      </c>
      <c r="J374" s="17">
        <v>0</v>
      </c>
      <c r="K374" t="s">
        <v>629</v>
      </c>
      <c r="L374" t="s">
        <v>630</v>
      </c>
      <c r="M374" s="14"/>
      <c r="N374" s="14"/>
      <c r="O374" s="14"/>
      <c r="P374" s="14"/>
      <c r="Q374" s="14"/>
      <c r="S374" s="31">
        <v>20</v>
      </c>
      <c r="T374" s="31">
        <v>0</v>
      </c>
    </row>
    <row r="375" spans="1:20">
      <c r="A375">
        <v>156</v>
      </c>
      <c r="B375">
        <v>0.9</v>
      </c>
      <c r="C375" t="s">
        <v>138</v>
      </c>
      <c r="D375" t="s">
        <v>807</v>
      </c>
      <c r="F375" t="s">
        <v>808</v>
      </c>
      <c r="G375" t="s">
        <v>628</v>
      </c>
      <c r="I375" s="17">
        <v>0</v>
      </c>
      <c r="J375" s="17">
        <v>0</v>
      </c>
      <c r="K375" t="s">
        <v>629</v>
      </c>
      <c r="L375" t="s">
        <v>630</v>
      </c>
      <c r="M375" s="14"/>
      <c r="N375" s="14"/>
      <c r="O375" s="14"/>
      <c r="P375" s="14"/>
      <c r="Q375" s="14"/>
      <c r="S375" s="31">
        <v>20</v>
      </c>
      <c r="T375" s="31">
        <v>0</v>
      </c>
    </row>
    <row r="376" spans="1:20">
      <c r="A376">
        <v>157</v>
      </c>
      <c r="B376">
        <v>0.3</v>
      </c>
      <c r="C376" t="s">
        <v>138</v>
      </c>
      <c r="D376" t="s">
        <v>809</v>
      </c>
      <c r="F376" t="s">
        <v>810</v>
      </c>
      <c r="G376" t="s">
        <v>628</v>
      </c>
      <c r="I376" s="17">
        <v>1</v>
      </c>
      <c r="J376" s="17">
        <v>0.45</v>
      </c>
      <c r="K376" t="s">
        <v>632</v>
      </c>
      <c r="L376" t="s">
        <v>630</v>
      </c>
      <c r="M376" s="14">
        <v>46220</v>
      </c>
      <c r="N376" s="14">
        <v>46238</v>
      </c>
      <c r="O376" s="14">
        <v>46237</v>
      </c>
      <c r="P376" s="14">
        <v>46236</v>
      </c>
      <c r="Q376" s="14">
        <v>46235</v>
      </c>
      <c r="R376" t="s">
        <v>650</v>
      </c>
      <c r="S376" s="31">
        <v>20</v>
      </c>
      <c r="T376" s="31">
        <v>0</v>
      </c>
    </row>
    <row r="377" spans="1:20">
      <c r="A377">
        <v>157</v>
      </c>
      <c r="B377">
        <v>0.6</v>
      </c>
      <c r="C377" t="s">
        <v>138</v>
      </c>
      <c r="D377" t="s">
        <v>809</v>
      </c>
      <c r="F377" t="s">
        <v>810</v>
      </c>
      <c r="G377" t="s">
        <v>628</v>
      </c>
      <c r="I377" s="17">
        <v>0</v>
      </c>
      <c r="J377" s="17">
        <v>0</v>
      </c>
      <c r="K377" t="s">
        <v>629</v>
      </c>
      <c r="L377" t="s">
        <v>630</v>
      </c>
      <c r="M377" s="14"/>
      <c r="N377" s="14"/>
      <c r="O377" s="14"/>
      <c r="P377" s="14"/>
      <c r="Q377" s="14"/>
      <c r="S377" s="31">
        <v>20</v>
      </c>
      <c r="T377" s="31">
        <v>0</v>
      </c>
    </row>
    <row r="378" spans="1:20">
      <c r="A378">
        <v>157</v>
      </c>
      <c r="B378">
        <v>0.9</v>
      </c>
      <c r="C378" t="s">
        <v>138</v>
      </c>
      <c r="D378" t="s">
        <v>809</v>
      </c>
      <c r="F378" t="s">
        <v>810</v>
      </c>
      <c r="G378" t="s">
        <v>628</v>
      </c>
      <c r="I378" s="17">
        <v>0</v>
      </c>
      <c r="J378" s="17">
        <v>0</v>
      </c>
      <c r="K378" t="s">
        <v>629</v>
      </c>
      <c r="L378" t="s">
        <v>630</v>
      </c>
      <c r="M378" s="14"/>
      <c r="N378" s="14"/>
      <c r="O378" s="14"/>
      <c r="P378" s="14"/>
      <c r="Q378" s="14"/>
      <c r="S378" s="31">
        <v>20</v>
      </c>
      <c r="T378" s="31">
        <v>0</v>
      </c>
    </row>
    <row r="379" spans="1:20">
      <c r="A379">
        <v>158</v>
      </c>
      <c r="B379">
        <v>0.3</v>
      </c>
      <c r="C379" t="s">
        <v>138</v>
      </c>
      <c r="D379" t="s">
        <v>811</v>
      </c>
      <c r="F379" t="s">
        <v>812</v>
      </c>
      <c r="G379" t="s">
        <v>628</v>
      </c>
      <c r="I379" s="17">
        <v>1</v>
      </c>
      <c r="J379" s="17">
        <v>0.45</v>
      </c>
      <c r="K379" t="s">
        <v>632</v>
      </c>
      <c r="L379" t="s">
        <v>630</v>
      </c>
      <c r="M379" s="14">
        <v>46220</v>
      </c>
      <c r="N379" s="14">
        <v>46238</v>
      </c>
      <c r="O379" s="14">
        <v>46237</v>
      </c>
      <c r="P379" s="14">
        <v>46236</v>
      </c>
      <c r="Q379" s="14">
        <v>46235</v>
      </c>
      <c r="R379" t="s">
        <v>650</v>
      </c>
      <c r="S379" s="31">
        <v>20</v>
      </c>
      <c r="T379" s="31">
        <v>0</v>
      </c>
    </row>
    <row r="380" spans="1:20">
      <c r="A380">
        <v>158</v>
      </c>
      <c r="B380">
        <v>0.6</v>
      </c>
      <c r="C380" t="s">
        <v>138</v>
      </c>
      <c r="D380" t="s">
        <v>811</v>
      </c>
      <c r="F380" t="s">
        <v>812</v>
      </c>
      <c r="G380" t="s">
        <v>628</v>
      </c>
      <c r="I380" s="17">
        <v>0</v>
      </c>
      <c r="J380" s="17">
        <v>0</v>
      </c>
      <c r="K380" t="s">
        <v>629</v>
      </c>
      <c r="L380" t="s">
        <v>630</v>
      </c>
      <c r="M380" s="14"/>
      <c r="N380" s="14"/>
      <c r="O380" s="14"/>
      <c r="P380" s="14"/>
      <c r="Q380" s="14"/>
      <c r="S380" s="31">
        <v>20</v>
      </c>
      <c r="T380" s="31">
        <v>0</v>
      </c>
    </row>
    <row r="381" spans="1:20">
      <c r="A381">
        <v>158</v>
      </c>
      <c r="B381">
        <v>0.9</v>
      </c>
      <c r="C381" t="s">
        <v>138</v>
      </c>
      <c r="D381" t="s">
        <v>811</v>
      </c>
      <c r="F381" t="s">
        <v>812</v>
      </c>
      <c r="G381" t="s">
        <v>628</v>
      </c>
      <c r="I381" s="17">
        <v>0</v>
      </c>
      <c r="J381" s="17">
        <v>0</v>
      </c>
      <c r="K381" t="s">
        <v>629</v>
      </c>
      <c r="L381" t="s">
        <v>630</v>
      </c>
      <c r="M381" s="14"/>
      <c r="N381" s="14"/>
      <c r="O381" s="14"/>
      <c r="P381" s="14"/>
      <c r="Q381" s="14"/>
      <c r="S381" s="31">
        <v>20</v>
      </c>
      <c r="T381" s="31">
        <v>0</v>
      </c>
    </row>
    <row r="382" spans="1:20">
      <c r="A382">
        <v>159</v>
      </c>
      <c r="B382">
        <v>0.3</v>
      </c>
      <c r="C382" t="s">
        <v>138</v>
      </c>
      <c r="D382" t="s">
        <v>813</v>
      </c>
      <c r="F382" t="s">
        <v>814</v>
      </c>
      <c r="G382" t="s">
        <v>628</v>
      </c>
      <c r="I382" s="17">
        <v>1</v>
      </c>
      <c r="J382" s="17">
        <v>0.45</v>
      </c>
      <c r="K382" t="s">
        <v>632</v>
      </c>
      <c r="L382" t="s">
        <v>630</v>
      </c>
      <c r="M382" s="14">
        <v>46220</v>
      </c>
      <c r="N382" s="14">
        <v>46238</v>
      </c>
      <c r="O382" s="14">
        <v>46237</v>
      </c>
      <c r="P382" s="14">
        <v>46236</v>
      </c>
      <c r="Q382" s="14">
        <v>46235</v>
      </c>
      <c r="R382" t="s">
        <v>650</v>
      </c>
      <c r="S382" s="31">
        <v>20</v>
      </c>
      <c r="T382" s="31">
        <v>0</v>
      </c>
    </row>
    <row r="383" spans="1:20">
      <c r="A383">
        <v>159</v>
      </c>
      <c r="B383">
        <v>0.6</v>
      </c>
      <c r="C383" t="s">
        <v>138</v>
      </c>
      <c r="D383" t="s">
        <v>813</v>
      </c>
      <c r="F383" t="s">
        <v>814</v>
      </c>
      <c r="G383" t="s">
        <v>628</v>
      </c>
      <c r="I383" s="17">
        <v>0</v>
      </c>
      <c r="J383" s="17">
        <v>0</v>
      </c>
      <c r="K383" t="s">
        <v>629</v>
      </c>
      <c r="L383" t="s">
        <v>630</v>
      </c>
      <c r="M383" s="14"/>
      <c r="N383" s="14"/>
      <c r="O383" s="14"/>
      <c r="P383" s="14"/>
      <c r="Q383" s="14"/>
      <c r="S383" s="31">
        <v>20</v>
      </c>
      <c r="T383" s="31">
        <v>0</v>
      </c>
    </row>
    <row r="384" spans="1:20">
      <c r="A384">
        <v>159</v>
      </c>
      <c r="B384">
        <v>0.9</v>
      </c>
      <c r="C384" t="s">
        <v>138</v>
      </c>
      <c r="D384" t="s">
        <v>813</v>
      </c>
      <c r="F384" t="s">
        <v>814</v>
      </c>
      <c r="G384" t="s">
        <v>628</v>
      </c>
      <c r="I384" s="17">
        <v>0</v>
      </c>
      <c r="J384" s="17">
        <v>0</v>
      </c>
      <c r="K384" t="s">
        <v>629</v>
      </c>
      <c r="L384" t="s">
        <v>630</v>
      </c>
      <c r="M384" s="14"/>
      <c r="N384" s="14"/>
      <c r="O384" s="14"/>
      <c r="P384" s="14"/>
      <c r="Q384" s="14"/>
      <c r="S384" s="31">
        <v>20</v>
      </c>
      <c r="T384" s="31">
        <v>0</v>
      </c>
    </row>
    <row r="385" spans="1:20">
      <c r="A385">
        <v>160</v>
      </c>
      <c r="B385">
        <v>0.3</v>
      </c>
      <c r="C385" t="s">
        <v>138</v>
      </c>
      <c r="D385" t="s">
        <v>815</v>
      </c>
      <c r="F385" t="s">
        <v>816</v>
      </c>
      <c r="G385" t="s">
        <v>628</v>
      </c>
      <c r="I385" s="17">
        <v>1</v>
      </c>
      <c r="J385" s="17">
        <v>0.45</v>
      </c>
      <c r="K385" t="s">
        <v>632</v>
      </c>
      <c r="L385" t="s">
        <v>630</v>
      </c>
      <c r="M385" s="14">
        <v>46220</v>
      </c>
      <c r="N385" s="14">
        <v>46238</v>
      </c>
      <c r="O385" s="14">
        <v>46237</v>
      </c>
      <c r="P385" s="14">
        <v>46236</v>
      </c>
      <c r="Q385" s="14">
        <v>46235</v>
      </c>
      <c r="R385" t="s">
        <v>650</v>
      </c>
      <c r="S385" s="31">
        <v>20</v>
      </c>
      <c r="T385" s="31">
        <v>0</v>
      </c>
    </row>
    <row r="386" spans="1:20">
      <c r="A386">
        <v>160</v>
      </c>
      <c r="B386">
        <v>0.6</v>
      </c>
      <c r="C386" t="s">
        <v>138</v>
      </c>
      <c r="D386" t="s">
        <v>815</v>
      </c>
      <c r="F386" t="s">
        <v>816</v>
      </c>
      <c r="G386" t="s">
        <v>628</v>
      </c>
      <c r="I386" s="17">
        <v>0</v>
      </c>
      <c r="J386" s="17">
        <v>0</v>
      </c>
      <c r="K386" t="s">
        <v>629</v>
      </c>
      <c r="L386" t="s">
        <v>630</v>
      </c>
      <c r="M386" s="14"/>
      <c r="N386" s="14"/>
      <c r="O386" s="14"/>
      <c r="P386" s="14"/>
      <c r="Q386" s="14"/>
      <c r="S386" s="31">
        <v>20</v>
      </c>
      <c r="T386" s="31">
        <v>0</v>
      </c>
    </row>
    <row r="387" spans="1:20">
      <c r="A387">
        <v>160</v>
      </c>
      <c r="B387">
        <v>0.9</v>
      </c>
      <c r="C387" t="s">
        <v>138</v>
      </c>
      <c r="D387" t="s">
        <v>815</v>
      </c>
      <c r="F387" t="s">
        <v>816</v>
      </c>
      <c r="G387" t="s">
        <v>628</v>
      </c>
      <c r="I387" s="17">
        <v>0</v>
      </c>
      <c r="J387" s="17">
        <v>0</v>
      </c>
      <c r="K387" t="s">
        <v>629</v>
      </c>
      <c r="L387" t="s">
        <v>630</v>
      </c>
      <c r="M387" s="14"/>
      <c r="N387" s="14"/>
      <c r="O387" s="14"/>
      <c r="P387" s="14"/>
      <c r="Q387" s="14"/>
      <c r="S387" s="31">
        <v>20</v>
      </c>
      <c r="T387" s="31">
        <v>0</v>
      </c>
    </row>
    <row r="388" spans="1:20">
      <c r="A388">
        <v>161</v>
      </c>
      <c r="B388">
        <v>0.3</v>
      </c>
      <c r="C388" t="s">
        <v>138</v>
      </c>
      <c r="D388" t="s">
        <v>817</v>
      </c>
      <c r="F388" t="s">
        <v>818</v>
      </c>
      <c r="G388" t="s">
        <v>628</v>
      </c>
      <c r="I388" s="17">
        <v>1</v>
      </c>
      <c r="J388" s="17">
        <v>0.45</v>
      </c>
      <c r="K388" t="s">
        <v>632</v>
      </c>
      <c r="L388" t="s">
        <v>630</v>
      </c>
      <c r="M388" s="14">
        <v>46220</v>
      </c>
      <c r="N388" s="14">
        <v>46238</v>
      </c>
      <c r="O388" s="14">
        <v>46237</v>
      </c>
      <c r="P388" s="14">
        <v>46236</v>
      </c>
      <c r="Q388" s="14">
        <v>46235</v>
      </c>
      <c r="R388" t="s">
        <v>650</v>
      </c>
      <c r="S388" s="31">
        <v>20</v>
      </c>
      <c r="T388" s="31">
        <v>0</v>
      </c>
    </row>
    <row r="389" spans="1:20">
      <c r="A389">
        <v>161</v>
      </c>
      <c r="B389">
        <v>0.6</v>
      </c>
      <c r="C389" t="s">
        <v>138</v>
      </c>
      <c r="D389" t="s">
        <v>817</v>
      </c>
      <c r="F389" t="s">
        <v>818</v>
      </c>
      <c r="G389" t="s">
        <v>628</v>
      </c>
      <c r="I389" s="17">
        <v>0</v>
      </c>
      <c r="J389" s="17">
        <v>0</v>
      </c>
      <c r="K389" t="s">
        <v>629</v>
      </c>
      <c r="L389" t="s">
        <v>630</v>
      </c>
      <c r="M389" s="14"/>
      <c r="N389" s="14"/>
      <c r="O389" s="14"/>
      <c r="P389" s="14"/>
      <c r="Q389" s="14"/>
      <c r="S389" s="31">
        <v>20</v>
      </c>
      <c r="T389" s="31">
        <v>0</v>
      </c>
    </row>
    <row r="390" spans="1:20">
      <c r="A390">
        <v>161</v>
      </c>
      <c r="B390">
        <v>0.9</v>
      </c>
      <c r="C390" t="s">
        <v>138</v>
      </c>
      <c r="D390" t="s">
        <v>817</v>
      </c>
      <c r="F390" t="s">
        <v>818</v>
      </c>
      <c r="G390" t="s">
        <v>628</v>
      </c>
      <c r="I390" s="17">
        <v>0</v>
      </c>
      <c r="J390" s="17">
        <v>0</v>
      </c>
      <c r="K390" t="s">
        <v>629</v>
      </c>
      <c r="L390" t="s">
        <v>630</v>
      </c>
      <c r="M390" s="14"/>
      <c r="N390" s="14"/>
      <c r="O390" s="14"/>
      <c r="P390" s="14"/>
      <c r="Q390" s="14"/>
      <c r="S390" s="31">
        <v>20</v>
      </c>
      <c r="T390" s="31">
        <v>0</v>
      </c>
    </row>
    <row r="391" spans="1:20">
      <c r="A391">
        <v>162</v>
      </c>
      <c r="B391">
        <v>0.3</v>
      </c>
      <c r="C391" t="s">
        <v>138</v>
      </c>
      <c r="D391" t="s">
        <v>819</v>
      </c>
      <c r="F391" t="s">
        <v>820</v>
      </c>
      <c r="G391" t="s">
        <v>628</v>
      </c>
      <c r="I391" s="17">
        <v>1</v>
      </c>
      <c r="J391" s="17">
        <v>0.45</v>
      </c>
      <c r="K391" t="s">
        <v>632</v>
      </c>
      <c r="L391" t="s">
        <v>630</v>
      </c>
      <c r="M391" s="14">
        <v>46220</v>
      </c>
      <c r="N391" s="14">
        <v>46238</v>
      </c>
      <c r="O391" s="14">
        <v>46237</v>
      </c>
      <c r="P391" s="14">
        <v>46236</v>
      </c>
      <c r="Q391" s="14">
        <v>46235</v>
      </c>
      <c r="R391" t="s">
        <v>650</v>
      </c>
      <c r="S391" s="31">
        <v>20</v>
      </c>
      <c r="T391" s="31">
        <v>0</v>
      </c>
    </row>
    <row r="392" spans="1:20">
      <c r="A392">
        <v>162</v>
      </c>
      <c r="B392">
        <v>0.6</v>
      </c>
      <c r="C392" t="s">
        <v>138</v>
      </c>
      <c r="D392" t="s">
        <v>819</v>
      </c>
      <c r="F392" t="s">
        <v>820</v>
      </c>
      <c r="G392" t="s">
        <v>628</v>
      </c>
      <c r="I392" s="17">
        <v>0</v>
      </c>
      <c r="J392" s="17">
        <v>0</v>
      </c>
      <c r="K392" t="s">
        <v>629</v>
      </c>
      <c r="L392" t="s">
        <v>630</v>
      </c>
      <c r="M392" s="14"/>
      <c r="N392" s="14"/>
      <c r="O392" s="14"/>
      <c r="P392" s="14"/>
      <c r="Q392" s="14"/>
      <c r="S392" s="31">
        <v>20</v>
      </c>
      <c r="T392" s="31">
        <v>0</v>
      </c>
    </row>
    <row r="393" spans="1:20">
      <c r="A393">
        <v>162</v>
      </c>
      <c r="B393">
        <v>0.9</v>
      </c>
      <c r="C393" t="s">
        <v>138</v>
      </c>
      <c r="D393" t="s">
        <v>819</v>
      </c>
      <c r="F393" t="s">
        <v>820</v>
      </c>
      <c r="G393" t="s">
        <v>628</v>
      </c>
      <c r="I393" s="17">
        <v>0</v>
      </c>
      <c r="J393" s="17">
        <v>0</v>
      </c>
      <c r="K393" t="s">
        <v>629</v>
      </c>
      <c r="L393" t="s">
        <v>630</v>
      </c>
      <c r="M393" s="14"/>
      <c r="N393" s="14"/>
      <c r="O393" s="14"/>
      <c r="P393" s="14"/>
      <c r="Q393" s="14"/>
      <c r="S393" s="31">
        <v>20</v>
      </c>
      <c r="T393" s="31">
        <v>0</v>
      </c>
    </row>
    <row r="394" spans="1:20">
      <c r="A394">
        <v>163</v>
      </c>
      <c r="B394">
        <v>0.3</v>
      </c>
      <c r="C394" t="s">
        <v>138</v>
      </c>
      <c r="D394" t="s">
        <v>821</v>
      </c>
      <c r="F394" t="s">
        <v>822</v>
      </c>
      <c r="G394" t="s">
        <v>628</v>
      </c>
      <c r="I394" s="17">
        <v>1</v>
      </c>
      <c r="J394" s="17">
        <v>0.45</v>
      </c>
      <c r="K394" t="s">
        <v>632</v>
      </c>
      <c r="L394" t="s">
        <v>630</v>
      </c>
      <c r="M394" s="14">
        <v>46220</v>
      </c>
      <c r="N394" s="14">
        <v>46238</v>
      </c>
      <c r="O394" s="14">
        <v>46237</v>
      </c>
      <c r="P394" s="14">
        <v>46236</v>
      </c>
      <c r="Q394" s="14">
        <v>46235</v>
      </c>
      <c r="R394" t="s">
        <v>650</v>
      </c>
      <c r="S394" s="31">
        <v>20</v>
      </c>
      <c r="T394" s="31">
        <v>0</v>
      </c>
    </row>
    <row r="395" spans="1:20">
      <c r="A395">
        <v>163</v>
      </c>
      <c r="B395">
        <v>0.6</v>
      </c>
      <c r="C395" t="s">
        <v>138</v>
      </c>
      <c r="D395" t="s">
        <v>821</v>
      </c>
      <c r="F395" t="s">
        <v>822</v>
      </c>
      <c r="G395" t="s">
        <v>628</v>
      </c>
      <c r="I395" s="17">
        <v>0</v>
      </c>
      <c r="J395" s="17">
        <v>0</v>
      </c>
      <c r="K395" t="s">
        <v>629</v>
      </c>
      <c r="L395" t="s">
        <v>630</v>
      </c>
      <c r="M395" s="14"/>
      <c r="N395" s="14"/>
      <c r="O395" s="14"/>
      <c r="P395" s="14"/>
      <c r="Q395" s="14"/>
      <c r="S395" s="31">
        <v>20</v>
      </c>
      <c r="T395" s="31">
        <v>0</v>
      </c>
    </row>
    <row r="396" spans="1:20">
      <c r="A396">
        <v>163</v>
      </c>
      <c r="B396">
        <v>0.9</v>
      </c>
      <c r="C396" t="s">
        <v>138</v>
      </c>
      <c r="D396" t="s">
        <v>821</v>
      </c>
      <c r="F396" t="s">
        <v>822</v>
      </c>
      <c r="G396" t="s">
        <v>628</v>
      </c>
      <c r="I396" s="17">
        <v>0</v>
      </c>
      <c r="J396" s="17">
        <v>0</v>
      </c>
      <c r="K396" t="s">
        <v>629</v>
      </c>
      <c r="L396" t="s">
        <v>630</v>
      </c>
      <c r="M396" s="14"/>
      <c r="N396" s="14"/>
      <c r="O396" s="14"/>
      <c r="P396" s="14"/>
      <c r="Q396" s="14"/>
      <c r="S396" s="31">
        <v>20</v>
      </c>
      <c r="T396" s="31">
        <v>0</v>
      </c>
    </row>
    <row r="397" spans="1:20">
      <c r="A397">
        <v>164</v>
      </c>
      <c r="B397">
        <v>0.3</v>
      </c>
      <c r="C397" t="s">
        <v>138</v>
      </c>
      <c r="D397" t="s">
        <v>823</v>
      </c>
      <c r="F397" t="s">
        <v>824</v>
      </c>
      <c r="G397" t="s">
        <v>628</v>
      </c>
      <c r="I397" s="17">
        <v>1</v>
      </c>
      <c r="J397" s="17">
        <v>0.45</v>
      </c>
      <c r="K397" t="s">
        <v>632</v>
      </c>
      <c r="L397" t="s">
        <v>630</v>
      </c>
      <c r="M397" s="14">
        <v>46220</v>
      </c>
      <c r="N397" s="14">
        <v>46238</v>
      </c>
      <c r="O397" s="14">
        <v>46237</v>
      </c>
      <c r="P397" s="14">
        <v>46236</v>
      </c>
      <c r="Q397" s="14">
        <v>46235</v>
      </c>
      <c r="R397" t="s">
        <v>650</v>
      </c>
      <c r="S397" s="31">
        <v>20</v>
      </c>
      <c r="T397" s="31">
        <v>0</v>
      </c>
    </row>
    <row r="398" spans="1:20">
      <c r="A398">
        <v>164</v>
      </c>
      <c r="B398">
        <v>0.6</v>
      </c>
      <c r="C398" t="s">
        <v>138</v>
      </c>
      <c r="D398" t="s">
        <v>823</v>
      </c>
      <c r="F398" t="s">
        <v>824</v>
      </c>
      <c r="G398" t="s">
        <v>628</v>
      </c>
      <c r="I398" s="17">
        <v>0</v>
      </c>
      <c r="J398" s="17">
        <v>0</v>
      </c>
      <c r="K398" t="s">
        <v>629</v>
      </c>
      <c r="L398" t="s">
        <v>630</v>
      </c>
      <c r="M398" s="14"/>
      <c r="N398" s="14"/>
      <c r="O398" s="14"/>
      <c r="P398" s="14"/>
      <c r="Q398" s="14"/>
      <c r="S398" s="31">
        <v>20</v>
      </c>
      <c r="T398" s="31">
        <v>0</v>
      </c>
    </row>
    <row r="399" spans="1:20">
      <c r="A399">
        <v>164</v>
      </c>
      <c r="B399">
        <v>0.9</v>
      </c>
      <c r="C399" t="s">
        <v>138</v>
      </c>
      <c r="D399" t="s">
        <v>823</v>
      </c>
      <c r="F399" t="s">
        <v>824</v>
      </c>
      <c r="G399" t="s">
        <v>628</v>
      </c>
      <c r="I399" s="17">
        <v>0</v>
      </c>
      <c r="J399" s="17">
        <v>0</v>
      </c>
      <c r="K399" t="s">
        <v>629</v>
      </c>
      <c r="L399" t="s">
        <v>630</v>
      </c>
      <c r="M399" s="14"/>
      <c r="N399" s="14"/>
      <c r="O399" s="14"/>
      <c r="P399" s="14"/>
      <c r="Q399" s="14"/>
      <c r="S399" s="31">
        <v>20</v>
      </c>
      <c r="T399" s="31">
        <v>0</v>
      </c>
    </row>
    <row r="400" spans="1:20">
      <c r="A400">
        <v>165</v>
      </c>
      <c r="B400">
        <v>0.3</v>
      </c>
      <c r="C400" t="s">
        <v>138</v>
      </c>
      <c r="D400" t="s">
        <v>498</v>
      </c>
      <c r="F400" t="s">
        <v>355</v>
      </c>
      <c r="G400" t="s">
        <v>628</v>
      </c>
      <c r="H400">
        <v>20</v>
      </c>
      <c r="I400" s="17">
        <v>1</v>
      </c>
      <c r="J400" s="17">
        <v>0.7</v>
      </c>
      <c r="K400" t="s">
        <v>632</v>
      </c>
      <c r="L400" t="s">
        <v>630</v>
      </c>
      <c r="M400" s="14">
        <v>46220</v>
      </c>
      <c r="N400" s="14">
        <v>46238</v>
      </c>
      <c r="O400" s="14">
        <v>46237</v>
      </c>
      <c r="P400" s="14">
        <v>46236</v>
      </c>
      <c r="Q400" s="14">
        <v>46235</v>
      </c>
      <c r="R400" t="s">
        <v>650</v>
      </c>
      <c r="S400" s="31">
        <v>20</v>
      </c>
      <c r="T400" s="31">
        <v>0</v>
      </c>
    </row>
    <row r="401" spans="1:20">
      <c r="A401">
        <v>165</v>
      </c>
      <c r="B401">
        <v>0.6</v>
      </c>
      <c r="C401" t="s">
        <v>138</v>
      </c>
      <c r="D401" t="s">
        <v>498</v>
      </c>
      <c r="F401" t="s">
        <v>355</v>
      </c>
      <c r="G401" t="s">
        <v>628</v>
      </c>
      <c r="H401">
        <v>20</v>
      </c>
      <c r="I401" s="17">
        <v>0</v>
      </c>
      <c r="J401" s="17">
        <v>0</v>
      </c>
      <c r="K401" t="s">
        <v>629</v>
      </c>
      <c r="L401" t="s">
        <v>630</v>
      </c>
      <c r="M401" s="14"/>
      <c r="N401" s="14"/>
      <c r="O401" s="14"/>
      <c r="P401" s="14"/>
      <c r="Q401" s="14"/>
      <c r="S401" s="31">
        <v>20</v>
      </c>
      <c r="T401" s="31">
        <v>0</v>
      </c>
    </row>
    <row r="402" spans="1:20">
      <c r="A402">
        <v>165</v>
      </c>
      <c r="B402">
        <v>0.9</v>
      </c>
      <c r="C402" t="s">
        <v>138</v>
      </c>
      <c r="D402" t="s">
        <v>498</v>
      </c>
      <c r="F402" t="s">
        <v>355</v>
      </c>
      <c r="G402" t="s">
        <v>628</v>
      </c>
      <c r="H402">
        <v>20</v>
      </c>
      <c r="I402" s="17">
        <v>0</v>
      </c>
      <c r="J402" s="17">
        <v>0</v>
      </c>
      <c r="K402" t="s">
        <v>629</v>
      </c>
      <c r="L402" t="s">
        <v>630</v>
      </c>
      <c r="M402" s="14"/>
      <c r="N402" s="14"/>
      <c r="O402" s="14"/>
      <c r="P402" s="14"/>
      <c r="Q402" s="14"/>
      <c r="S402" s="31">
        <v>20</v>
      </c>
      <c r="T402" s="31">
        <v>0</v>
      </c>
    </row>
    <row r="403" spans="1:20">
      <c r="A403">
        <v>166</v>
      </c>
      <c r="B403">
        <v>0.3</v>
      </c>
      <c r="C403" t="s">
        <v>138</v>
      </c>
      <c r="D403" t="s">
        <v>499</v>
      </c>
      <c r="F403" t="s">
        <v>356</v>
      </c>
      <c r="G403" t="s">
        <v>628</v>
      </c>
      <c r="H403">
        <v>20</v>
      </c>
      <c r="I403" s="17">
        <v>1</v>
      </c>
      <c r="J403" s="17">
        <v>0.7</v>
      </c>
      <c r="K403" t="s">
        <v>632</v>
      </c>
      <c r="L403" t="s">
        <v>630</v>
      </c>
      <c r="M403" s="14">
        <v>46220</v>
      </c>
      <c r="N403" s="14">
        <v>46238</v>
      </c>
      <c r="O403" s="14">
        <v>46237</v>
      </c>
      <c r="P403" s="14">
        <v>46236</v>
      </c>
      <c r="Q403" s="14">
        <v>46235</v>
      </c>
      <c r="R403" t="s">
        <v>650</v>
      </c>
      <c r="S403" s="31">
        <v>20</v>
      </c>
      <c r="T403" s="31">
        <v>0</v>
      </c>
    </row>
    <row r="404" spans="1:20">
      <c r="A404">
        <v>166</v>
      </c>
      <c r="B404">
        <v>0.6</v>
      </c>
      <c r="C404" t="s">
        <v>138</v>
      </c>
      <c r="D404" t="s">
        <v>499</v>
      </c>
      <c r="F404" t="s">
        <v>356</v>
      </c>
      <c r="G404" t="s">
        <v>628</v>
      </c>
      <c r="H404">
        <v>20</v>
      </c>
      <c r="I404" s="17">
        <v>0</v>
      </c>
      <c r="J404" s="17">
        <v>0</v>
      </c>
      <c r="K404" t="s">
        <v>629</v>
      </c>
      <c r="L404" t="s">
        <v>630</v>
      </c>
      <c r="M404" s="14"/>
      <c r="N404" s="14"/>
      <c r="O404" s="14"/>
      <c r="P404" s="14"/>
      <c r="Q404" s="14"/>
      <c r="S404" s="31">
        <v>20</v>
      </c>
      <c r="T404" s="31">
        <v>0</v>
      </c>
    </row>
    <row r="405" spans="1:20">
      <c r="A405">
        <v>166</v>
      </c>
      <c r="B405">
        <v>0.9</v>
      </c>
      <c r="C405" t="s">
        <v>138</v>
      </c>
      <c r="D405" t="s">
        <v>499</v>
      </c>
      <c r="F405" t="s">
        <v>356</v>
      </c>
      <c r="G405" t="s">
        <v>628</v>
      </c>
      <c r="H405">
        <v>20</v>
      </c>
      <c r="I405" s="17">
        <v>0</v>
      </c>
      <c r="J405" s="17">
        <v>0</v>
      </c>
      <c r="K405" t="s">
        <v>629</v>
      </c>
      <c r="L405" t="s">
        <v>630</v>
      </c>
      <c r="M405" s="14"/>
      <c r="N405" s="14"/>
      <c r="O405" s="14"/>
      <c r="P405" s="14"/>
      <c r="Q405" s="14"/>
      <c r="S405" s="31">
        <v>20</v>
      </c>
      <c r="T405" s="31">
        <v>0</v>
      </c>
    </row>
    <row r="406" spans="1:20">
      <c r="A406">
        <v>167</v>
      </c>
      <c r="B406">
        <v>0.3</v>
      </c>
      <c r="C406" t="s">
        <v>138</v>
      </c>
      <c r="D406" t="s">
        <v>500</v>
      </c>
      <c r="F406" t="s">
        <v>357</v>
      </c>
      <c r="G406" t="s">
        <v>628</v>
      </c>
      <c r="H406">
        <v>20</v>
      </c>
      <c r="I406" s="17">
        <v>1</v>
      </c>
      <c r="J406" s="17">
        <v>0.7</v>
      </c>
      <c r="K406" t="s">
        <v>632</v>
      </c>
      <c r="L406" t="s">
        <v>630</v>
      </c>
      <c r="M406" s="14">
        <v>46220</v>
      </c>
      <c r="N406" s="14">
        <v>46238</v>
      </c>
      <c r="O406" s="14">
        <v>46237</v>
      </c>
      <c r="P406" s="14">
        <v>46236</v>
      </c>
      <c r="Q406" s="14">
        <v>46235</v>
      </c>
      <c r="R406" t="s">
        <v>650</v>
      </c>
      <c r="S406" s="31">
        <v>20</v>
      </c>
      <c r="T406" s="31">
        <v>0</v>
      </c>
    </row>
    <row r="407" spans="1:20">
      <c r="A407">
        <v>167</v>
      </c>
      <c r="B407">
        <v>0.6</v>
      </c>
      <c r="C407" t="s">
        <v>138</v>
      </c>
      <c r="D407" t="s">
        <v>500</v>
      </c>
      <c r="F407" t="s">
        <v>357</v>
      </c>
      <c r="G407" t="s">
        <v>628</v>
      </c>
      <c r="H407">
        <v>20</v>
      </c>
      <c r="I407" s="17">
        <v>0</v>
      </c>
      <c r="J407" s="17">
        <v>0</v>
      </c>
      <c r="K407" t="s">
        <v>629</v>
      </c>
      <c r="L407" t="s">
        <v>630</v>
      </c>
      <c r="M407" s="14"/>
      <c r="N407" s="14"/>
      <c r="O407" s="14"/>
      <c r="P407" s="14"/>
      <c r="Q407" s="14"/>
      <c r="S407" s="31">
        <v>20</v>
      </c>
      <c r="T407" s="31">
        <v>0</v>
      </c>
    </row>
    <row r="408" spans="1:20">
      <c r="A408">
        <v>167</v>
      </c>
      <c r="B408">
        <v>0.9</v>
      </c>
      <c r="C408" t="s">
        <v>138</v>
      </c>
      <c r="D408" t="s">
        <v>500</v>
      </c>
      <c r="F408" t="s">
        <v>357</v>
      </c>
      <c r="G408" t="s">
        <v>628</v>
      </c>
      <c r="H408">
        <v>20</v>
      </c>
      <c r="I408" s="17">
        <v>0</v>
      </c>
      <c r="J408" s="17">
        <v>0</v>
      </c>
      <c r="K408" t="s">
        <v>629</v>
      </c>
      <c r="L408" t="s">
        <v>630</v>
      </c>
      <c r="M408" s="14"/>
      <c r="N408" s="14"/>
      <c r="O408" s="14"/>
      <c r="P408" s="14"/>
      <c r="Q408" s="14"/>
      <c r="S408" s="31">
        <v>20</v>
      </c>
      <c r="T408" s="31">
        <v>0</v>
      </c>
    </row>
    <row r="409" spans="1:20">
      <c r="A409">
        <v>168</v>
      </c>
      <c r="B409">
        <v>0.3</v>
      </c>
      <c r="C409" t="s">
        <v>138</v>
      </c>
      <c r="D409" t="s">
        <v>501</v>
      </c>
      <c r="F409" t="s">
        <v>358</v>
      </c>
      <c r="G409" t="s">
        <v>628</v>
      </c>
      <c r="H409">
        <v>20</v>
      </c>
      <c r="I409" s="17">
        <v>1</v>
      </c>
      <c r="J409" s="17">
        <v>0.7</v>
      </c>
      <c r="K409" t="s">
        <v>632</v>
      </c>
      <c r="L409" t="s">
        <v>630</v>
      </c>
      <c r="M409" s="14">
        <v>46220</v>
      </c>
      <c r="N409" s="14">
        <v>46238</v>
      </c>
      <c r="O409" s="14">
        <v>46237</v>
      </c>
      <c r="P409" s="14">
        <v>46236</v>
      </c>
      <c r="Q409" s="14">
        <v>46235</v>
      </c>
      <c r="R409" t="s">
        <v>650</v>
      </c>
      <c r="S409" s="31">
        <v>20</v>
      </c>
      <c r="T409" s="31">
        <v>0</v>
      </c>
    </row>
    <row r="410" spans="1:20">
      <c r="A410">
        <v>168</v>
      </c>
      <c r="B410">
        <v>0.6</v>
      </c>
      <c r="C410" t="s">
        <v>138</v>
      </c>
      <c r="D410" t="s">
        <v>501</v>
      </c>
      <c r="F410" t="s">
        <v>358</v>
      </c>
      <c r="G410" t="s">
        <v>628</v>
      </c>
      <c r="H410">
        <v>20</v>
      </c>
      <c r="I410" s="17">
        <v>0</v>
      </c>
      <c r="J410" s="17">
        <v>0</v>
      </c>
      <c r="K410" t="s">
        <v>629</v>
      </c>
      <c r="L410" t="s">
        <v>630</v>
      </c>
      <c r="M410" s="14"/>
      <c r="N410" s="14"/>
      <c r="O410" s="14"/>
      <c r="P410" s="14"/>
      <c r="Q410" s="14"/>
      <c r="S410" s="31">
        <v>20</v>
      </c>
      <c r="T410" s="31">
        <v>0</v>
      </c>
    </row>
    <row r="411" spans="1:20">
      <c r="A411">
        <v>168</v>
      </c>
      <c r="B411">
        <v>0.9</v>
      </c>
      <c r="C411" t="s">
        <v>138</v>
      </c>
      <c r="D411" t="s">
        <v>501</v>
      </c>
      <c r="F411" t="s">
        <v>358</v>
      </c>
      <c r="G411" t="s">
        <v>628</v>
      </c>
      <c r="H411">
        <v>20</v>
      </c>
      <c r="I411" s="17">
        <v>0</v>
      </c>
      <c r="J411" s="17">
        <v>0</v>
      </c>
      <c r="K411" t="s">
        <v>629</v>
      </c>
      <c r="L411" t="s">
        <v>630</v>
      </c>
      <c r="M411" s="14"/>
      <c r="N411" s="14"/>
      <c r="O411" s="14"/>
      <c r="P411" s="14"/>
      <c r="Q411" s="14"/>
      <c r="S411" s="31">
        <v>20</v>
      </c>
      <c r="T411" s="31">
        <v>0</v>
      </c>
    </row>
    <row r="412" spans="1:20">
      <c r="A412">
        <v>169</v>
      </c>
      <c r="B412">
        <v>0.3</v>
      </c>
      <c r="C412" t="s">
        <v>138</v>
      </c>
      <c r="D412" t="s">
        <v>502</v>
      </c>
      <c r="F412" t="s">
        <v>359</v>
      </c>
      <c r="G412" t="s">
        <v>628</v>
      </c>
      <c r="H412">
        <v>20</v>
      </c>
      <c r="I412" s="17">
        <v>1</v>
      </c>
      <c r="J412" s="17">
        <v>0.7</v>
      </c>
      <c r="K412" t="s">
        <v>632</v>
      </c>
      <c r="L412" t="s">
        <v>630</v>
      </c>
      <c r="M412" s="14">
        <v>46220</v>
      </c>
      <c r="N412" s="14">
        <v>46238</v>
      </c>
      <c r="O412" s="14">
        <v>46237</v>
      </c>
      <c r="P412" s="14">
        <v>46236</v>
      </c>
      <c r="Q412" s="14">
        <v>46235</v>
      </c>
      <c r="R412" t="s">
        <v>650</v>
      </c>
      <c r="S412" s="31">
        <v>20</v>
      </c>
      <c r="T412" s="31">
        <v>0</v>
      </c>
    </row>
    <row r="413" spans="1:20">
      <c r="A413">
        <v>169</v>
      </c>
      <c r="B413">
        <v>0.6</v>
      </c>
      <c r="C413" t="s">
        <v>138</v>
      </c>
      <c r="D413" t="s">
        <v>502</v>
      </c>
      <c r="F413" t="s">
        <v>359</v>
      </c>
      <c r="G413" t="s">
        <v>628</v>
      </c>
      <c r="H413">
        <v>20</v>
      </c>
      <c r="I413" s="17">
        <v>0</v>
      </c>
      <c r="J413" s="17">
        <v>0</v>
      </c>
      <c r="K413" t="s">
        <v>629</v>
      </c>
      <c r="L413" t="s">
        <v>630</v>
      </c>
      <c r="M413" s="14"/>
      <c r="N413" s="14"/>
      <c r="O413" s="14"/>
      <c r="P413" s="14"/>
      <c r="Q413" s="14"/>
      <c r="S413" s="31">
        <v>20</v>
      </c>
      <c r="T413" s="31">
        <v>0</v>
      </c>
    </row>
    <row r="414" spans="1:20">
      <c r="A414">
        <v>169</v>
      </c>
      <c r="B414">
        <v>0.9</v>
      </c>
      <c r="C414" t="s">
        <v>138</v>
      </c>
      <c r="D414" t="s">
        <v>502</v>
      </c>
      <c r="F414" t="s">
        <v>359</v>
      </c>
      <c r="G414" t="s">
        <v>628</v>
      </c>
      <c r="H414">
        <v>20</v>
      </c>
      <c r="I414" s="17">
        <v>0</v>
      </c>
      <c r="J414" s="17">
        <v>0</v>
      </c>
      <c r="K414" t="s">
        <v>629</v>
      </c>
      <c r="L414" t="s">
        <v>630</v>
      </c>
      <c r="M414" s="14"/>
      <c r="N414" s="14"/>
      <c r="O414" s="14"/>
      <c r="P414" s="14"/>
      <c r="Q414" s="14"/>
      <c r="S414" s="31">
        <v>20</v>
      </c>
      <c r="T414" s="31">
        <v>0</v>
      </c>
    </row>
    <row r="415" spans="1:20">
      <c r="A415">
        <v>170</v>
      </c>
      <c r="B415">
        <v>0.3</v>
      </c>
      <c r="C415" t="s">
        <v>138</v>
      </c>
      <c r="D415" t="s">
        <v>503</v>
      </c>
      <c r="F415" t="s">
        <v>360</v>
      </c>
      <c r="G415" t="s">
        <v>628</v>
      </c>
      <c r="H415">
        <v>20</v>
      </c>
      <c r="I415" s="17">
        <v>1</v>
      </c>
      <c r="J415" s="17">
        <v>0.7</v>
      </c>
      <c r="K415" t="s">
        <v>632</v>
      </c>
      <c r="L415" t="s">
        <v>630</v>
      </c>
      <c r="M415" s="14">
        <v>46220</v>
      </c>
      <c r="N415" s="14">
        <v>46238</v>
      </c>
      <c r="O415" s="14">
        <v>46237</v>
      </c>
      <c r="P415" s="14">
        <v>46236</v>
      </c>
      <c r="Q415" s="14">
        <v>46235</v>
      </c>
      <c r="R415" t="s">
        <v>650</v>
      </c>
      <c r="S415" s="31">
        <v>20</v>
      </c>
      <c r="T415" s="31">
        <v>0</v>
      </c>
    </row>
    <row r="416" spans="1:20">
      <c r="A416">
        <v>170</v>
      </c>
      <c r="B416">
        <v>0.6</v>
      </c>
      <c r="C416" t="s">
        <v>138</v>
      </c>
      <c r="D416" t="s">
        <v>503</v>
      </c>
      <c r="F416" t="s">
        <v>360</v>
      </c>
      <c r="G416" t="s">
        <v>628</v>
      </c>
      <c r="H416">
        <v>20</v>
      </c>
      <c r="I416" s="17">
        <v>0</v>
      </c>
      <c r="J416" s="17">
        <v>0</v>
      </c>
      <c r="K416" t="s">
        <v>629</v>
      </c>
      <c r="L416" t="s">
        <v>630</v>
      </c>
      <c r="M416" s="14"/>
      <c r="N416" s="14"/>
      <c r="O416" s="14"/>
      <c r="P416" s="14"/>
      <c r="Q416" s="14"/>
      <c r="S416" s="31">
        <v>20</v>
      </c>
      <c r="T416" s="31">
        <v>0</v>
      </c>
    </row>
    <row r="417" spans="1:20">
      <c r="A417">
        <v>170</v>
      </c>
      <c r="B417">
        <v>0.9</v>
      </c>
      <c r="C417" t="s">
        <v>138</v>
      </c>
      <c r="D417" t="s">
        <v>503</v>
      </c>
      <c r="F417" t="s">
        <v>360</v>
      </c>
      <c r="G417" t="s">
        <v>628</v>
      </c>
      <c r="H417">
        <v>20</v>
      </c>
      <c r="I417" s="17">
        <v>0</v>
      </c>
      <c r="J417" s="17">
        <v>0</v>
      </c>
      <c r="K417" t="s">
        <v>629</v>
      </c>
      <c r="L417" t="s">
        <v>630</v>
      </c>
      <c r="M417" s="14"/>
      <c r="N417" s="14"/>
      <c r="O417" s="14"/>
      <c r="P417" s="14"/>
      <c r="Q417" s="14"/>
      <c r="S417" s="31">
        <v>20</v>
      </c>
      <c r="T417" s="31">
        <v>0</v>
      </c>
    </row>
    <row r="418" spans="1:20">
      <c r="A418">
        <v>171</v>
      </c>
      <c r="B418">
        <v>0.3</v>
      </c>
      <c r="C418" t="s">
        <v>138</v>
      </c>
      <c r="D418" t="s">
        <v>504</v>
      </c>
      <c r="F418" t="s">
        <v>361</v>
      </c>
      <c r="G418" t="s">
        <v>628</v>
      </c>
      <c r="H418">
        <v>20</v>
      </c>
      <c r="I418" s="17">
        <v>1</v>
      </c>
      <c r="J418" s="17">
        <v>0.7</v>
      </c>
      <c r="K418" t="s">
        <v>632</v>
      </c>
      <c r="L418" t="s">
        <v>630</v>
      </c>
      <c r="M418" s="14">
        <v>46220</v>
      </c>
      <c r="N418" s="14">
        <v>46238</v>
      </c>
      <c r="O418" s="14">
        <v>46237</v>
      </c>
      <c r="P418" s="14">
        <v>46236</v>
      </c>
      <c r="Q418" s="14">
        <v>46235</v>
      </c>
      <c r="R418" t="s">
        <v>650</v>
      </c>
      <c r="S418" s="31">
        <v>20</v>
      </c>
      <c r="T418" s="31">
        <v>0</v>
      </c>
    </row>
    <row r="419" spans="1:20">
      <c r="A419">
        <v>171</v>
      </c>
      <c r="B419">
        <v>0.6</v>
      </c>
      <c r="C419" t="s">
        <v>138</v>
      </c>
      <c r="D419" t="s">
        <v>504</v>
      </c>
      <c r="F419" t="s">
        <v>361</v>
      </c>
      <c r="G419" t="s">
        <v>628</v>
      </c>
      <c r="H419">
        <v>20</v>
      </c>
      <c r="I419" s="17">
        <v>0</v>
      </c>
      <c r="J419" s="17">
        <v>0</v>
      </c>
      <c r="K419" t="s">
        <v>629</v>
      </c>
      <c r="L419" t="s">
        <v>630</v>
      </c>
      <c r="M419" s="14"/>
      <c r="N419" s="14"/>
      <c r="O419" s="14"/>
      <c r="P419" s="14"/>
      <c r="Q419" s="14"/>
      <c r="S419" s="31">
        <v>20</v>
      </c>
      <c r="T419" s="31">
        <v>0</v>
      </c>
    </row>
    <row r="420" spans="1:20">
      <c r="A420">
        <v>171</v>
      </c>
      <c r="B420">
        <v>0.9</v>
      </c>
      <c r="C420" t="s">
        <v>138</v>
      </c>
      <c r="D420" t="s">
        <v>504</v>
      </c>
      <c r="F420" t="s">
        <v>361</v>
      </c>
      <c r="G420" t="s">
        <v>628</v>
      </c>
      <c r="H420">
        <v>20</v>
      </c>
      <c r="I420" s="17">
        <v>0</v>
      </c>
      <c r="J420" s="17">
        <v>0</v>
      </c>
      <c r="K420" t="s">
        <v>629</v>
      </c>
      <c r="L420" t="s">
        <v>630</v>
      </c>
      <c r="M420" s="14"/>
      <c r="N420" s="14"/>
      <c r="O420" s="14"/>
      <c r="P420" s="14"/>
      <c r="Q420" s="14"/>
      <c r="S420" s="31">
        <v>20</v>
      </c>
      <c r="T420" s="31">
        <v>0</v>
      </c>
    </row>
    <row r="421" spans="1:20">
      <c r="A421">
        <v>172</v>
      </c>
      <c r="B421">
        <v>0.3</v>
      </c>
      <c r="C421" t="s">
        <v>138</v>
      </c>
      <c r="D421" t="s">
        <v>505</v>
      </c>
      <c r="F421" t="s">
        <v>300</v>
      </c>
      <c r="G421" t="s">
        <v>628</v>
      </c>
      <c r="H421">
        <v>20</v>
      </c>
      <c r="I421" s="17">
        <v>1</v>
      </c>
      <c r="J421" s="17">
        <v>0.7</v>
      </c>
      <c r="K421" t="s">
        <v>632</v>
      </c>
      <c r="L421" t="s">
        <v>630</v>
      </c>
      <c r="M421" s="14">
        <v>46220</v>
      </c>
      <c r="N421" s="14">
        <v>46238</v>
      </c>
      <c r="O421" s="14">
        <v>46237</v>
      </c>
      <c r="P421" s="14">
        <v>46236</v>
      </c>
      <c r="Q421" s="14">
        <v>46235</v>
      </c>
      <c r="R421" t="s">
        <v>650</v>
      </c>
      <c r="S421" s="31">
        <v>20</v>
      </c>
      <c r="T421" s="31">
        <v>0</v>
      </c>
    </row>
    <row r="422" spans="1:20">
      <c r="A422">
        <v>172</v>
      </c>
      <c r="B422">
        <v>0.6</v>
      </c>
      <c r="C422" t="s">
        <v>138</v>
      </c>
      <c r="D422" t="s">
        <v>505</v>
      </c>
      <c r="F422" t="s">
        <v>300</v>
      </c>
      <c r="G422" t="s">
        <v>628</v>
      </c>
      <c r="H422">
        <v>20</v>
      </c>
      <c r="I422" s="17">
        <v>0</v>
      </c>
      <c r="J422" s="17">
        <v>0</v>
      </c>
      <c r="K422" t="s">
        <v>629</v>
      </c>
      <c r="L422" t="s">
        <v>630</v>
      </c>
      <c r="M422" s="14"/>
      <c r="N422" s="14"/>
      <c r="O422" s="14"/>
      <c r="P422" s="14"/>
      <c r="Q422" s="14"/>
      <c r="S422" s="31">
        <v>20</v>
      </c>
      <c r="T422" s="31">
        <v>0</v>
      </c>
    </row>
    <row r="423" spans="1:20">
      <c r="A423">
        <v>172</v>
      </c>
      <c r="B423">
        <v>0.9</v>
      </c>
      <c r="C423" t="s">
        <v>138</v>
      </c>
      <c r="D423" t="s">
        <v>505</v>
      </c>
      <c r="F423" t="s">
        <v>300</v>
      </c>
      <c r="G423" t="s">
        <v>628</v>
      </c>
      <c r="H423">
        <v>20</v>
      </c>
      <c r="I423" s="17">
        <v>0</v>
      </c>
      <c r="J423" s="17">
        <v>0</v>
      </c>
      <c r="K423" t="s">
        <v>629</v>
      </c>
      <c r="L423" t="s">
        <v>630</v>
      </c>
      <c r="M423" s="14"/>
      <c r="N423" s="14"/>
      <c r="O423" s="14"/>
      <c r="P423" s="14"/>
      <c r="Q423" s="14"/>
      <c r="S423" s="31">
        <v>20</v>
      </c>
      <c r="T423" s="31">
        <v>0</v>
      </c>
    </row>
    <row r="424" spans="1:20">
      <c r="A424">
        <v>173</v>
      </c>
      <c r="B424">
        <v>0.3</v>
      </c>
      <c r="C424" t="s">
        <v>138</v>
      </c>
      <c r="D424" t="s">
        <v>506</v>
      </c>
      <c r="F424" t="s">
        <v>301</v>
      </c>
      <c r="G424" t="s">
        <v>628</v>
      </c>
      <c r="H424">
        <v>20</v>
      </c>
      <c r="I424" s="17">
        <v>1</v>
      </c>
      <c r="J424" s="17">
        <v>0.7</v>
      </c>
      <c r="K424" t="s">
        <v>632</v>
      </c>
      <c r="L424" t="s">
        <v>630</v>
      </c>
      <c r="M424" s="14">
        <v>46220</v>
      </c>
      <c r="N424" s="14">
        <v>46238</v>
      </c>
      <c r="O424" s="14">
        <v>46237</v>
      </c>
      <c r="P424" s="14">
        <v>46236</v>
      </c>
      <c r="Q424" s="14">
        <v>46235</v>
      </c>
      <c r="R424" t="s">
        <v>650</v>
      </c>
      <c r="S424" s="31">
        <v>20</v>
      </c>
      <c r="T424" s="31">
        <v>0</v>
      </c>
    </row>
    <row r="425" spans="1:20">
      <c r="A425">
        <v>173</v>
      </c>
      <c r="B425">
        <v>0.6</v>
      </c>
      <c r="C425" t="s">
        <v>138</v>
      </c>
      <c r="D425" t="s">
        <v>506</v>
      </c>
      <c r="F425" t="s">
        <v>301</v>
      </c>
      <c r="G425" t="s">
        <v>628</v>
      </c>
      <c r="H425">
        <v>20</v>
      </c>
      <c r="I425" s="17">
        <v>0</v>
      </c>
      <c r="J425" s="17">
        <v>0</v>
      </c>
      <c r="K425" t="s">
        <v>629</v>
      </c>
      <c r="L425" t="s">
        <v>630</v>
      </c>
      <c r="M425" s="14"/>
      <c r="N425" s="14"/>
      <c r="O425" s="14"/>
      <c r="P425" s="14"/>
      <c r="Q425" s="14"/>
      <c r="S425" s="31">
        <v>20</v>
      </c>
      <c r="T425" s="31">
        <v>0</v>
      </c>
    </row>
    <row r="426" spans="1:20">
      <c r="A426">
        <v>173</v>
      </c>
      <c r="B426">
        <v>0.9</v>
      </c>
      <c r="C426" t="s">
        <v>138</v>
      </c>
      <c r="D426" t="s">
        <v>506</v>
      </c>
      <c r="F426" t="s">
        <v>301</v>
      </c>
      <c r="G426" t="s">
        <v>628</v>
      </c>
      <c r="H426">
        <v>20</v>
      </c>
      <c r="I426" s="17">
        <v>0</v>
      </c>
      <c r="J426" s="17">
        <v>0</v>
      </c>
      <c r="K426" t="s">
        <v>629</v>
      </c>
      <c r="L426" t="s">
        <v>630</v>
      </c>
      <c r="M426" s="14"/>
      <c r="N426" s="14"/>
      <c r="O426" s="14"/>
      <c r="P426" s="14"/>
      <c r="Q426" s="14"/>
      <c r="S426" s="31">
        <v>20</v>
      </c>
      <c r="T426" s="31">
        <v>0</v>
      </c>
    </row>
    <row r="427" spans="1:20">
      <c r="A427">
        <v>174</v>
      </c>
      <c r="B427">
        <v>0.3</v>
      </c>
      <c r="C427" t="s">
        <v>138</v>
      </c>
      <c r="D427" t="s">
        <v>507</v>
      </c>
      <c r="F427" t="s">
        <v>302</v>
      </c>
      <c r="G427" t="s">
        <v>628</v>
      </c>
      <c r="H427">
        <v>20</v>
      </c>
      <c r="I427" s="17">
        <v>1</v>
      </c>
      <c r="J427" s="17">
        <v>0.7</v>
      </c>
      <c r="K427" t="s">
        <v>632</v>
      </c>
      <c r="L427" t="s">
        <v>630</v>
      </c>
      <c r="M427" s="14">
        <v>46220</v>
      </c>
      <c r="N427" s="14">
        <v>46238</v>
      </c>
      <c r="O427" s="14">
        <v>46237</v>
      </c>
      <c r="P427" s="14">
        <v>46236</v>
      </c>
      <c r="Q427" s="14">
        <v>46235</v>
      </c>
      <c r="R427" t="s">
        <v>650</v>
      </c>
      <c r="S427" s="31">
        <v>20</v>
      </c>
      <c r="T427" s="31">
        <v>0</v>
      </c>
    </row>
    <row r="428" spans="1:20">
      <c r="A428">
        <v>174</v>
      </c>
      <c r="B428">
        <v>0.6</v>
      </c>
      <c r="C428" t="s">
        <v>138</v>
      </c>
      <c r="D428" t="s">
        <v>507</v>
      </c>
      <c r="F428" t="s">
        <v>302</v>
      </c>
      <c r="G428" t="s">
        <v>628</v>
      </c>
      <c r="H428">
        <v>20</v>
      </c>
      <c r="I428" s="17">
        <v>0</v>
      </c>
      <c r="J428" s="17">
        <v>0</v>
      </c>
      <c r="K428" t="s">
        <v>629</v>
      </c>
      <c r="L428" t="s">
        <v>630</v>
      </c>
      <c r="M428" s="14"/>
      <c r="N428" s="14"/>
      <c r="O428" s="14"/>
      <c r="P428" s="14"/>
      <c r="Q428" s="14"/>
      <c r="S428" s="31">
        <v>20</v>
      </c>
      <c r="T428" s="31">
        <v>0</v>
      </c>
    </row>
    <row r="429" spans="1:20">
      <c r="A429">
        <v>174</v>
      </c>
      <c r="B429">
        <v>0.9</v>
      </c>
      <c r="C429" t="s">
        <v>138</v>
      </c>
      <c r="D429" t="s">
        <v>507</v>
      </c>
      <c r="F429" t="s">
        <v>302</v>
      </c>
      <c r="G429" t="s">
        <v>628</v>
      </c>
      <c r="H429">
        <v>20</v>
      </c>
      <c r="I429" s="17">
        <v>0</v>
      </c>
      <c r="J429" s="17">
        <v>0</v>
      </c>
      <c r="K429" t="s">
        <v>629</v>
      </c>
      <c r="L429" t="s">
        <v>630</v>
      </c>
      <c r="M429" s="14"/>
      <c r="N429" s="14"/>
      <c r="O429" s="14"/>
      <c r="P429" s="14"/>
      <c r="Q429" s="14"/>
      <c r="S429" s="31">
        <v>20</v>
      </c>
      <c r="T429" s="31">
        <v>0</v>
      </c>
    </row>
    <row r="430" spans="1:20">
      <c r="A430">
        <v>175</v>
      </c>
      <c r="B430">
        <v>0.3</v>
      </c>
      <c r="C430" t="s">
        <v>138</v>
      </c>
      <c r="D430" t="s">
        <v>508</v>
      </c>
      <c r="F430" t="s">
        <v>303</v>
      </c>
      <c r="G430" t="s">
        <v>628</v>
      </c>
      <c r="H430">
        <v>20</v>
      </c>
      <c r="I430" s="17">
        <v>1</v>
      </c>
      <c r="J430" s="17">
        <v>0.7</v>
      </c>
      <c r="K430" t="s">
        <v>632</v>
      </c>
      <c r="L430" t="s">
        <v>630</v>
      </c>
      <c r="M430" s="14">
        <v>46220</v>
      </c>
      <c r="N430" s="14">
        <v>46238</v>
      </c>
      <c r="O430" s="14">
        <v>46237</v>
      </c>
      <c r="P430" s="14">
        <v>46236</v>
      </c>
      <c r="Q430" s="14">
        <v>46235</v>
      </c>
      <c r="R430" t="s">
        <v>650</v>
      </c>
      <c r="S430" s="31">
        <v>20</v>
      </c>
      <c r="T430" s="31">
        <v>0</v>
      </c>
    </row>
    <row r="431" spans="1:20">
      <c r="A431">
        <v>175</v>
      </c>
      <c r="B431">
        <v>0.6</v>
      </c>
      <c r="C431" t="s">
        <v>138</v>
      </c>
      <c r="D431" t="s">
        <v>508</v>
      </c>
      <c r="F431" t="s">
        <v>303</v>
      </c>
      <c r="G431" t="s">
        <v>628</v>
      </c>
      <c r="H431">
        <v>20</v>
      </c>
      <c r="I431" s="17">
        <v>0</v>
      </c>
      <c r="J431" s="17">
        <v>0</v>
      </c>
      <c r="K431" t="s">
        <v>629</v>
      </c>
      <c r="L431" t="s">
        <v>630</v>
      </c>
      <c r="M431" s="14"/>
      <c r="N431" s="14"/>
      <c r="O431" s="14"/>
      <c r="P431" s="14"/>
      <c r="Q431" s="14"/>
      <c r="S431" s="31">
        <v>20</v>
      </c>
      <c r="T431" s="31">
        <v>0</v>
      </c>
    </row>
    <row r="432" spans="1:20">
      <c r="A432">
        <v>175</v>
      </c>
      <c r="B432">
        <v>0.9</v>
      </c>
      <c r="C432" t="s">
        <v>138</v>
      </c>
      <c r="D432" t="s">
        <v>508</v>
      </c>
      <c r="F432" t="s">
        <v>303</v>
      </c>
      <c r="G432" t="s">
        <v>628</v>
      </c>
      <c r="H432">
        <v>20</v>
      </c>
      <c r="I432" s="17">
        <v>0</v>
      </c>
      <c r="J432" s="17">
        <v>0</v>
      </c>
      <c r="K432" t="s">
        <v>629</v>
      </c>
      <c r="L432" t="s">
        <v>630</v>
      </c>
      <c r="M432" s="14"/>
      <c r="N432" s="14"/>
      <c r="O432" s="14"/>
      <c r="P432" s="14"/>
      <c r="Q432" s="14"/>
      <c r="S432" s="31">
        <v>20</v>
      </c>
      <c r="T432" s="31">
        <v>0</v>
      </c>
    </row>
    <row r="433" spans="1:20">
      <c r="A433">
        <v>176</v>
      </c>
      <c r="B433">
        <v>0.3</v>
      </c>
      <c r="C433" t="s">
        <v>138</v>
      </c>
      <c r="D433" t="s">
        <v>509</v>
      </c>
      <c r="F433" t="s">
        <v>304</v>
      </c>
      <c r="G433" t="s">
        <v>628</v>
      </c>
      <c r="H433">
        <v>20</v>
      </c>
      <c r="I433" s="17">
        <v>1</v>
      </c>
      <c r="J433" s="17">
        <v>0.7</v>
      </c>
      <c r="K433" t="s">
        <v>632</v>
      </c>
      <c r="L433" t="s">
        <v>630</v>
      </c>
      <c r="M433" s="14">
        <v>46220</v>
      </c>
      <c r="N433" s="14">
        <v>46238</v>
      </c>
      <c r="O433" s="14">
        <v>46237</v>
      </c>
      <c r="P433" s="14">
        <v>46236</v>
      </c>
      <c r="Q433" s="14">
        <v>46235</v>
      </c>
      <c r="R433" t="s">
        <v>650</v>
      </c>
      <c r="S433" s="31">
        <v>20</v>
      </c>
      <c r="T433" s="31">
        <v>0</v>
      </c>
    </row>
    <row r="434" spans="1:20">
      <c r="A434">
        <v>176</v>
      </c>
      <c r="B434">
        <v>0.6</v>
      </c>
      <c r="C434" t="s">
        <v>138</v>
      </c>
      <c r="D434" t="s">
        <v>509</v>
      </c>
      <c r="F434" t="s">
        <v>304</v>
      </c>
      <c r="G434" t="s">
        <v>628</v>
      </c>
      <c r="H434">
        <v>20</v>
      </c>
      <c r="I434" s="17">
        <v>0</v>
      </c>
      <c r="J434" s="17">
        <v>0</v>
      </c>
      <c r="K434" t="s">
        <v>629</v>
      </c>
      <c r="L434" t="s">
        <v>630</v>
      </c>
      <c r="M434" s="14"/>
      <c r="N434" s="14"/>
      <c r="O434" s="14"/>
      <c r="P434" s="14"/>
      <c r="Q434" s="14"/>
      <c r="S434" s="31">
        <v>20</v>
      </c>
      <c r="T434" s="31">
        <v>0</v>
      </c>
    </row>
    <row r="435" spans="1:20">
      <c r="A435">
        <v>176</v>
      </c>
      <c r="B435">
        <v>0.9</v>
      </c>
      <c r="C435" t="s">
        <v>138</v>
      </c>
      <c r="D435" t="s">
        <v>509</v>
      </c>
      <c r="F435" t="s">
        <v>304</v>
      </c>
      <c r="G435" t="s">
        <v>628</v>
      </c>
      <c r="H435">
        <v>20</v>
      </c>
      <c r="I435" s="17">
        <v>0</v>
      </c>
      <c r="J435" s="17">
        <v>0</v>
      </c>
      <c r="K435" t="s">
        <v>629</v>
      </c>
      <c r="L435" t="s">
        <v>630</v>
      </c>
      <c r="M435" s="14"/>
      <c r="N435" s="14"/>
      <c r="O435" s="14"/>
      <c r="P435" s="14"/>
      <c r="Q435" s="14"/>
      <c r="S435" s="31">
        <v>20</v>
      </c>
      <c r="T435" s="31">
        <v>0</v>
      </c>
    </row>
    <row r="436" spans="1:20">
      <c r="A436">
        <v>177</v>
      </c>
      <c r="B436">
        <v>0.3</v>
      </c>
      <c r="C436" t="s">
        <v>138</v>
      </c>
      <c r="D436" t="s">
        <v>510</v>
      </c>
      <c r="F436" t="s">
        <v>305</v>
      </c>
      <c r="G436" t="s">
        <v>628</v>
      </c>
      <c r="H436">
        <v>20</v>
      </c>
      <c r="I436" s="17">
        <v>1</v>
      </c>
      <c r="J436" s="17">
        <v>0.7</v>
      </c>
      <c r="K436" t="s">
        <v>632</v>
      </c>
      <c r="L436" t="s">
        <v>630</v>
      </c>
      <c r="M436" s="14">
        <v>46220</v>
      </c>
      <c r="N436" s="14">
        <v>46238</v>
      </c>
      <c r="O436" s="14">
        <v>46237</v>
      </c>
      <c r="P436" s="14">
        <v>46236</v>
      </c>
      <c r="Q436" s="14">
        <v>46235</v>
      </c>
      <c r="R436" t="s">
        <v>650</v>
      </c>
      <c r="S436" s="31">
        <v>20</v>
      </c>
      <c r="T436" s="31">
        <v>0</v>
      </c>
    </row>
    <row r="437" spans="1:20">
      <c r="A437">
        <v>177</v>
      </c>
      <c r="B437">
        <v>0.6</v>
      </c>
      <c r="C437" t="s">
        <v>138</v>
      </c>
      <c r="D437" t="s">
        <v>510</v>
      </c>
      <c r="F437" t="s">
        <v>305</v>
      </c>
      <c r="G437" t="s">
        <v>628</v>
      </c>
      <c r="H437">
        <v>20</v>
      </c>
      <c r="I437" s="17">
        <v>0</v>
      </c>
      <c r="J437" s="17">
        <v>0</v>
      </c>
      <c r="K437" t="s">
        <v>629</v>
      </c>
      <c r="L437" t="s">
        <v>630</v>
      </c>
      <c r="M437" s="14"/>
      <c r="N437" s="14"/>
      <c r="O437" s="14"/>
      <c r="P437" s="14"/>
      <c r="Q437" s="14"/>
      <c r="S437" s="31">
        <v>20</v>
      </c>
      <c r="T437" s="31">
        <v>0</v>
      </c>
    </row>
    <row r="438" spans="1:20">
      <c r="A438">
        <v>177</v>
      </c>
      <c r="B438">
        <v>0.9</v>
      </c>
      <c r="C438" t="s">
        <v>138</v>
      </c>
      <c r="D438" t="s">
        <v>510</v>
      </c>
      <c r="F438" t="s">
        <v>305</v>
      </c>
      <c r="G438" t="s">
        <v>628</v>
      </c>
      <c r="H438">
        <v>20</v>
      </c>
      <c r="I438" s="17">
        <v>0</v>
      </c>
      <c r="J438" s="17">
        <v>0</v>
      </c>
      <c r="K438" t="s">
        <v>629</v>
      </c>
      <c r="L438" t="s">
        <v>630</v>
      </c>
      <c r="M438" s="14"/>
      <c r="N438" s="14"/>
      <c r="O438" s="14"/>
      <c r="P438" s="14"/>
      <c r="Q438" s="14"/>
      <c r="S438" s="31">
        <v>20</v>
      </c>
      <c r="T438" s="31">
        <v>0</v>
      </c>
    </row>
    <row r="439" spans="1:20">
      <c r="A439">
        <v>178</v>
      </c>
      <c r="B439">
        <v>0.3</v>
      </c>
      <c r="C439" t="s">
        <v>138</v>
      </c>
      <c r="D439" t="s">
        <v>614</v>
      </c>
      <c r="F439" t="s">
        <v>635</v>
      </c>
      <c r="G439" t="s">
        <v>354</v>
      </c>
      <c r="I439" s="17">
        <v>1</v>
      </c>
      <c r="J439" s="17">
        <v>0.35</v>
      </c>
      <c r="K439" t="s">
        <v>632</v>
      </c>
      <c r="L439" t="s">
        <v>630</v>
      </c>
      <c r="M439" s="14">
        <v>46231</v>
      </c>
      <c r="N439" s="14">
        <v>46231</v>
      </c>
      <c r="O439" s="14">
        <v>46230</v>
      </c>
      <c r="P439" s="14">
        <v>46229</v>
      </c>
      <c r="Q439" s="14">
        <v>46228</v>
      </c>
      <c r="R439" t="s">
        <v>650</v>
      </c>
      <c r="S439" s="31">
        <v>150</v>
      </c>
      <c r="T439" s="31">
        <v>0</v>
      </c>
    </row>
    <row r="440" spans="1:20">
      <c r="A440">
        <v>178</v>
      </c>
      <c r="B440">
        <v>0.6</v>
      </c>
      <c r="C440" t="s">
        <v>138</v>
      </c>
      <c r="D440" t="s">
        <v>614</v>
      </c>
      <c r="F440" t="s">
        <v>635</v>
      </c>
      <c r="G440" t="s">
        <v>354</v>
      </c>
      <c r="I440" s="17">
        <v>0</v>
      </c>
      <c r="J440" s="17">
        <v>0</v>
      </c>
      <c r="K440" t="s">
        <v>629</v>
      </c>
      <c r="L440" t="s">
        <v>630</v>
      </c>
      <c r="M440" s="14"/>
      <c r="N440" s="14"/>
      <c r="O440" s="14"/>
      <c r="P440" s="14"/>
      <c r="Q440" s="14"/>
      <c r="S440" s="31">
        <v>150</v>
      </c>
      <c r="T440" s="31">
        <v>0</v>
      </c>
    </row>
    <row r="441" spans="1:20">
      <c r="A441">
        <v>178</v>
      </c>
      <c r="B441">
        <v>0.9</v>
      </c>
      <c r="C441" t="s">
        <v>138</v>
      </c>
      <c r="D441" t="s">
        <v>614</v>
      </c>
      <c r="F441" t="s">
        <v>635</v>
      </c>
      <c r="G441" t="s">
        <v>354</v>
      </c>
      <c r="I441" s="17">
        <v>0</v>
      </c>
      <c r="J441" s="17">
        <v>0</v>
      </c>
      <c r="K441" t="s">
        <v>629</v>
      </c>
      <c r="L441" t="s">
        <v>630</v>
      </c>
      <c r="M441" s="14"/>
      <c r="N441" s="14"/>
      <c r="O441" s="14"/>
      <c r="P441" s="14"/>
      <c r="Q441" s="14"/>
      <c r="S441" s="31">
        <v>150</v>
      </c>
      <c r="T441" s="31">
        <v>0</v>
      </c>
    </row>
    <row r="442" spans="1:20">
      <c r="A442">
        <v>179</v>
      </c>
      <c r="B442">
        <v>0.3</v>
      </c>
      <c r="C442" t="s">
        <v>138</v>
      </c>
      <c r="D442" t="s">
        <v>825</v>
      </c>
      <c r="F442" t="s">
        <v>826</v>
      </c>
      <c r="G442" t="s">
        <v>628</v>
      </c>
      <c r="H442">
        <v>1</v>
      </c>
      <c r="I442" s="17">
        <v>0</v>
      </c>
      <c r="J442" s="17">
        <v>0</v>
      </c>
      <c r="K442" t="s">
        <v>632</v>
      </c>
      <c r="L442" t="s">
        <v>630</v>
      </c>
      <c r="M442" s="14">
        <v>46231</v>
      </c>
      <c r="N442" s="14"/>
      <c r="O442" s="14"/>
      <c r="P442" s="14"/>
      <c r="Q442" s="14"/>
      <c r="S442" s="31">
        <v>20</v>
      </c>
      <c r="T442" s="31">
        <v>0</v>
      </c>
    </row>
    <row r="443" spans="1:20">
      <c r="A443">
        <v>179</v>
      </c>
      <c r="B443">
        <v>0.6</v>
      </c>
      <c r="C443" t="s">
        <v>138</v>
      </c>
      <c r="D443" t="s">
        <v>825</v>
      </c>
      <c r="F443" t="s">
        <v>826</v>
      </c>
      <c r="G443" t="s">
        <v>628</v>
      </c>
      <c r="H443">
        <v>1</v>
      </c>
      <c r="I443" s="17">
        <v>0</v>
      </c>
      <c r="J443" s="17">
        <v>0</v>
      </c>
      <c r="K443" t="s">
        <v>629</v>
      </c>
      <c r="L443" t="s">
        <v>630</v>
      </c>
      <c r="M443" s="14"/>
      <c r="N443" s="14"/>
      <c r="O443" s="14"/>
      <c r="P443" s="14"/>
      <c r="Q443" s="14"/>
      <c r="S443" s="31">
        <v>20</v>
      </c>
      <c r="T443" s="31">
        <v>0</v>
      </c>
    </row>
    <row r="444" spans="1:20">
      <c r="A444">
        <v>179</v>
      </c>
      <c r="B444">
        <v>0.9</v>
      </c>
      <c r="C444" t="s">
        <v>138</v>
      </c>
      <c r="D444" t="s">
        <v>825</v>
      </c>
      <c r="F444" t="s">
        <v>826</v>
      </c>
      <c r="G444" t="s">
        <v>628</v>
      </c>
      <c r="H444">
        <v>1</v>
      </c>
      <c r="I444" s="17">
        <v>0</v>
      </c>
      <c r="J444" s="17">
        <v>0</v>
      </c>
      <c r="K444" t="s">
        <v>629</v>
      </c>
      <c r="L444" t="s">
        <v>630</v>
      </c>
      <c r="M444" s="14"/>
      <c r="N444" s="14"/>
      <c r="O444" s="14"/>
      <c r="P444" s="14"/>
      <c r="Q444" s="14"/>
      <c r="S444" s="31">
        <v>20</v>
      </c>
      <c r="T444" s="31">
        <v>0</v>
      </c>
    </row>
    <row r="445" spans="1:20">
      <c r="A445">
        <v>180</v>
      </c>
      <c r="B445">
        <v>0.3</v>
      </c>
      <c r="C445" t="s">
        <v>138</v>
      </c>
      <c r="D445" t="s">
        <v>827</v>
      </c>
      <c r="F445" t="s">
        <v>828</v>
      </c>
      <c r="G445" t="s">
        <v>628</v>
      </c>
      <c r="H445">
        <v>1</v>
      </c>
      <c r="I445" s="17">
        <v>0</v>
      </c>
      <c r="J445" s="17">
        <v>0</v>
      </c>
      <c r="K445" t="s">
        <v>632</v>
      </c>
      <c r="L445" t="s">
        <v>630</v>
      </c>
      <c r="M445" s="14">
        <v>46231</v>
      </c>
      <c r="N445" s="14"/>
      <c r="O445" s="14"/>
      <c r="P445" s="14"/>
      <c r="Q445" s="14"/>
      <c r="S445" s="31">
        <v>20</v>
      </c>
      <c r="T445" s="31">
        <v>0</v>
      </c>
    </row>
    <row r="446" spans="1:20">
      <c r="A446">
        <v>180</v>
      </c>
      <c r="B446">
        <v>0.6</v>
      </c>
      <c r="C446" t="s">
        <v>138</v>
      </c>
      <c r="D446" t="s">
        <v>827</v>
      </c>
      <c r="F446" t="s">
        <v>828</v>
      </c>
      <c r="G446" t="s">
        <v>628</v>
      </c>
      <c r="H446">
        <v>1</v>
      </c>
      <c r="I446" s="17">
        <v>0</v>
      </c>
      <c r="J446" s="17">
        <v>0</v>
      </c>
      <c r="K446" t="s">
        <v>629</v>
      </c>
      <c r="L446" t="s">
        <v>630</v>
      </c>
      <c r="M446" s="14"/>
      <c r="N446" s="14"/>
      <c r="O446" s="14"/>
      <c r="P446" s="14"/>
      <c r="Q446" s="14"/>
      <c r="S446" s="31">
        <v>20</v>
      </c>
      <c r="T446" s="31">
        <v>0</v>
      </c>
    </row>
    <row r="447" spans="1:20">
      <c r="A447">
        <v>180</v>
      </c>
      <c r="B447">
        <v>0.9</v>
      </c>
      <c r="C447" t="s">
        <v>138</v>
      </c>
      <c r="D447" t="s">
        <v>827</v>
      </c>
      <c r="F447" t="s">
        <v>828</v>
      </c>
      <c r="G447" t="s">
        <v>628</v>
      </c>
      <c r="H447">
        <v>1</v>
      </c>
      <c r="I447" s="17">
        <v>0</v>
      </c>
      <c r="J447" s="17">
        <v>0</v>
      </c>
      <c r="K447" t="s">
        <v>629</v>
      </c>
      <c r="L447" t="s">
        <v>630</v>
      </c>
      <c r="M447" s="14"/>
      <c r="N447" s="14"/>
      <c r="O447" s="14"/>
      <c r="P447" s="14"/>
      <c r="Q447" s="14"/>
      <c r="S447" s="31">
        <v>20</v>
      </c>
      <c r="T447" s="31">
        <v>0</v>
      </c>
    </row>
    <row r="448" spans="1:20">
      <c r="A448">
        <v>181</v>
      </c>
      <c r="B448">
        <v>0.3</v>
      </c>
      <c r="C448" t="s">
        <v>135</v>
      </c>
      <c r="D448" t="s">
        <v>528</v>
      </c>
      <c r="F448" t="s">
        <v>241</v>
      </c>
      <c r="G448" t="s">
        <v>628</v>
      </c>
      <c r="H448">
        <v>25</v>
      </c>
      <c r="I448" s="17">
        <v>1</v>
      </c>
      <c r="J448" s="17">
        <v>0.1</v>
      </c>
      <c r="K448" t="s">
        <v>629</v>
      </c>
      <c r="L448" t="s">
        <v>630</v>
      </c>
      <c r="M448" s="14">
        <v>46223</v>
      </c>
      <c r="N448" s="14">
        <v>46241</v>
      </c>
      <c r="O448" s="14">
        <v>46240</v>
      </c>
      <c r="P448" s="14">
        <v>46239</v>
      </c>
      <c r="Q448" s="14">
        <v>46238</v>
      </c>
      <c r="R448" t="s">
        <v>648</v>
      </c>
      <c r="S448" s="31">
        <v>24</v>
      </c>
      <c r="T448" s="31">
        <v>0</v>
      </c>
    </row>
    <row r="449" spans="1:20">
      <c r="A449">
        <v>181</v>
      </c>
      <c r="B449">
        <v>0.6</v>
      </c>
      <c r="C449" t="s">
        <v>135</v>
      </c>
      <c r="D449" t="s">
        <v>528</v>
      </c>
      <c r="F449" t="s">
        <v>241</v>
      </c>
      <c r="G449" t="s">
        <v>628</v>
      </c>
      <c r="H449">
        <v>25</v>
      </c>
      <c r="I449" s="17">
        <v>0</v>
      </c>
      <c r="J449" s="17">
        <v>0</v>
      </c>
      <c r="K449" t="s">
        <v>629</v>
      </c>
      <c r="L449" t="s">
        <v>630</v>
      </c>
      <c r="M449" s="14"/>
      <c r="N449" s="14"/>
      <c r="O449" s="14"/>
      <c r="P449" s="14"/>
      <c r="Q449" s="14"/>
      <c r="S449" s="31">
        <v>24</v>
      </c>
      <c r="T449" s="31">
        <v>0</v>
      </c>
    </row>
    <row r="450" spans="1:20">
      <c r="A450">
        <v>181</v>
      </c>
      <c r="B450">
        <v>0.9</v>
      </c>
      <c r="C450" t="s">
        <v>135</v>
      </c>
      <c r="D450" t="s">
        <v>528</v>
      </c>
      <c r="F450" t="s">
        <v>241</v>
      </c>
      <c r="G450" t="s">
        <v>628</v>
      </c>
      <c r="H450">
        <v>25</v>
      </c>
      <c r="I450" s="17">
        <v>0</v>
      </c>
      <c r="J450" s="17">
        <v>0</v>
      </c>
      <c r="K450" t="s">
        <v>629</v>
      </c>
      <c r="L450" t="s">
        <v>630</v>
      </c>
      <c r="M450" s="14"/>
      <c r="N450" s="14"/>
      <c r="O450" s="14"/>
      <c r="P450" s="14"/>
      <c r="Q450" s="14"/>
      <c r="S450" s="31">
        <v>24</v>
      </c>
      <c r="T450" s="31">
        <v>0</v>
      </c>
    </row>
    <row r="451" spans="1:20">
      <c r="A451">
        <v>182</v>
      </c>
      <c r="B451">
        <v>0.3</v>
      </c>
      <c r="C451" t="s">
        <v>135</v>
      </c>
      <c r="D451" t="s">
        <v>529</v>
      </c>
      <c r="F451" t="s">
        <v>636</v>
      </c>
      <c r="G451" t="s">
        <v>631</v>
      </c>
      <c r="H451">
        <v>1</v>
      </c>
      <c r="I451" s="17">
        <v>1</v>
      </c>
      <c r="J451" s="17">
        <v>0</v>
      </c>
      <c r="K451" t="s">
        <v>629</v>
      </c>
      <c r="L451" t="s">
        <v>630</v>
      </c>
      <c r="M451" s="14">
        <v>46234</v>
      </c>
      <c r="N451" s="14">
        <v>46234</v>
      </c>
      <c r="O451" s="14">
        <v>46233</v>
      </c>
      <c r="P451" s="14">
        <v>46232</v>
      </c>
      <c r="Q451" s="14">
        <v>46231</v>
      </c>
      <c r="R451" t="s">
        <v>648</v>
      </c>
      <c r="S451" s="31">
        <v>20</v>
      </c>
      <c r="T451" s="31">
        <v>0</v>
      </c>
    </row>
    <row r="452" spans="1:20">
      <c r="A452">
        <v>182</v>
      </c>
      <c r="B452">
        <v>0.6</v>
      </c>
      <c r="C452" t="s">
        <v>135</v>
      </c>
      <c r="D452" t="s">
        <v>529</v>
      </c>
      <c r="F452" t="s">
        <v>636</v>
      </c>
      <c r="G452" t="s">
        <v>631</v>
      </c>
      <c r="H452">
        <v>1</v>
      </c>
      <c r="I452" s="17">
        <v>0</v>
      </c>
      <c r="J452" s="17">
        <v>0</v>
      </c>
      <c r="K452" t="s">
        <v>629</v>
      </c>
      <c r="L452" t="s">
        <v>630</v>
      </c>
      <c r="M452" s="14"/>
      <c r="N452" s="14"/>
      <c r="O452" s="14"/>
      <c r="P452" s="14"/>
      <c r="Q452" s="14"/>
      <c r="S452" s="31">
        <v>20</v>
      </c>
      <c r="T452" s="31">
        <v>0</v>
      </c>
    </row>
    <row r="453" spans="1:20">
      <c r="A453">
        <v>182</v>
      </c>
      <c r="B453">
        <v>0.9</v>
      </c>
      <c r="C453" t="s">
        <v>135</v>
      </c>
      <c r="D453" t="s">
        <v>529</v>
      </c>
      <c r="F453" t="s">
        <v>636</v>
      </c>
      <c r="G453" t="s">
        <v>631</v>
      </c>
      <c r="H453">
        <v>1</v>
      </c>
      <c r="I453" s="17">
        <v>0</v>
      </c>
      <c r="J453" s="17">
        <v>0</v>
      </c>
      <c r="K453" t="s">
        <v>629</v>
      </c>
      <c r="L453" t="s">
        <v>630</v>
      </c>
      <c r="M453" s="14"/>
      <c r="N453" s="14"/>
      <c r="O453" s="14"/>
      <c r="P453" s="14"/>
      <c r="Q453" s="14"/>
      <c r="S453" s="31">
        <v>20</v>
      </c>
      <c r="T453" s="31">
        <v>0</v>
      </c>
    </row>
    <row r="454" spans="1:20">
      <c r="A454">
        <v>183</v>
      </c>
      <c r="B454">
        <v>0.6</v>
      </c>
      <c r="C454" t="s">
        <v>135</v>
      </c>
      <c r="D454" t="s">
        <v>530</v>
      </c>
      <c r="F454" t="s">
        <v>306</v>
      </c>
      <c r="G454" t="s">
        <v>631</v>
      </c>
      <c r="H454">
        <v>1</v>
      </c>
      <c r="I454" s="17">
        <v>0</v>
      </c>
      <c r="J454" s="17">
        <v>0</v>
      </c>
      <c r="K454" t="s">
        <v>629</v>
      </c>
      <c r="L454" t="s">
        <v>630</v>
      </c>
      <c r="M454" s="14"/>
      <c r="N454" s="14"/>
      <c r="O454" s="14"/>
      <c r="P454" s="14"/>
      <c r="Q454" s="14"/>
      <c r="S454" s="31">
        <v>15.999999999999998</v>
      </c>
      <c r="T454" s="31">
        <v>0</v>
      </c>
    </row>
    <row r="455" spans="1:20">
      <c r="A455">
        <v>184</v>
      </c>
      <c r="B455">
        <v>0.6</v>
      </c>
      <c r="C455" t="s">
        <v>135</v>
      </c>
      <c r="D455" t="s">
        <v>531</v>
      </c>
      <c r="F455" t="s">
        <v>307</v>
      </c>
      <c r="G455" t="s">
        <v>631</v>
      </c>
      <c r="H455">
        <v>1</v>
      </c>
      <c r="I455" s="17">
        <v>0</v>
      </c>
      <c r="J455" s="17">
        <v>0</v>
      </c>
      <c r="K455" t="s">
        <v>629</v>
      </c>
      <c r="L455" t="s">
        <v>630</v>
      </c>
      <c r="M455" s="14"/>
      <c r="N455" s="14"/>
      <c r="O455" s="14"/>
      <c r="P455" s="14"/>
      <c r="Q455" s="14"/>
      <c r="S455" s="31">
        <v>15.999999999999998</v>
      </c>
      <c r="T455" s="31">
        <v>0</v>
      </c>
    </row>
    <row r="456" spans="1:20">
      <c r="A456">
        <v>185</v>
      </c>
      <c r="B456">
        <v>0.6</v>
      </c>
      <c r="C456" t="s">
        <v>135</v>
      </c>
      <c r="D456" t="s">
        <v>532</v>
      </c>
      <c r="F456" t="s">
        <v>308</v>
      </c>
      <c r="G456" t="s">
        <v>631</v>
      </c>
      <c r="H456">
        <v>1</v>
      </c>
      <c r="I456" s="17">
        <v>0</v>
      </c>
      <c r="J456" s="17">
        <v>0</v>
      </c>
      <c r="K456" t="s">
        <v>629</v>
      </c>
      <c r="L456" t="s">
        <v>630</v>
      </c>
      <c r="M456" s="14"/>
      <c r="N456" s="14"/>
      <c r="O456" s="14"/>
      <c r="P456" s="14"/>
      <c r="Q456" s="14"/>
      <c r="S456" s="31">
        <v>15.999999999999998</v>
      </c>
      <c r="T456" s="31">
        <v>0</v>
      </c>
    </row>
    <row r="457" spans="1:20">
      <c r="A457">
        <v>186</v>
      </c>
      <c r="B457">
        <v>0.6</v>
      </c>
      <c r="C457" t="s">
        <v>135</v>
      </c>
      <c r="D457" t="s">
        <v>533</v>
      </c>
      <c r="F457" t="s">
        <v>309</v>
      </c>
      <c r="G457" t="s">
        <v>631</v>
      </c>
      <c r="H457">
        <v>1</v>
      </c>
      <c r="I457" s="17">
        <v>0</v>
      </c>
      <c r="J457" s="17">
        <v>0</v>
      </c>
      <c r="K457" t="s">
        <v>629</v>
      </c>
      <c r="L457" t="s">
        <v>630</v>
      </c>
      <c r="M457" s="14"/>
      <c r="N457" s="14"/>
      <c r="O457" s="14"/>
      <c r="P457" s="14"/>
      <c r="Q457" s="14"/>
      <c r="S457" s="31">
        <v>15.999999999999998</v>
      </c>
      <c r="T457" s="31">
        <v>0</v>
      </c>
    </row>
    <row r="458" spans="1:20">
      <c r="A458">
        <v>187</v>
      </c>
      <c r="B458">
        <v>0.6</v>
      </c>
      <c r="C458" t="s">
        <v>135</v>
      </c>
      <c r="D458" t="s">
        <v>534</v>
      </c>
      <c r="F458" t="s">
        <v>310</v>
      </c>
      <c r="G458" t="s">
        <v>631</v>
      </c>
      <c r="H458">
        <v>1</v>
      </c>
      <c r="I458" s="17">
        <v>0</v>
      </c>
      <c r="J458" s="17">
        <v>0</v>
      </c>
      <c r="K458" t="s">
        <v>629</v>
      </c>
      <c r="L458" t="s">
        <v>630</v>
      </c>
      <c r="M458" s="14"/>
      <c r="N458" s="14"/>
      <c r="O458" s="14"/>
      <c r="P458" s="14"/>
      <c r="Q458" s="14"/>
      <c r="S458" s="31">
        <v>15.999999999999998</v>
      </c>
      <c r="T458" s="31">
        <v>0</v>
      </c>
    </row>
    <row r="459" spans="1:20">
      <c r="A459">
        <v>188</v>
      </c>
      <c r="B459">
        <v>0.6</v>
      </c>
      <c r="C459" t="s">
        <v>135</v>
      </c>
      <c r="D459" t="s">
        <v>535</v>
      </c>
      <c r="F459" t="s">
        <v>311</v>
      </c>
      <c r="G459" t="s">
        <v>631</v>
      </c>
      <c r="H459">
        <v>1</v>
      </c>
      <c r="I459" s="17">
        <v>0</v>
      </c>
      <c r="J459" s="17">
        <v>0</v>
      </c>
      <c r="K459" t="s">
        <v>629</v>
      </c>
      <c r="L459" t="s">
        <v>630</v>
      </c>
      <c r="M459" s="14"/>
      <c r="N459" s="14"/>
      <c r="O459" s="14"/>
      <c r="P459" s="14"/>
      <c r="Q459" s="14"/>
      <c r="S459" s="31">
        <v>15.999999999999998</v>
      </c>
      <c r="T459" s="31">
        <v>0</v>
      </c>
    </row>
    <row r="460" spans="1:20">
      <c r="A460">
        <v>189</v>
      </c>
      <c r="B460">
        <v>0.6</v>
      </c>
      <c r="C460" t="s">
        <v>135</v>
      </c>
      <c r="D460" t="s">
        <v>536</v>
      </c>
      <c r="F460" t="s">
        <v>312</v>
      </c>
      <c r="G460" t="s">
        <v>631</v>
      </c>
      <c r="H460">
        <v>1</v>
      </c>
      <c r="I460" s="17">
        <v>0</v>
      </c>
      <c r="J460" s="17">
        <v>0</v>
      </c>
      <c r="K460" t="s">
        <v>629</v>
      </c>
      <c r="L460" t="s">
        <v>630</v>
      </c>
      <c r="M460" s="14"/>
      <c r="N460" s="14"/>
      <c r="O460" s="14"/>
      <c r="P460" s="14"/>
      <c r="Q460" s="14"/>
      <c r="S460" s="31">
        <v>15.999999999999998</v>
      </c>
      <c r="T460" s="31">
        <v>0</v>
      </c>
    </row>
    <row r="461" spans="1:20">
      <c r="A461">
        <v>190</v>
      </c>
      <c r="B461">
        <v>0.6</v>
      </c>
      <c r="C461" t="s">
        <v>135</v>
      </c>
      <c r="D461" t="s">
        <v>537</v>
      </c>
      <c r="F461" t="s">
        <v>313</v>
      </c>
      <c r="G461" t="s">
        <v>631</v>
      </c>
      <c r="H461">
        <v>1</v>
      </c>
      <c r="I461" s="17">
        <v>0</v>
      </c>
      <c r="J461" s="17">
        <v>0</v>
      </c>
      <c r="K461" t="s">
        <v>629</v>
      </c>
      <c r="L461" t="s">
        <v>630</v>
      </c>
      <c r="M461" s="14"/>
      <c r="N461" s="14"/>
      <c r="O461" s="14"/>
      <c r="P461" s="14"/>
      <c r="Q461" s="14"/>
      <c r="S461" s="31">
        <v>15.999999999999998</v>
      </c>
      <c r="T461" s="31">
        <v>0</v>
      </c>
    </row>
    <row r="462" spans="1:20">
      <c r="A462">
        <v>191</v>
      </c>
      <c r="B462">
        <v>0.6</v>
      </c>
      <c r="C462" t="s">
        <v>135</v>
      </c>
      <c r="D462" t="s">
        <v>538</v>
      </c>
      <c r="F462" t="s">
        <v>314</v>
      </c>
      <c r="G462" t="s">
        <v>631</v>
      </c>
      <c r="H462">
        <v>1</v>
      </c>
      <c r="I462" s="17">
        <v>0</v>
      </c>
      <c r="J462" s="17">
        <v>0</v>
      </c>
      <c r="K462" t="s">
        <v>629</v>
      </c>
      <c r="L462" t="s">
        <v>630</v>
      </c>
      <c r="M462" s="14"/>
      <c r="N462" s="14"/>
      <c r="O462" s="14"/>
      <c r="P462" s="14"/>
      <c r="Q462" s="14"/>
      <c r="S462" s="31">
        <v>15.999999999999998</v>
      </c>
      <c r="T462" s="31">
        <v>0</v>
      </c>
    </row>
    <row r="463" spans="1:20">
      <c r="A463">
        <v>192</v>
      </c>
      <c r="B463">
        <v>0.6</v>
      </c>
      <c r="C463" t="s">
        <v>135</v>
      </c>
      <c r="D463" t="s">
        <v>539</v>
      </c>
      <c r="F463" t="s">
        <v>315</v>
      </c>
      <c r="G463" t="s">
        <v>631</v>
      </c>
      <c r="H463">
        <v>1</v>
      </c>
      <c r="I463" s="17">
        <v>0</v>
      </c>
      <c r="J463" s="17">
        <v>0</v>
      </c>
      <c r="K463" t="s">
        <v>629</v>
      </c>
      <c r="L463" t="s">
        <v>630</v>
      </c>
      <c r="M463" s="14"/>
      <c r="N463" s="14"/>
      <c r="O463" s="14"/>
      <c r="P463" s="14"/>
      <c r="Q463" s="14"/>
      <c r="S463" s="31">
        <v>15.999999999999998</v>
      </c>
      <c r="T463" s="31">
        <v>0</v>
      </c>
    </row>
    <row r="464" spans="1:20">
      <c r="A464">
        <v>193</v>
      </c>
      <c r="B464">
        <v>0.6</v>
      </c>
      <c r="C464" t="s">
        <v>135</v>
      </c>
      <c r="D464" t="s">
        <v>578</v>
      </c>
      <c r="F464" t="s">
        <v>316</v>
      </c>
      <c r="G464" t="s">
        <v>631</v>
      </c>
      <c r="H464">
        <v>1</v>
      </c>
      <c r="I464" s="17">
        <v>0</v>
      </c>
      <c r="J464" s="17">
        <v>0</v>
      </c>
      <c r="K464" t="s">
        <v>629</v>
      </c>
      <c r="L464" t="s">
        <v>630</v>
      </c>
      <c r="M464" s="14"/>
      <c r="N464" s="14"/>
      <c r="O464" s="14"/>
      <c r="P464" s="14"/>
      <c r="Q464" s="14"/>
      <c r="S464" s="31">
        <v>15.999999999999998</v>
      </c>
      <c r="T464" s="31">
        <v>0</v>
      </c>
    </row>
    <row r="465" spans="1:20">
      <c r="A465">
        <v>194</v>
      </c>
      <c r="B465">
        <v>0.6</v>
      </c>
      <c r="C465" t="s">
        <v>135</v>
      </c>
      <c r="D465" t="s">
        <v>541</v>
      </c>
      <c r="F465" t="s">
        <v>318</v>
      </c>
      <c r="G465" t="s">
        <v>631</v>
      </c>
      <c r="H465">
        <v>1</v>
      </c>
      <c r="I465" s="17">
        <v>0</v>
      </c>
      <c r="J465" s="17">
        <v>0</v>
      </c>
      <c r="K465" t="s">
        <v>629</v>
      </c>
      <c r="L465" t="s">
        <v>630</v>
      </c>
      <c r="M465" s="14"/>
      <c r="N465" s="14"/>
      <c r="O465" s="14"/>
      <c r="P465" s="14"/>
      <c r="Q465" s="14"/>
      <c r="S465" s="31">
        <v>15.999999999999998</v>
      </c>
      <c r="T465" s="31">
        <v>0</v>
      </c>
    </row>
    <row r="466" spans="1:20">
      <c r="A466">
        <v>195</v>
      </c>
      <c r="B466">
        <v>0.6</v>
      </c>
      <c r="C466" t="s">
        <v>135</v>
      </c>
      <c r="D466" t="s">
        <v>540</v>
      </c>
      <c r="F466" t="s">
        <v>317</v>
      </c>
      <c r="G466" t="s">
        <v>628</v>
      </c>
      <c r="H466">
        <v>50</v>
      </c>
      <c r="I466" s="17">
        <v>0</v>
      </c>
      <c r="J466" s="17">
        <v>0</v>
      </c>
      <c r="K466" t="s">
        <v>629</v>
      </c>
      <c r="L466" t="s">
        <v>630</v>
      </c>
      <c r="M466" s="14"/>
      <c r="N466" s="14"/>
      <c r="O466" s="14"/>
      <c r="P466" s="14"/>
      <c r="Q466" s="14"/>
      <c r="S466" s="31">
        <v>15.999999999999998</v>
      </c>
      <c r="T466" s="31">
        <v>0</v>
      </c>
    </row>
    <row r="467" spans="1:20">
      <c r="A467">
        <v>196</v>
      </c>
      <c r="B467">
        <v>0.6</v>
      </c>
      <c r="C467" t="s">
        <v>135</v>
      </c>
      <c r="D467" t="s">
        <v>579</v>
      </c>
      <c r="F467" t="s">
        <v>319</v>
      </c>
      <c r="G467" t="s">
        <v>634</v>
      </c>
      <c r="H467">
        <v>2</v>
      </c>
      <c r="I467" s="17">
        <v>0</v>
      </c>
      <c r="J467" s="17">
        <v>0</v>
      </c>
      <c r="K467" t="s">
        <v>629</v>
      </c>
      <c r="L467" t="s">
        <v>630</v>
      </c>
      <c r="M467" s="14"/>
      <c r="N467" s="14"/>
      <c r="O467" s="14"/>
      <c r="P467" s="14"/>
      <c r="Q467" s="14"/>
      <c r="S467" s="31">
        <v>15.999999999999998</v>
      </c>
      <c r="T467" s="31">
        <v>0</v>
      </c>
    </row>
    <row r="468" spans="1:20">
      <c r="A468">
        <v>197</v>
      </c>
      <c r="B468">
        <v>0.6</v>
      </c>
      <c r="C468" t="s">
        <v>135</v>
      </c>
      <c r="D468" t="s">
        <v>542</v>
      </c>
      <c r="F468" t="s">
        <v>637</v>
      </c>
      <c r="G468" t="s">
        <v>628</v>
      </c>
      <c r="H468">
        <v>10</v>
      </c>
      <c r="I468" s="17">
        <v>0</v>
      </c>
      <c r="J468" s="17">
        <v>0</v>
      </c>
      <c r="K468" t="s">
        <v>629</v>
      </c>
      <c r="L468" t="s">
        <v>630</v>
      </c>
      <c r="M468" s="14"/>
      <c r="N468" s="14"/>
      <c r="O468" s="14"/>
      <c r="P468" s="14"/>
      <c r="Q468" s="14"/>
      <c r="S468" s="31">
        <v>24</v>
      </c>
      <c r="T468" s="31">
        <v>0</v>
      </c>
    </row>
    <row r="469" spans="1:20">
      <c r="A469">
        <v>198</v>
      </c>
      <c r="B469">
        <v>0.6</v>
      </c>
      <c r="C469" t="s">
        <v>135</v>
      </c>
      <c r="D469" t="s">
        <v>543</v>
      </c>
      <c r="F469" t="s">
        <v>320</v>
      </c>
      <c r="G469" t="s">
        <v>628</v>
      </c>
      <c r="H469">
        <v>40</v>
      </c>
      <c r="I469" s="17">
        <v>0</v>
      </c>
      <c r="J469" s="17">
        <v>0</v>
      </c>
      <c r="K469" t="s">
        <v>629</v>
      </c>
      <c r="L469" t="s">
        <v>630</v>
      </c>
      <c r="M469" s="14"/>
      <c r="N469" s="14"/>
      <c r="O469" s="14"/>
      <c r="P469" s="14"/>
      <c r="Q469" s="14"/>
      <c r="S469" s="31">
        <v>80</v>
      </c>
      <c r="T469" s="31">
        <v>0</v>
      </c>
    </row>
    <row r="470" spans="1:20">
      <c r="A470">
        <v>199</v>
      </c>
      <c r="B470">
        <v>0.6</v>
      </c>
      <c r="C470" t="s">
        <v>135</v>
      </c>
      <c r="D470" t="s">
        <v>544</v>
      </c>
      <c r="F470" t="s">
        <v>321</v>
      </c>
      <c r="G470" t="s">
        <v>628</v>
      </c>
      <c r="H470">
        <v>15</v>
      </c>
      <c r="I470" s="17">
        <v>0</v>
      </c>
      <c r="J470" s="17">
        <v>0</v>
      </c>
      <c r="K470" t="s">
        <v>629</v>
      </c>
      <c r="L470" t="s">
        <v>630</v>
      </c>
      <c r="M470" s="14"/>
      <c r="N470" s="14"/>
      <c r="O470" s="14"/>
      <c r="P470" s="14"/>
      <c r="Q470" s="14"/>
      <c r="S470" s="31">
        <v>24</v>
      </c>
      <c r="T470" s="31">
        <v>0</v>
      </c>
    </row>
    <row r="471" spans="1:20">
      <c r="A471">
        <v>200</v>
      </c>
      <c r="B471">
        <v>0.3</v>
      </c>
      <c r="C471" t="s">
        <v>135</v>
      </c>
      <c r="D471" t="s">
        <v>615</v>
      </c>
      <c r="F471" t="s">
        <v>635</v>
      </c>
      <c r="G471" t="s">
        <v>354</v>
      </c>
      <c r="H471">
        <v>1</v>
      </c>
      <c r="I471" s="17">
        <v>1</v>
      </c>
      <c r="J471" s="17">
        <v>0.35</v>
      </c>
      <c r="K471" t="s">
        <v>632</v>
      </c>
      <c r="L471" t="s">
        <v>630</v>
      </c>
      <c r="M471" s="14">
        <v>46231</v>
      </c>
      <c r="N471" s="14">
        <v>46231</v>
      </c>
      <c r="O471" s="14">
        <v>46230</v>
      </c>
      <c r="P471" s="14">
        <v>46229</v>
      </c>
      <c r="Q471" s="14">
        <v>46228</v>
      </c>
      <c r="R471" t="s">
        <v>648</v>
      </c>
      <c r="S471" s="31">
        <v>1000</v>
      </c>
      <c r="T471" s="31">
        <v>0</v>
      </c>
    </row>
    <row r="472" spans="1:20">
      <c r="A472">
        <v>200</v>
      </c>
      <c r="B472">
        <v>0.6</v>
      </c>
      <c r="C472" t="s">
        <v>135</v>
      </c>
      <c r="D472" t="s">
        <v>615</v>
      </c>
      <c r="F472" t="s">
        <v>635</v>
      </c>
      <c r="G472" t="s">
        <v>354</v>
      </c>
      <c r="H472">
        <v>1</v>
      </c>
      <c r="I472" s="17">
        <v>0</v>
      </c>
      <c r="J472" s="17">
        <v>0</v>
      </c>
      <c r="K472" t="s">
        <v>629</v>
      </c>
      <c r="L472" t="s">
        <v>630</v>
      </c>
      <c r="M472" s="14"/>
      <c r="N472" s="14"/>
      <c r="O472" s="14"/>
      <c r="P472" s="14"/>
      <c r="Q472" s="14"/>
      <c r="S472" s="31">
        <v>1000</v>
      </c>
      <c r="T472" s="31">
        <v>0</v>
      </c>
    </row>
    <row r="473" spans="1:20">
      <c r="A473">
        <v>200</v>
      </c>
      <c r="B473">
        <v>0.9</v>
      </c>
      <c r="C473" t="s">
        <v>135</v>
      </c>
      <c r="D473" t="s">
        <v>615</v>
      </c>
      <c r="F473" t="s">
        <v>635</v>
      </c>
      <c r="G473" t="s">
        <v>354</v>
      </c>
      <c r="H473">
        <v>1</v>
      </c>
      <c r="I473" s="17">
        <v>0</v>
      </c>
      <c r="J473" s="17">
        <v>0</v>
      </c>
      <c r="K473" t="s">
        <v>629</v>
      </c>
      <c r="L473" t="s">
        <v>630</v>
      </c>
      <c r="M473" s="14"/>
      <c r="N473" s="14"/>
      <c r="O473" s="14"/>
      <c r="P473" s="14"/>
      <c r="Q473" s="14"/>
      <c r="S473" s="31">
        <v>1000</v>
      </c>
      <c r="T473" s="31">
        <v>0</v>
      </c>
    </row>
    <row r="474" spans="1:20">
      <c r="A474">
        <v>201</v>
      </c>
      <c r="B474">
        <v>0.3</v>
      </c>
      <c r="C474" t="s">
        <v>141</v>
      </c>
      <c r="D474" t="s">
        <v>581</v>
      </c>
      <c r="F474" t="s">
        <v>253</v>
      </c>
      <c r="G474" t="s">
        <v>628</v>
      </c>
      <c r="H474">
        <v>20</v>
      </c>
      <c r="I474" s="17">
        <v>1</v>
      </c>
      <c r="J474" s="17">
        <v>0</v>
      </c>
      <c r="K474" t="s">
        <v>629</v>
      </c>
      <c r="L474" t="s">
        <v>630</v>
      </c>
      <c r="M474" s="14">
        <v>46227</v>
      </c>
      <c r="N474" s="14">
        <v>46227</v>
      </c>
      <c r="O474" s="14">
        <v>46226</v>
      </c>
      <c r="P474" s="14">
        <v>46225</v>
      </c>
      <c r="Q474" s="14">
        <v>46224</v>
      </c>
      <c r="R474" t="s">
        <v>651</v>
      </c>
      <c r="S474" s="31">
        <v>24</v>
      </c>
      <c r="T474" s="31">
        <v>0</v>
      </c>
    </row>
    <row r="475" spans="1:20">
      <c r="A475">
        <v>201</v>
      </c>
      <c r="B475">
        <v>0.6</v>
      </c>
      <c r="C475" t="s">
        <v>141</v>
      </c>
      <c r="D475" t="s">
        <v>581</v>
      </c>
      <c r="F475" t="s">
        <v>253</v>
      </c>
      <c r="G475" t="s">
        <v>628</v>
      </c>
      <c r="H475">
        <v>20</v>
      </c>
      <c r="I475" s="17">
        <v>0</v>
      </c>
      <c r="J475" s="17">
        <v>0</v>
      </c>
      <c r="K475" t="s">
        <v>629</v>
      </c>
      <c r="L475" t="s">
        <v>630</v>
      </c>
      <c r="M475" s="14"/>
      <c r="N475" s="14"/>
      <c r="O475" s="14"/>
      <c r="P475" s="14"/>
      <c r="Q475" s="14"/>
      <c r="S475" s="31">
        <v>24</v>
      </c>
      <c r="T475" s="31">
        <v>0</v>
      </c>
    </row>
    <row r="476" spans="1:20">
      <c r="A476">
        <v>201</v>
      </c>
      <c r="B476">
        <v>0.9</v>
      </c>
      <c r="C476" t="s">
        <v>141</v>
      </c>
      <c r="D476" t="s">
        <v>581</v>
      </c>
      <c r="F476" t="s">
        <v>253</v>
      </c>
      <c r="G476" t="s">
        <v>628</v>
      </c>
      <c r="H476">
        <v>20</v>
      </c>
      <c r="I476" s="17">
        <v>0</v>
      </c>
      <c r="J476" s="17">
        <v>0</v>
      </c>
      <c r="K476" t="s">
        <v>629</v>
      </c>
      <c r="L476" t="s">
        <v>630</v>
      </c>
      <c r="M476" s="14"/>
      <c r="N476" s="14"/>
      <c r="O476" s="14"/>
      <c r="P476" s="14"/>
      <c r="Q476" s="14"/>
      <c r="S476" s="31">
        <v>24</v>
      </c>
      <c r="T476" s="31">
        <v>0</v>
      </c>
    </row>
    <row r="477" spans="1:20">
      <c r="A477">
        <v>202</v>
      </c>
      <c r="B477">
        <v>0.6</v>
      </c>
      <c r="C477" t="s">
        <v>141</v>
      </c>
      <c r="D477" t="s">
        <v>580</v>
      </c>
      <c r="F477" t="s">
        <v>242</v>
      </c>
      <c r="G477" t="s">
        <v>628</v>
      </c>
      <c r="H477">
        <v>15</v>
      </c>
      <c r="I477" s="17">
        <v>0</v>
      </c>
      <c r="J477" s="17">
        <v>0</v>
      </c>
      <c r="K477" t="s">
        <v>629</v>
      </c>
      <c r="L477" t="s">
        <v>630</v>
      </c>
      <c r="M477" s="14"/>
      <c r="N477" s="14"/>
      <c r="O477" s="14"/>
      <c r="P477" s="14"/>
      <c r="Q477" s="14"/>
      <c r="S477" s="31">
        <v>24</v>
      </c>
      <c r="T477" s="31">
        <v>0</v>
      </c>
    </row>
    <row r="478" spans="1:20">
      <c r="A478">
        <v>203</v>
      </c>
      <c r="B478">
        <v>0.3</v>
      </c>
      <c r="C478" t="s">
        <v>141</v>
      </c>
      <c r="D478" t="s">
        <v>545</v>
      </c>
      <c r="F478" t="s">
        <v>243</v>
      </c>
      <c r="G478" t="s">
        <v>634</v>
      </c>
      <c r="H478">
        <v>15</v>
      </c>
      <c r="I478" s="17">
        <v>0.69230769230769196</v>
      </c>
      <c r="J478" s="17">
        <v>0</v>
      </c>
      <c r="K478" t="s">
        <v>629</v>
      </c>
      <c r="L478" t="s">
        <v>630</v>
      </c>
      <c r="M478" s="14">
        <v>46245</v>
      </c>
      <c r="N478" s="14">
        <v>46245</v>
      </c>
      <c r="O478" s="14">
        <v>46244</v>
      </c>
      <c r="P478" s="14">
        <v>46243</v>
      </c>
      <c r="Q478" s="14">
        <v>46242</v>
      </c>
      <c r="R478" t="s">
        <v>651</v>
      </c>
      <c r="S478" s="31">
        <v>24</v>
      </c>
      <c r="T478" s="31">
        <v>0</v>
      </c>
    </row>
    <row r="479" spans="1:20">
      <c r="A479">
        <v>203</v>
      </c>
      <c r="B479">
        <v>0.6</v>
      </c>
      <c r="C479" t="s">
        <v>141</v>
      </c>
      <c r="D479" t="s">
        <v>545</v>
      </c>
      <c r="F479" t="s">
        <v>243</v>
      </c>
      <c r="G479" t="s">
        <v>634</v>
      </c>
      <c r="H479">
        <v>15</v>
      </c>
      <c r="I479" s="17">
        <v>0</v>
      </c>
      <c r="J479" s="17">
        <v>0</v>
      </c>
      <c r="K479" t="s">
        <v>629</v>
      </c>
      <c r="L479" t="s">
        <v>630</v>
      </c>
      <c r="M479" s="14"/>
      <c r="N479" s="14"/>
      <c r="O479" s="14"/>
      <c r="P479" s="14"/>
      <c r="Q479" s="14"/>
      <c r="S479" s="31">
        <v>24</v>
      </c>
      <c r="T479" s="31">
        <v>0</v>
      </c>
    </row>
    <row r="480" spans="1:20">
      <c r="A480">
        <v>203</v>
      </c>
      <c r="B480">
        <v>0.9</v>
      </c>
      <c r="C480" t="s">
        <v>141</v>
      </c>
      <c r="D480" t="s">
        <v>545</v>
      </c>
      <c r="F480" t="s">
        <v>243</v>
      </c>
      <c r="G480" t="s">
        <v>634</v>
      </c>
      <c r="H480">
        <v>15</v>
      </c>
      <c r="I480" s="17">
        <v>0</v>
      </c>
      <c r="J480" s="17">
        <v>0</v>
      </c>
      <c r="K480" t="s">
        <v>629</v>
      </c>
      <c r="L480" t="s">
        <v>630</v>
      </c>
      <c r="M480" s="14"/>
      <c r="N480" s="14"/>
      <c r="O480" s="14"/>
      <c r="P480" s="14"/>
      <c r="Q480" s="14"/>
      <c r="S480" s="31">
        <v>24</v>
      </c>
      <c r="T480" s="31">
        <v>0</v>
      </c>
    </row>
    <row r="481" spans="1:20">
      <c r="A481">
        <v>204</v>
      </c>
      <c r="B481">
        <v>0.3</v>
      </c>
      <c r="C481" t="s">
        <v>141</v>
      </c>
      <c r="D481" t="s">
        <v>546</v>
      </c>
      <c r="F481" t="s">
        <v>244</v>
      </c>
      <c r="G481" t="s">
        <v>634</v>
      </c>
      <c r="H481">
        <v>15</v>
      </c>
      <c r="I481" s="17">
        <v>0.69230769230769196</v>
      </c>
      <c r="J481" s="17">
        <v>0</v>
      </c>
      <c r="K481" t="s">
        <v>629</v>
      </c>
      <c r="L481" t="s">
        <v>630</v>
      </c>
      <c r="M481" s="14">
        <v>46245</v>
      </c>
      <c r="N481" s="14">
        <v>46245</v>
      </c>
      <c r="O481" s="14">
        <v>46244</v>
      </c>
      <c r="P481" s="14">
        <v>46243</v>
      </c>
      <c r="Q481" s="14">
        <v>46242</v>
      </c>
      <c r="R481" t="s">
        <v>651</v>
      </c>
      <c r="S481" s="31">
        <v>24</v>
      </c>
      <c r="T481" s="31">
        <v>0</v>
      </c>
    </row>
    <row r="482" spans="1:20">
      <c r="A482">
        <v>204</v>
      </c>
      <c r="B482">
        <v>0.6</v>
      </c>
      <c r="C482" t="s">
        <v>141</v>
      </c>
      <c r="D482" t="s">
        <v>546</v>
      </c>
      <c r="F482" t="s">
        <v>244</v>
      </c>
      <c r="G482" t="s">
        <v>634</v>
      </c>
      <c r="H482">
        <v>15</v>
      </c>
      <c r="I482" s="17">
        <v>0</v>
      </c>
      <c r="J482" s="17">
        <v>0</v>
      </c>
      <c r="K482" t="s">
        <v>629</v>
      </c>
      <c r="L482" t="s">
        <v>630</v>
      </c>
      <c r="M482" s="14"/>
      <c r="N482" s="14"/>
      <c r="O482" s="14"/>
      <c r="P482" s="14"/>
      <c r="Q482" s="14"/>
      <c r="S482" s="31">
        <v>24</v>
      </c>
      <c r="T482" s="31">
        <v>0</v>
      </c>
    </row>
    <row r="483" spans="1:20">
      <c r="A483">
        <v>204</v>
      </c>
      <c r="B483">
        <v>0.9</v>
      </c>
      <c r="C483" t="s">
        <v>141</v>
      </c>
      <c r="D483" t="s">
        <v>546</v>
      </c>
      <c r="F483" t="s">
        <v>244</v>
      </c>
      <c r="G483" t="s">
        <v>634</v>
      </c>
      <c r="H483">
        <v>15</v>
      </c>
      <c r="I483" s="17">
        <v>0</v>
      </c>
      <c r="J483" s="17">
        <v>0</v>
      </c>
      <c r="K483" t="s">
        <v>629</v>
      </c>
      <c r="L483" t="s">
        <v>630</v>
      </c>
      <c r="M483" s="14"/>
      <c r="N483" s="14"/>
      <c r="O483" s="14"/>
      <c r="P483" s="14"/>
      <c r="Q483" s="14"/>
      <c r="S483" s="31">
        <v>24</v>
      </c>
      <c r="T483" s="31">
        <v>0</v>
      </c>
    </row>
    <row r="484" spans="1:20">
      <c r="A484">
        <v>205</v>
      </c>
      <c r="B484">
        <v>0.3</v>
      </c>
      <c r="C484" t="s">
        <v>141</v>
      </c>
      <c r="D484" t="s">
        <v>550</v>
      </c>
      <c r="F484" t="s">
        <v>122</v>
      </c>
      <c r="G484" t="s">
        <v>631</v>
      </c>
      <c r="H484">
        <v>1</v>
      </c>
      <c r="I484" s="17">
        <v>0.69230769230769196</v>
      </c>
      <c r="J484" s="17">
        <v>0</v>
      </c>
      <c r="K484" t="s">
        <v>629</v>
      </c>
      <c r="L484" t="s">
        <v>630</v>
      </c>
      <c r="M484" s="14">
        <v>46245</v>
      </c>
      <c r="N484" s="14">
        <v>46245</v>
      </c>
      <c r="O484" s="14">
        <v>46244</v>
      </c>
      <c r="P484" s="14">
        <v>46243</v>
      </c>
      <c r="Q484" s="14">
        <v>46242</v>
      </c>
      <c r="R484" t="s">
        <v>651</v>
      </c>
      <c r="S484" s="31">
        <v>24</v>
      </c>
      <c r="T484" s="31">
        <v>0</v>
      </c>
    </row>
    <row r="485" spans="1:20">
      <c r="A485">
        <v>205</v>
      </c>
      <c r="B485">
        <v>0.6</v>
      </c>
      <c r="C485" t="s">
        <v>141</v>
      </c>
      <c r="D485" t="s">
        <v>550</v>
      </c>
      <c r="F485" t="s">
        <v>122</v>
      </c>
      <c r="G485" t="s">
        <v>631</v>
      </c>
      <c r="H485">
        <v>1</v>
      </c>
      <c r="I485" s="17">
        <v>0</v>
      </c>
      <c r="J485" s="17">
        <v>0</v>
      </c>
      <c r="K485" t="s">
        <v>629</v>
      </c>
      <c r="L485" t="s">
        <v>630</v>
      </c>
      <c r="M485" s="14"/>
      <c r="N485" s="14"/>
      <c r="O485" s="14"/>
      <c r="P485" s="14"/>
      <c r="Q485" s="14"/>
      <c r="S485" s="31">
        <v>24</v>
      </c>
      <c r="T485" s="31">
        <v>0</v>
      </c>
    </row>
    <row r="486" spans="1:20">
      <c r="A486">
        <v>205</v>
      </c>
      <c r="B486">
        <v>0.9</v>
      </c>
      <c r="C486" t="s">
        <v>141</v>
      </c>
      <c r="D486" t="s">
        <v>550</v>
      </c>
      <c r="F486" t="s">
        <v>122</v>
      </c>
      <c r="G486" t="s">
        <v>631</v>
      </c>
      <c r="H486">
        <v>1</v>
      </c>
      <c r="I486" s="17">
        <v>0</v>
      </c>
      <c r="J486" s="17">
        <v>0</v>
      </c>
      <c r="K486" t="s">
        <v>629</v>
      </c>
      <c r="L486" t="s">
        <v>630</v>
      </c>
      <c r="M486" s="14"/>
      <c r="N486" s="14"/>
      <c r="O486" s="14"/>
      <c r="P486" s="14"/>
      <c r="Q486" s="14"/>
      <c r="S486" s="31">
        <v>24</v>
      </c>
      <c r="T486" s="31">
        <v>0</v>
      </c>
    </row>
    <row r="487" spans="1:20">
      <c r="A487">
        <v>206</v>
      </c>
      <c r="B487">
        <v>0.6</v>
      </c>
      <c r="C487" t="s">
        <v>141</v>
      </c>
      <c r="D487" t="s">
        <v>553</v>
      </c>
      <c r="F487" t="s">
        <v>247</v>
      </c>
      <c r="G487" t="s">
        <v>628</v>
      </c>
      <c r="H487">
        <v>20</v>
      </c>
      <c r="I487" s="17">
        <v>0</v>
      </c>
      <c r="J487" s="17">
        <v>0</v>
      </c>
      <c r="K487" t="s">
        <v>629</v>
      </c>
      <c r="L487" t="s">
        <v>630</v>
      </c>
      <c r="M487" s="14"/>
      <c r="N487" s="14"/>
      <c r="O487" s="14"/>
      <c r="P487" s="14"/>
      <c r="Q487" s="14"/>
      <c r="S487" s="31">
        <v>24</v>
      </c>
      <c r="T487" s="31">
        <v>0</v>
      </c>
    </row>
    <row r="488" spans="1:20">
      <c r="A488">
        <v>207</v>
      </c>
      <c r="B488">
        <v>0.6</v>
      </c>
      <c r="C488" t="s">
        <v>141</v>
      </c>
      <c r="D488" t="s">
        <v>582</v>
      </c>
      <c r="F488" t="s">
        <v>248</v>
      </c>
      <c r="G488" t="s">
        <v>628</v>
      </c>
      <c r="H488">
        <v>20</v>
      </c>
      <c r="I488" s="17">
        <v>0</v>
      </c>
      <c r="J488" s="17">
        <v>0</v>
      </c>
      <c r="K488" t="s">
        <v>629</v>
      </c>
      <c r="L488" t="s">
        <v>630</v>
      </c>
      <c r="M488" s="14"/>
      <c r="N488" s="14"/>
      <c r="O488" s="14"/>
      <c r="P488" s="14"/>
      <c r="Q488" s="14"/>
      <c r="S488" s="31">
        <v>24</v>
      </c>
      <c r="T488" s="31">
        <v>0</v>
      </c>
    </row>
    <row r="489" spans="1:20">
      <c r="A489">
        <v>208</v>
      </c>
      <c r="B489">
        <v>0.6</v>
      </c>
      <c r="C489" t="s">
        <v>141</v>
      </c>
      <c r="D489" t="s">
        <v>554</v>
      </c>
      <c r="F489" t="s">
        <v>249</v>
      </c>
      <c r="G489" t="s">
        <v>628</v>
      </c>
      <c r="H489">
        <v>20</v>
      </c>
      <c r="I489" s="17">
        <v>0</v>
      </c>
      <c r="J489" s="17">
        <v>0</v>
      </c>
      <c r="K489" t="s">
        <v>629</v>
      </c>
      <c r="L489" t="s">
        <v>630</v>
      </c>
      <c r="M489" s="14"/>
      <c r="N489" s="14"/>
      <c r="O489" s="14"/>
      <c r="P489" s="14"/>
      <c r="Q489" s="14"/>
      <c r="S489" s="31">
        <v>24</v>
      </c>
      <c r="T489" s="31">
        <v>0</v>
      </c>
    </row>
    <row r="490" spans="1:20">
      <c r="A490">
        <v>209</v>
      </c>
      <c r="B490">
        <v>0.6</v>
      </c>
      <c r="C490" t="s">
        <v>141</v>
      </c>
      <c r="D490" t="s">
        <v>555</v>
      </c>
      <c r="F490" t="s">
        <v>248</v>
      </c>
      <c r="G490" t="s">
        <v>628</v>
      </c>
      <c r="H490">
        <v>20</v>
      </c>
      <c r="I490" s="17">
        <v>0</v>
      </c>
      <c r="J490" s="17">
        <v>0</v>
      </c>
      <c r="K490" t="s">
        <v>629</v>
      </c>
      <c r="L490" t="s">
        <v>630</v>
      </c>
      <c r="M490" s="14"/>
      <c r="N490" s="14"/>
      <c r="O490" s="14"/>
      <c r="P490" s="14"/>
      <c r="Q490" s="14"/>
      <c r="S490" s="31">
        <v>24</v>
      </c>
      <c r="T490" s="31">
        <v>0</v>
      </c>
    </row>
    <row r="491" spans="1:20">
      <c r="A491">
        <v>210</v>
      </c>
      <c r="B491">
        <v>0.6</v>
      </c>
      <c r="C491" t="s">
        <v>141</v>
      </c>
      <c r="D491" t="s">
        <v>556</v>
      </c>
      <c r="F491" t="s">
        <v>250</v>
      </c>
      <c r="G491" t="s">
        <v>628</v>
      </c>
      <c r="H491">
        <v>20</v>
      </c>
      <c r="I491" s="17">
        <v>0</v>
      </c>
      <c r="J491" s="17">
        <v>0</v>
      </c>
      <c r="K491" t="s">
        <v>629</v>
      </c>
      <c r="L491" t="s">
        <v>630</v>
      </c>
      <c r="M491" s="14"/>
      <c r="N491" s="14"/>
      <c r="O491" s="14"/>
      <c r="P491" s="14"/>
      <c r="Q491" s="14"/>
      <c r="S491" s="31">
        <v>24</v>
      </c>
      <c r="T491" s="31">
        <v>0</v>
      </c>
    </row>
    <row r="492" spans="1:20">
      <c r="A492">
        <v>211</v>
      </c>
      <c r="B492">
        <v>0.6</v>
      </c>
      <c r="C492" t="s">
        <v>141</v>
      </c>
      <c r="D492" t="s">
        <v>583</v>
      </c>
      <c r="F492" t="s">
        <v>332</v>
      </c>
      <c r="G492" t="s">
        <v>628</v>
      </c>
      <c r="H492">
        <v>20</v>
      </c>
      <c r="I492" s="17">
        <v>0</v>
      </c>
      <c r="J492" s="17">
        <v>0</v>
      </c>
      <c r="K492" t="s">
        <v>629</v>
      </c>
      <c r="L492" t="s">
        <v>630</v>
      </c>
      <c r="M492" s="14"/>
      <c r="N492" s="14"/>
      <c r="O492" s="14"/>
      <c r="P492" s="14"/>
      <c r="Q492" s="14"/>
      <c r="S492" s="31">
        <v>31.999999999999996</v>
      </c>
      <c r="T492" s="31">
        <v>0</v>
      </c>
    </row>
    <row r="493" spans="1:20">
      <c r="A493">
        <v>212</v>
      </c>
      <c r="B493">
        <v>0.6</v>
      </c>
      <c r="C493" t="s">
        <v>141</v>
      </c>
      <c r="D493" t="s">
        <v>584</v>
      </c>
      <c r="F493" t="s">
        <v>333</v>
      </c>
      <c r="G493" t="s">
        <v>628</v>
      </c>
      <c r="H493">
        <v>20</v>
      </c>
      <c r="I493" s="17">
        <v>0</v>
      </c>
      <c r="J493" s="17">
        <v>0</v>
      </c>
      <c r="K493" t="s">
        <v>629</v>
      </c>
      <c r="L493" t="s">
        <v>630</v>
      </c>
      <c r="M493" s="14"/>
      <c r="N493" s="14"/>
      <c r="O493" s="14"/>
      <c r="P493" s="14"/>
      <c r="Q493" s="14"/>
      <c r="S493" s="31">
        <v>31.999999999999996</v>
      </c>
      <c r="T493" s="31">
        <v>0</v>
      </c>
    </row>
    <row r="494" spans="1:20">
      <c r="A494">
        <v>213</v>
      </c>
      <c r="B494">
        <v>0.6</v>
      </c>
      <c r="C494" t="s">
        <v>141</v>
      </c>
      <c r="D494" t="s">
        <v>557</v>
      </c>
      <c r="F494" t="s">
        <v>334</v>
      </c>
      <c r="G494" t="s">
        <v>628</v>
      </c>
      <c r="H494">
        <v>20</v>
      </c>
      <c r="I494" s="17">
        <v>0</v>
      </c>
      <c r="J494" s="17">
        <v>0</v>
      </c>
      <c r="K494" t="s">
        <v>629</v>
      </c>
      <c r="L494" t="s">
        <v>630</v>
      </c>
      <c r="M494" s="14"/>
      <c r="N494" s="14"/>
      <c r="O494" s="14"/>
      <c r="P494" s="14"/>
      <c r="Q494" s="14"/>
      <c r="S494" s="31">
        <v>31.999999999999996</v>
      </c>
      <c r="T494" s="31">
        <v>0</v>
      </c>
    </row>
    <row r="495" spans="1:20">
      <c r="A495">
        <v>214</v>
      </c>
      <c r="B495">
        <v>0.6</v>
      </c>
      <c r="C495" t="s">
        <v>141</v>
      </c>
      <c r="D495" t="s">
        <v>588</v>
      </c>
      <c r="F495" t="s">
        <v>325</v>
      </c>
      <c r="G495" t="s">
        <v>631</v>
      </c>
      <c r="H495">
        <v>1</v>
      </c>
      <c r="I495" s="17">
        <v>0</v>
      </c>
      <c r="J495" s="17">
        <v>0</v>
      </c>
      <c r="K495" t="s">
        <v>629</v>
      </c>
      <c r="L495" t="s">
        <v>630</v>
      </c>
      <c r="M495" s="14"/>
      <c r="N495" s="14"/>
      <c r="O495" s="14"/>
      <c r="P495" s="14"/>
      <c r="Q495" s="14"/>
      <c r="S495" s="31">
        <v>15.999999999999998</v>
      </c>
      <c r="T495" s="31">
        <v>0</v>
      </c>
    </row>
    <row r="496" spans="1:20">
      <c r="A496">
        <v>215</v>
      </c>
      <c r="B496">
        <v>0.6</v>
      </c>
      <c r="C496" t="s">
        <v>141</v>
      </c>
      <c r="D496" t="s">
        <v>589</v>
      </c>
      <c r="F496" t="s">
        <v>326</v>
      </c>
      <c r="G496" t="s">
        <v>631</v>
      </c>
      <c r="H496">
        <v>1</v>
      </c>
      <c r="I496" s="17">
        <v>0</v>
      </c>
      <c r="J496" s="17">
        <v>0</v>
      </c>
      <c r="K496" t="s">
        <v>629</v>
      </c>
      <c r="L496" t="s">
        <v>630</v>
      </c>
      <c r="M496" s="14"/>
      <c r="N496" s="14"/>
      <c r="O496" s="14"/>
      <c r="P496" s="14"/>
      <c r="Q496" s="14"/>
      <c r="S496" s="31">
        <v>15.999999999999998</v>
      </c>
      <c r="T496" s="31">
        <v>0</v>
      </c>
    </row>
    <row r="497" spans="1:20">
      <c r="A497">
        <v>216</v>
      </c>
      <c r="B497">
        <v>0.6</v>
      </c>
      <c r="C497" t="s">
        <v>141</v>
      </c>
      <c r="D497" t="s">
        <v>590</v>
      </c>
      <c r="F497" t="s">
        <v>327</v>
      </c>
      <c r="G497" t="s">
        <v>631</v>
      </c>
      <c r="H497">
        <v>1</v>
      </c>
      <c r="I497" s="17">
        <v>0</v>
      </c>
      <c r="J497" s="17">
        <v>0</v>
      </c>
      <c r="K497" t="s">
        <v>629</v>
      </c>
      <c r="L497" t="s">
        <v>630</v>
      </c>
      <c r="M497" s="14"/>
      <c r="N497" s="14"/>
      <c r="O497" s="14"/>
      <c r="P497" s="14"/>
      <c r="Q497" s="14"/>
      <c r="S497" s="31">
        <v>15.999999999999998</v>
      </c>
      <c r="T497" s="31">
        <v>0</v>
      </c>
    </row>
    <row r="498" spans="1:20">
      <c r="A498">
        <v>217</v>
      </c>
      <c r="B498">
        <v>0.6</v>
      </c>
      <c r="C498" t="s">
        <v>141</v>
      </c>
      <c r="D498" t="s">
        <v>585</v>
      </c>
      <c r="F498" t="s">
        <v>328</v>
      </c>
      <c r="G498" t="s">
        <v>631</v>
      </c>
      <c r="H498">
        <v>1</v>
      </c>
      <c r="I498" s="17">
        <v>0</v>
      </c>
      <c r="J498" s="17">
        <v>0</v>
      </c>
      <c r="K498" t="s">
        <v>629</v>
      </c>
      <c r="L498" t="s">
        <v>630</v>
      </c>
      <c r="M498" s="14"/>
      <c r="N498" s="14"/>
      <c r="O498" s="14"/>
      <c r="P498" s="14"/>
      <c r="Q498" s="14"/>
      <c r="S498" s="31">
        <v>15.999999999999998</v>
      </c>
      <c r="T498" s="31">
        <v>0</v>
      </c>
    </row>
    <row r="499" spans="1:20">
      <c r="A499">
        <v>218</v>
      </c>
      <c r="B499">
        <v>0.6</v>
      </c>
      <c r="C499" t="s">
        <v>141</v>
      </c>
      <c r="D499" t="s">
        <v>586</v>
      </c>
      <c r="F499" t="s">
        <v>329</v>
      </c>
      <c r="G499" t="s">
        <v>631</v>
      </c>
      <c r="H499">
        <v>1</v>
      </c>
      <c r="I499" s="17">
        <v>0</v>
      </c>
      <c r="J499" s="17">
        <v>0</v>
      </c>
      <c r="K499" t="s">
        <v>629</v>
      </c>
      <c r="L499" t="s">
        <v>630</v>
      </c>
      <c r="M499" s="14"/>
      <c r="N499" s="14"/>
      <c r="O499" s="14"/>
      <c r="P499" s="14"/>
      <c r="Q499" s="14"/>
      <c r="S499" s="31">
        <v>15.999999999999998</v>
      </c>
      <c r="T499" s="31">
        <v>0</v>
      </c>
    </row>
    <row r="500" spans="1:20">
      <c r="A500">
        <v>219</v>
      </c>
      <c r="B500">
        <v>0.6</v>
      </c>
      <c r="C500" t="s">
        <v>141</v>
      </c>
      <c r="D500" t="s">
        <v>587</v>
      </c>
      <c r="F500" t="s">
        <v>330</v>
      </c>
      <c r="G500" t="s">
        <v>631</v>
      </c>
      <c r="H500">
        <v>1</v>
      </c>
      <c r="I500" s="17">
        <v>0</v>
      </c>
      <c r="J500" s="17">
        <v>0</v>
      </c>
      <c r="K500" t="s">
        <v>629</v>
      </c>
      <c r="L500" t="s">
        <v>630</v>
      </c>
      <c r="M500" s="14"/>
      <c r="N500" s="14"/>
      <c r="O500" s="14"/>
      <c r="P500" s="14"/>
      <c r="Q500" s="14"/>
      <c r="S500" s="31">
        <v>15.999999999999998</v>
      </c>
      <c r="T500" s="31">
        <v>0</v>
      </c>
    </row>
    <row r="501" spans="1:20">
      <c r="A501">
        <v>220</v>
      </c>
      <c r="B501">
        <v>0.6</v>
      </c>
      <c r="C501" t="s">
        <v>141</v>
      </c>
      <c r="D501" t="s">
        <v>551</v>
      </c>
      <c r="F501" t="s">
        <v>331</v>
      </c>
      <c r="G501" t="s">
        <v>631</v>
      </c>
      <c r="H501">
        <v>1</v>
      </c>
      <c r="I501" s="17">
        <v>0</v>
      </c>
      <c r="J501" s="17">
        <v>0</v>
      </c>
      <c r="K501" t="s">
        <v>629</v>
      </c>
      <c r="L501" t="s">
        <v>630</v>
      </c>
      <c r="M501" s="14"/>
      <c r="N501" s="14"/>
      <c r="O501" s="14"/>
      <c r="P501" s="14"/>
      <c r="Q501" s="14"/>
      <c r="S501" s="31">
        <v>15.999999999999998</v>
      </c>
      <c r="T501" s="31">
        <v>0</v>
      </c>
    </row>
    <row r="502" spans="1:20">
      <c r="A502">
        <v>221</v>
      </c>
      <c r="B502">
        <v>0.6</v>
      </c>
      <c r="C502" t="s">
        <v>141</v>
      </c>
      <c r="D502" t="s">
        <v>552</v>
      </c>
      <c r="F502" t="s">
        <v>123</v>
      </c>
      <c r="G502" t="s">
        <v>631</v>
      </c>
      <c r="H502">
        <v>1</v>
      </c>
      <c r="I502" s="17">
        <v>0</v>
      </c>
      <c r="J502" s="17">
        <v>0</v>
      </c>
      <c r="K502" t="s">
        <v>629</v>
      </c>
      <c r="L502" t="s">
        <v>630</v>
      </c>
      <c r="M502" s="14"/>
      <c r="N502" s="14"/>
      <c r="O502" s="14"/>
      <c r="P502" s="14"/>
      <c r="Q502" s="14"/>
      <c r="S502" s="31">
        <v>15.999999999999998</v>
      </c>
      <c r="T502" s="31">
        <v>0</v>
      </c>
    </row>
    <row r="503" spans="1:20">
      <c r="A503">
        <v>222</v>
      </c>
      <c r="B503">
        <v>0.6</v>
      </c>
      <c r="C503" t="s">
        <v>141</v>
      </c>
      <c r="D503" t="s">
        <v>547</v>
      </c>
      <c r="F503" t="s">
        <v>322</v>
      </c>
      <c r="G503" t="s">
        <v>628</v>
      </c>
      <c r="H503">
        <v>5</v>
      </c>
      <c r="I503" s="17">
        <v>0</v>
      </c>
      <c r="J503" s="17">
        <v>0</v>
      </c>
      <c r="K503" t="s">
        <v>629</v>
      </c>
      <c r="L503" t="s">
        <v>630</v>
      </c>
      <c r="M503" s="14"/>
      <c r="N503" s="14"/>
      <c r="O503" s="14"/>
      <c r="P503" s="14"/>
      <c r="Q503" s="14"/>
      <c r="S503" s="31">
        <v>15.999999999999998</v>
      </c>
      <c r="T503" s="31">
        <v>0</v>
      </c>
    </row>
    <row r="504" spans="1:20">
      <c r="A504">
        <v>223</v>
      </c>
      <c r="B504">
        <v>0.6</v>
      </c>
      <c r="C504" t="s">
        <v>141</v>
      </c>
      <c r="D504" t="s">
        <v>548</v>
      </c>
      <c r="F504" t="s">
        <v>323</v>
      </c>
      <c r="G504" t="s">
        <v>628</v>
      </c>
      <c r="H504">
        <v>5</v>
      </c>
      <c r="I504" s="17">
        <v>0</v>
      </c>
      <c r="J504" s="17">
        <v>0</v>
      </c>
      <c r="K504" t="s">
        <v>629</v>
      </c>
      <c r="L504" t="s">
        <v>630</v>
      </c>
      <c r="M504" s="14"/>
      <c r="N504" s="14"/>
      <c r="O504" s="14"/>
      <c r="P504" s="14"/>
      <c r="Q504" s="14"/>
      <c r="S504" s="31">
        <v>15.999999999999998</v>
      </c>
      <c r="T504" s="31">
        <v>0</v>
      </c>
    </row>
    <row r="505" spans="1:20">
      <c r="A505">
        <v>224</v>
      </c>
      <c r="B505">
        <v>0.6</v>
      </c>
      <c r="C505" t="s">
        <v>141</v>
      </c>
      <c r="D505" t="s">
        <v>549</v>
      </c>
      <c r="F505" t="s">
        <v>324</v>
      </c>
      <c r="G505" t="s">
        <v>628</v>
      </c>
      <c r="H505">
        <v>5</v>
      </c>
      <c r="I505" s="17">
        <v>0</v>
      </c>
      <c r="J505" s="17">
        <v>0</v>
      </c>
      <c r="K505" t="s">
        <v>629</v>
      </c>
      <c r="L505" t="s">
        <v>630</v>
      </c>
      <c r="M505" s="14"/>
      <c r="N505" s="14"/>
      <c r="O505" s="14"/>
      <c r="P505" s="14"/>
      <c r="Q505" s="14"/>
      <c r="S505" s="31">
        <v>15.999999999999998</v>
      </c>
      <c r="T505" s="31">
        <v>0</v>
      </c>
    </row>
    <row r="506" spans="1:20">
      <c r="A506">
        <v>225</v>
      </c>
      <c r="B506">
        <v>0.3</v>
      </c>
      <c r="C506" t="s">
        <v>141</v>
      </c>
      <c r="D506" t="s">
        <v>591</v>
      </c>
      <c r="F506" t="s">
        <v>335</v>
      </c>
      <c r="G506" t="s">
        <v>628</v>
      </c>
      <c r="H506">
        <v>15</v>
      </c>
      <c r="I506" s="17">
        <v>0</v>
      </c>
      <c r="J506" s="17">
        <v>0</v>
      </c>
      <c r="K506" t="s">
        <v>629</v>
      </c>
      <c r="L506" t="s">
        <v>630</v>
      </c>
      <c r="M506" s="14"/>
      <c r="N506" s="14">
        <v>46245</v>
      </c>
      <c r="O506" s="14">
        <v>46244</v>
      </c>
      <c r="P506" s="14">
        <v>46243</v>
      </c>
      <c r="Q506" s="14">
        <v>46242</v>
      </c>
      <c r="R506" t="s">
        <v>651</v>
      </c>
      <c r="S506" s="31">
        <v>15.999999999999998</v>
      </c>
      <c r="T506" s="31">
        <v>0</v>
      </c>
    </row>
    <row r="507" spans="1:20">
      <c r="A507">
        <v>225</v>
      </c>
      <c r="B507">
        <v>0.6</v>
      </c>
      <c r="C507" t="s">
        <v>141</v>
      </c>
      <c r="D507" t="s">
        <v>591</v>
      </c>
      <c r="F507" t="s">
        <v>335</v>
      </c>
      <c r="G507" t="s">
        <v>628</v>
      </c>
      <c r="H507">
        <v>15</v>
      </c>
      <c r="I507" s="17">
        <v>0</v>
      </c>
      <c r="J507" s="17">
        <v>0</v>
      </c>
      <c r="K507" t="s">
        <v>629</v>
      </c>
      <c r="L507" t="s">
        <v>630</v>
      </c>
      <c r="M507" s="14"/>
      <c r="N507" s="14"/>
      <c r="O507" s="14"/>
      <c r="P507" s="14"/>
      <c r="Q507" s="14"/>
      <c r="S507" s="31">
        <v>15.999999999999998</v>
      </c>
      <c r="T507" s="31">
        <v>0</v>
      </c>
    </row>
    <row r="508" spans="1:20">
      <c r="A508">
        <v>225</v>
      </c>
      <c r="B508">
        <v>0.9</v>
      </c>
      <c r="C508" t="s">
        <v>141</v>
      </c>
      <c r="D508" t="s">
        <v>591</v>
      </c>
      <c r="F508" t="s">
        <v>335</v>
      </c>
      <c r="G508" t="s">
        <v>628</v>
      </c>
      <c r="H508">
        <v>15</v>
      </c>
      <c r="I508" s="17">
        <v>0</v>
      </c>
      <c r="J508" s="17">
        <v>0</v>
      </c>
      <c r="K508" t="s">
        <v>629</v>
      </c>
      <c r="L508" t="s">
        <v>630</v>
      </c>
      <c r="M508" s="14"/>
      <c r="N508" s="14"/>
      <c r="O508" s="14"/>
      <c r="P508" s="14"/>
      <c r="Q508" s="14"/>
      <c r="S508" s="31">
        <v>15.999999999999998</v>
      </c>
      <c r="T508" s="31">
        <v>0</v>
      </c>
    </row>
    <row r="509" spans="1:20">
      <c r="A509">
        <v>226</v>
      </c>
      <c r="B509">
        <v>0.6</v>
      </c>
      <c r="C509" t="s">
        <v>141</v>
      </c>
      <c r="D509" t="s">
        <v>592</v>
      </c>
      <c r="F509" t="s">
        <v>336</v>
      </c>
      <c r="G509" t="s">
        <v>628</v>
      </c>
      <c r="H509">
        <v>15</v>
      </c>
      <c r="I509" s="17">
        <v>0</v>
      </c>
      <c r="J509" s="17">
        <v>0</v>
      </c>
      <c r="K509" t="s">
        <v>629</v>
      </c>
      <c r="L509" t="s">
        <v>630</v>
      </c>
      <c r="M509" s="14"/>
      <c r="N509" s="14"/>
      <c r="O509" s="14"/>
      <c r="P509" s="14"/>
      <c r="Q509" s="14"/>
      <c r="S509" s="31">
        <v>15.999999999999998</v>
      </c>
      <c r="T509" s="31">
        <v>0</v>
      </c>
    </row>
    <row r="510" spans="1:20">
      <c r="A510">
        <v>226</v>
      </c>
      <c r="B510">
        <v>0.9</v>
      </c>
      <c r="C510" t="s">
        <v>141</v>
      </c>
      <c r="D510" t="s">
        <v>592</v>
      </c>
      <c r="F510" t="s">
        <v>336</v>
      </c>
      <c r="G510" t="s">
        <v>628</v>
      </c>
      <c r="H510">
        <v>15</v>
      </c>
      <c r="I510" s="17">
        <v>0</v>
      </c>
      <c r="J510" s="17">
        <v>0</v>
      </c>
      <c r="K510" t="s">
        <v>629</v>
      </c>
      <c r="L510" t="s">
        <v>630</v>
      </c>
      <c r="M510" s="14"/>
      <c r="N510" s="14"/>
      <c r="O510" s="14"/>
      <c r="P510" s="14"/>
      <c r="Q510" s="14"/>
      <c r="S510" s="31">
        <v>15.999999999999998</v>
      </c>
      <c r="T510" s="31">
        <v>0</v>
      </c>
    </row>
    <row r="511" spans="1:20">
      <c r="A511">
        <v>227</v>
      </c>
      <c r="B511">
        <v>0.6</v>
      </c>
      <c r="C511" t="s">
        <v>141</v>
      </c>
      <c r="D511" t="s">
        <v>617</v>
      </c>
      <c r="F511" t="s">
        <v>635</v>
      </c>
      <c r="G511" t="s">
        <v>354</v>
      </c>
      <c r="I511" s="17">
        <v>0</v>
      </c>
      <c r="J511" s="17">
        <v>0</v>
      </c>
      <c r="K511" t="s">
        <v>629</v>
      </c>
      <c r="L511" t="s">
        <v>630</v>
      </c>
      <c r="M511" s="14"/>
      <c r="N511" s="14"/>
      <c r="O511" s="14"/>
      <c r="P511" s="14"/>
      <c r="Q511" s="14"/>
      <c r="S511" s="31">
        <v>175.99999999999997</v>
      </c>
      <c r="T511" s="31">
        <v>0</v>
      </c>
    </row>
    <row r="512" spans="1:20">
      <c r="A512">
        <v>227</v>
      </c>
      <c r="B512">
        <v>0.9</v>
      </c>
      <c r="C512" t="s">
        <v>141</v>
      </c>
      <c r="D512" t="s">
        <v>617</v>
      </c>
      <c r="F512" t="s">
        <v>635</v>
      </c>
      <c r="G512" t="s">
        <v>354</v>
      </c>
      <c r="I512" s="17">
        <v>0</v>
      </c>
      <c r="J512" s="17">
        <v>0</v>
      </c>
      <c r="K512" t="s">
        <v>629</v>
      </c>
      <c r="L512" t="s">
        <v>630</v>
      </c>
      <c r="M512" s="14"/>
      <c r="N512" s="14"/>
      <c r="O512" s="14"/>
      <c r="P512" s="14"/>
      <c r="Q512" s="14"/>
      <c r="S512" s="31">
        <v>175.99999999999997</v>
      </c>
      <c r="T512" s="31">
        <v>0</v>
      </c>
    </row>
    <row r="513" spans="1:20">
      <c r="A513">
        <v>228</v>
      </c>
      <c r="B513">
        <v>0.3</v>
      </c>
      <c r="C513" t="s">
        <v>74</v>
      </c>
      <c r="D513" t="s">
        <v>558</v>
      </c>
      <c r="F513" t="s">
        <v>245</v>
      </c>
      <c r="G513" t="s">
        <v>628</v>
      </c>
      <c r="H513">
        <v>15</v>
      </c>
      <c r="I513" s="17">
        <v>1</v>
      </c>
      <c r="J513" s="17">
        <v>0</v>
      </c>
      <c r="K513" t="s">
        <v>629</v>
      </c>
      <c r="L513" t="s">
        <v>630</v>
      </c>
      <c r="M513" s="14">
        <v>46227</v>
      </c>
      <c r="N513" s="14">
        <v>46241</v>
      </c>
      <c r="O513" s="14">
        <v>46240</v>
      </c>
      <c r="P513" s="14">
        <v>46239</v>
      </c>
      <c r="Q513" s="14">
        <v>46238</v>
      </c>
      <c r="S513" s="31">
        <v>24</v>
      </c>
      <c r="T513" s="31">
        <v>0</v>
      </c>
    </row>
    <row r="514" spans="1:20">
      <c r="A514">
        <v>228</v>
      </c>
      <c r="B514">
        <v>0.6</v>
      </c>
      <c r="C514" t="s">
        <v>74</v>
      </c>
      <c r="D514" t="s">
        <v>558</v>
      </c>
      <c r="F514" t="s">
        <v>245</v>
      </c>
      <c r="G514" t="s">
        <v>628</v>
      </c>
      <c r="H514">
        <v>15</v>
      </c>
      <c r="I514" s="17">
        <v>0</v>
      </c>
      <c r="J514" s="17">
        <v>0</v>
      </c>
      <c r="K514" t="s">
        <v>629</v>
      </c>
      <c r="L514" t="s">
        <v>630</v>
      </c>
      <c r="M514" s="14"/>
      <c r="N514" s="14"/>
      <c r="O514" s="14"/>
      <c r="P514" s="14"/>
      <c r="Q514" s="14"/>
      <c r="S514" s="31">
        <v>24</v>
      </c>
      <c r="T514" s="31">
        <v>0</v>
      </c>
    </row>
    <row r="515" spans="1:20">
      <c r="A515">
        <v>228</v>
      </c>
      <c r="B515">
        <v>0.9</v>
      </c>
      <c r="C515" t="s">
        <v>74</v>
      </c>
      <c r="D515" t="s">
        <v>558</v>
      </c>
      <c r="F515" t="s">
        <v>245</v>
      </c>
      <c r="G515" t="s">
        <v>628</v>
      </c>
      <c r="H515">
        <v>15</v>
      </c>
      <c r="I515" s="17">
        <v>0</v>
      </c>
      <c r="J515" s="17">
        <v>0</v>
      </c>
      <c r="K515" t="s">
        <v>629</v>
      </c>
      <c r="L515" t="s">
        <v>630</v>
      </c>
      <c r="M515" s="14"/>
      <c r="N515" s="14"/>
      <c r="O515" s="14"/>
      <c r="P515" s="14"/>
      <c r="Q515" s="14"/>
      <c r="S515" s="31">
        <v>24</v>
      </c>
      <c r="T515" s="31">
        <v>0</v>
      </c>
    </row>
    <row r="516" spans="1:20">
      <c r="A516">
        <v>229</v>
      </c>
      <c r="B516">
        <v>0.6</v>
      </c>
      <c r="C516" t="s">
        <v>74</v>
      </c>
      <c r="D516" t="s">
        <v>593</v>
      </c>
      <c r="F516" t="s">
        <v>242</v>
      </c>
      <c r="I516" s="17">
        <v>0</v>
      </c>
      <c r="J516" s="17">
        <v>0</v>
      </c>
      <c r="K516" t="s">
        <v>629</v>
      </c>
      <c r="L516" t="s">
        <v>630</v>
      </c>
      <c r="M516" s="14"/>
      <c r="N516" s="14"/>
      <c r="O516" s="14"/>
      <c r="P516" s="14"/>
      <c r="Q516" s="14"/>
      <c r="S516" s="31">
        <v>24</v>
      </c>
      <c r="T516" s="31">
        <v>0</v>
      </c>
    </row>
    <row r="517" spans="1:20">
      <c r="A517">
        <v>230</v>
      </c>
      <c r="B517">
        <v>0.6</v>
      </c>
      <c r="C517" t="s">
        <v>74</v>
      </c>
      <c r="D517" t="s">
        <v>612</v>
      </c>
      <c r="F517" t="s">
        <v>353</v>
      </c>
      <c r="G517" t="s">
        <v>631</v>
      </c>
      <c r="H517">
        <v>1</v>
      </c>
      <c r="I517" s="17">
        <v>0</v>
      </c>
      <c r="J517" s="17">
        <v>0</v>
      </c>
      <c r="K517" t="s">
        <v>629</v>
      </c>
      <c r="L517" t="s">
        <v>630</v>
      </c>
      <c r="M517" s="14"/>
      <c r="N517" s="14"/>
      <c r="O517" s="14"/>
      <c r="P517" s="14"/>
      <c r="Q517" s="14"/>
      <c r="S517" s="31">
        <v>15.999999999999998</v>
      </c>
      <c r="T517" s="31">
        <v>0</v>
      </c>
    </row>
    <row r="518" spans="1:20">
      <c r="A518">
        <v>231</v>
      </c>
      <c r="B518">
        <v>0.6</v>
      </c>
      <c r="C518" t="s">
        <v>74</v>
      </c>
      <c r="D518" t="s">
        <v>561</v>
      </c>
      <c r="F518" t="s">
        <v>341</v>
      </c>
      <c r="G518" t="s">
        <v>631</v>
      </c>
      <c r="H518">
        <v>1</v>
      </c>
      <c r="I518" s="17">
        <v>0</v>
      </c>
      <c r="J518" s="17">
        <v>0</v>
      </c>
      <c r="K518" t="s">
        <v>629</v>
      </c>
      <c r="L518" t="s">
        <v>630</v>
      </c>
      <c r="M518" s="14"/>
      <c r="N518" s="14"/>
      <c r="O518" s="14"/>
      <c r="P518" s="14"/>
      <c r="Q518" s="14"/>
      <c r="S518" s="31">
        <v>80</v>
      </c>
      <c r="T518" s="31">
        <v>0</v>
      </c>
    </row>
    <row r="519" spans="1:20">
      <c r="A519">
        <v>231</v>
      </c>
      <c r="B519">
        <v>0.9</v>
      </c>
      <c r="C519" t="s">
        <v>74</v>
      </c>
      <c r="D519" t="s">
        <v>561</v>
      </c>
      <c r="F519" t="s">
        <v>341</v>
      </c>
      <c r="G519" t="s">
        <v>631</v>
      </c>
      <c r="H519">
        <v>1</v>
      </c>
      <c r="I519" s="17">
        <v>0</v>
      </c>
      <c r="J519" s="17">
        <v>0</v>
      </c>
      <c r="K519" t="s">
        <v>629</v>
      </c>
      <c r="L519" t="s">
        <v>630</v>
      </c>
      <c r="M519" s="14"/>
      <c r="N519" s="14"/>
      <c r="O519" s="14"/>
      <c r="P519" s="14"/>
      <c r="Q519" s="14"/>
      <c r="S519" s="31">
        <v>80</v>
      </c>
      <c r="T519" s="31">
        <v>0</v>
      </c>
    </row>
    <row r="520" spans="1:20">
      <c r="A520">
        <v>232</v>
      </c>
      <c r="B520">
        <v>0.6</v>
      </c>
      <c r="C520" t="s">
        <v>74</v>
      </c>
      <c r="D520" t="s">
        <v>594</v>
      </c>
      <c r="F520" t="s">
        <v>337</v>
      </c>
      <c r="G520" t="s">
        <v>631</v>
      </c>
      <c r="H520">
        <v>1</v>
      </c>
      <c r="I520" s="17">
        <v>0</v>
      </c>
      <c r="J520" s="17">
        <v>0</v>
      </c>
      <c r="K520" t="s">
        <v>629</v>
      </c>
      <c r="L520" t="s">
        <v>630</v>
      </c>
      <c r="M520" s="14"/>
      <c r="N520" s="14"/>
      <c r="O520" s="14"/>
      <c r="P520" s="14"/>
      <c r="Q520" s="14"/>
      <c r="S520" s="31">
        <v>31.999999999999996</v>
      </c>
      <c r="T520" s="31">
        <v>0</v>
      </c>
    </row>
    <row r="521" spans="1:20">
      <c r="A521">
        <v>233</v>
      </c>
      <c r="B521">
        <v>0.6</v>
      </c>
      <c r="C521" t="s">
        <v>74</v>
      </c>
      <c r="D521" t="s">
        <v>595</v>
      </c>
      <c r="F521" t="s">
        <v>338</v>
      </c>
      <c r="G521" t="s">
        <v>631</v>
      </c>
      <c r="H521">
        <v>1</v>
      </c>
      <c r="I521" s="17">
        <v>0</v>
      </c>
      <c r="J521" s="17">
        <v>0</v>
      </c>
      <c r="K521" t="s">
        <v>629</v>
      </c>
      <c r="L521" t="s">
        <v>630</v>
      </c>
      <c r="M521" s="14"/>
      <c r="N521" s="14"/>
      <c r="O521" s="14"/>
      <c r="P521" s="14"/>
      <c r="Q521" s="14"/>
      <c r="S521" s="31">
        <v>15.999999999999998</v>
      </c>
      <c r="T521" s="31">
        <v>0</v>
      </c>
    </row>
    <row r="522" spans="1:20">
      <c r="A522">
        <v>234</v>
      </c>
      <c r="B522">
        <v>0.6</v>
      </c>
      <c r="C522" t="s">
        <v>74</v>
      </c>
      <c r="D522" t="s">
        <v>596</v>
      </c>
      <c r="F522" t="s">
        <v>638</v>
      </c>
      <c r="G522" t="s">
        <v>631</v>
      </c>
      <c r="H522">
        <v>1</v>
      </c>
      <c r="I522" s="17">
        <v>0</v>
      </c>
      <c r="J522" s="17">
        <v>0</v>
      </c>
      <c r="K522" t="s">
        <v>629</v>
      </c>
      <c r="L522" t="s">
        <v>630</v>
      </c>
      <c r="M522" s="14"/>
      <c r="N522" s="14"/>
      <c r="O522" s="14"/>
      <c r="P522" s="14"/>
      <c r="Q522" s="14"/>
      <c r="S522" s="31">
        <v>15.999999999999998</v>
      </c>
      <c r="T522" s="31">
        <v>0</v>
      </c>
    </row>
    <row r="523" spans="1:20">
      <c r="A523">
        <v>235</v>
      </c>
      <c r="B523">
        <v>0.6</v>
      </c>
      <c r="C523" t="s">
        <v>74</v>
      </c>
      <c r="D523" t="s">
        <v>559</v>
      </c>
      <c r="F523" t="s">
        <v>339</v>
      </c>
      <c r="G523" t="s">
        <v>631</v>
      </c>
      <c r="H523">
        <v>1</v>
      </c>
      <c r="I523" s="17">
        <v>0</v>
      </c>
      <c r="J523" s="17">
        <v>0</v>
      </c>
      <c r="K523" t="s">
        <v>629</v>
      </c>
      <c r="L523" t="s">
        <v>630</v>
      </c>
      <c r="M523" s="14"/>
      <c r="N523" s="14"/>
      <c r="O523" s="14"/>
      <c r="P523" s="14"/>
      <c r="Q523" s="14"/>
      <c r="S523" s="31">
        <v>15.999999999999998</v>
      </c>
      <c r="T523" s="31">
        <v>0</v>
      </c>
    </row>
    <row r="524" spans="1:20">
      <c r="A524">
        <v>236</v>
      </c>
      <c r="B524">
        <v>0.6</v>
      </c>
      <c r="C524" t="s">
        <v>74</v>
      </c>
      <c r="D524" t="s">
        <v>560</v>
      </c>
      <c r="F524" t="s">
        <v>340</v>
      </c>
      <c r="G524" t="s">
        <v>631</v>
      </c>
      <c r="H524">
        <v>1</v>
      </c>
      <c r="I524" s="17">
        <v>0</v>
      </c>
      <c r="J524" s="17">
        <v>0</v>
      </c>
      <c r="K524" t="s">
        <v>629</v>
      </c>
      <c r="L524" t="s">
        <v>630</v>
      </c>
      <c r="M524" s="14"/>
      <c r="N524" s="14"/>
      <c r="O524" s="14"/>
      <c r="P524" s="14"/>
      <c r="Q524" s="14"/>
      <c r="S524" s="31">
        <v>15.999999999999998</v>
      </c>
      <c r="T524" s="31">
        <v>0</v>
      </c>
    </row>
    <row r="525" spans="1:20">
      <c r="A525">
        <v>237</v>
      </c>
      <c r="B525">
        <v>0.6</v>
      </c>
      <c r="C525" t="s">
        <v>74</v>
      </c>
      <c r="D525" t="s">
        <v>562</v>
      </c>
      <c r="F525" t="s">
        <v>639</v>
      </c>
      <c r="G525" t="s">
        <v>628</v>
      </c>
      <c r="H525">
        <v>10</v>
      </c>
      <c r="I525" s="17">
        <v>0</v>
      </c>
      <c r="J525" s="17">
        <v>0</v>
      </c>
      <c r="K525" t="s">
        <v>629</v>
      </c>
      <c r="L525" t="s">
        <v>630</v>
      </c>
      <c r="M525" s="14"/>
      <c r="N525" s="14"/>
      <c r="O525" s="14"/>
      <c r="P525" s="14"/>
      <c r="Q525" s="14"/>
      <c r="S525" s="31">
        <v>24</v>
      </c>
      <c r="T525" s="31">
        <v>0</v>
      </c>
    </row>
    <row r="526" spans="1:20">
      <c r="A526">
        <v>238</v>
      </c>
      <c r="B526">
        <v>0.3</v>
      </c>
      <c r="C526" t="s">
        <v>74</v>
      </c>
      <c r="D526" t="s">
        <v>563</v>
      </c>
      <c r="F526" t="s">
        <v>635</v>
      </c>
      <c r="G526" t="s">
        <v>354</v>
      </c>
      <c r="H526">
        <v>1</v>
      </c>
      <c r="I526" s="17">
        <v>1</v>
      </c>
      <c r="J526" s="17">
        <v>0.35</v>
      </c>
      <c r="K526" t="s">
        <v>632</v>
      </c>
      <c r="L526" t="s">
        <v>630</v>
      </c>
      <c r="M526" s="14">
        <v>46231</v>
      </c>
      <c r="N526" s="14">
        <v>46231</v>
      </c>
      <c r="O526" s="14">
        <v>46230</v>
      </c>
      <c r="P526" s="14">
        <v>46229</v>
      </c>
      <c r="Q526" s="14">
        <v>46228</v>
      </c>
      <c r="S526" s="31">
        <v>80</v>
      </c>
      <c r="T526" s="31">
        <v>0</v>
      </c>
    </row>
    <row r="527" spans="1:20">
      <c r="A527">
        <v>238</v>
      </c>
      <c r="B527">
        <v>0.6</v>
      </c>
      <c r="C527" t="s">
        <v>74</v>
      </c>
      <c r="D527" t="s">
        <v>563</v>
      </c>
      <c r="F527" t="s">
        <v>635</v>
      </c>
      <c r="G527" t="s">
        <v>354</v>
      </c>
      <c r="H527">
        <v>1</v>
      </c>
      <c r="I527" s="17">
        <v>0</v>
      </c>
      <c r="J527" s="17">
        <v>0</v>
      </c>
      <c r="K527" t="s">
        <v>629</v>
      </c>
      <c r="L527" t="s">
        <v>630</v>
      </c>
      <c r="M527" s="14"/>
      <c r="N527" s="14"/>
      <c r="O527" s="14"/>
      <c r="P527" s="14"/>
      <c r="Q527" s="14"/>
      <c r="S527" s="31">
        <v>80</v>
      </c>
      <c r="T527" s="31">
        <v>0</v>
      </c>
    </row>
    <row r="528" spans="1:20">
      <c r="A528">
        <v>238</v>
      </c>
      <c r="B528">
        <v>0.9</v>
      </c>
      <c r="C528" t="s">
        <v>74</v>
      </c>
      <c r="D528" t="s">
        <v>563</v>
      </c>
      <c r="F528" t="s">
        <v>635</v>
      </c>
      <c r="G528" t="s">
        <v>354</v>
      </c>
      <c r="H528">
        <v>1</v>
      </c>
      <c r="I528" s="17">
        <v>0</v>
      </c>
      <c r="J528" s="17">
        <v>0</v>
      </c>
      <c r="K528" t="s">
        <v>629</v>
      </c>
      <c r="L528" t="s">
        <v>630</v>
      </c>
      <c r="M528" s="14"/>
      <c r="N528" s="14"/>
      <c r="O528" s="14"/>
      <c r="P528" s="14"/>
      <c r="Q528" s="14"/>
      <c r="S528" s="31">
        <v>80</v>
      </c>
      <c r="T528" s="31">
        <v>0</v>
      </c>
    </row>
    <row r="529" spans="1:20">
      <c r="A529">
        <v>239</v>
      </c>
      <c r="B529">
        <v>0.3</v>
      </c>
      <c r="C529" t="s">
        <v>640</v>
      </c>
      <c r="D529" t="s">
        <v>599</v>
      </c>
      <c r="F529" t="s">
        <v>246</v>
      </c>
      <c r="G529" t="s">
        <v>628</v>
      </c>
      <c r="H529">
        <v>15</v>
      </c>
      <c r="I529" s="17">
        <v>1</v>
      </c>
      <c r="J529" s="17">
        <v>0</v>
      </c>
      <c r="K529" t="s">
        <v>629</v>
      </c>
      <c r="L529" t="s">
        <v>630</v>
      </c>
      <c r="M529" s="14">
        <v>46227</v>
      </c>
      <c r="N529" s="14">
        <v>46241</v>
      </c>
      <c r="O529" s="14">
        <v>46240</v>
      </c>
      <c r="P529" s="14">
        <v>46239</v>
      </c>
      <c r="Q529" s="14">
        <v>46238</v>
      </c>
      <c r="S529" s="31">
        <v>24</v>
      </c>
      <c r="T529" s="31">
        <v>0</v>
      </c>
    </row>
    <row r="530" spans="1:20">
      <c r="A530">
        <v>239</v>
      </c>
      <c r="B530">
        <v>0.6</v>
      </c>
      <c r="C530" t="s">
        <v>640</v>
      </c>
      <c r="D530" t="s">
        <v>599</v>
      </c>
      <c r="F530" t="s">
        <v>246</v>
      </c>
      <c r="G530" t="s">
        <v>628</v>
      </c>
      <c r="H530">
        <v>15</v>
      </c>
      <c r="I530" s="17">
        <v>0</v>
      </c>
      <c r="J530" s="17">
        <v>0</v>
      </c>
      <c r="K530" t="s">
        <v>629</v>
      </c>
      <c r="L530" t="s">
        <v>630</v>
      </c>
      <c r="M530" s="14"/>
      <c r="N530" s="14"/>
      <c r="O530" s="14"/>
      <c r="P530" s="14"/>
      <c r="Q530" s="14"/>
      <c r="S530" s="31">
        <v>24</v>
      </c>
      <c r="T530" s="31">
        <v>0</v>
      </c>
    </row>
    <row r="531" spans="1:20">
      <c r="A531">
        <v>239</v>
      </c>
      <c r="B531">
        <v>0.9</v>
      </c>
      <c r="C531" t="s">
        <v>640</v>
      </c>
      <c r="D531" t="s">
        <v>599</v>
      </c>
      <c r="F531" t="s">
        <v>246</v>
      </c>
      <c r="G531" t="s">
        <v>628</v>
      </c>
      <c r="H531">
        <v>15</v>
      </c>
      <c r="I531" s="17">
        <v>0</v>
      </c>
      <c r="J531" s="17">
        <v>0</v>
      </c>
      <c r="K531" t="s">
        <v>629</v>
      </c>
      <c r="L531" t="s">
        <v>630</v>
      </c>
      <c r="M531" s="14"/>
      <c r="N531" s="14"/>
      <c r="O531" s="14"/>
      <c r="P531" s="14"/>
      <c r="Q531" s="14"/>
      <c r="S531" s="31">
        <v>24</v>
      </c>
      <c r="T531" s="31">
        <v>0</v>
      </c>
    </row>
    <row r="532" spans="1:20">
      <c r="A532">
        <v>240</v>
      </c>
      <c r="B532">
        <v>0.6</v>
      </c>
      <c r="C532" t="s">
        <v>640</v>
      </c>
      <c r="D532" t="s">
        <v>597</v>
      </c>
      <c r="F532" t="s">
        <v>242</v>
      </c>
      <c r="G532" t="s">
        <v>628</v>
      </c>
      <c r="H532">
        <v>15</v>
      </c>
      <c r="I532" s="17">
        <v>0</v>
      </c>
      <c r="J532" s="17">
        <v>0</v>
      </c>
      <c r="K532" t="s">
        <v>629</v>
      </c>
      <c r="L532" t="s">
        <v>630</v>
      </c>
      <c r="M532" s="14"/>
      <c r="N532" s="14"/>
      <c r="O532" s="14"/>
      <c r="P532" s="14"/>
      <c r="Q532" s="14"/>
      <c r="S532" s="31">
        <v>24</v>
      </c>
      <c r="T532" s="31">
        <v>0</v>
      </c>
    </row>
    <row r="533" spans="1:20">
      <c r="A533">
        <v>241</v>
      </c>
      <c r="B533">
        <v>0.6</v>
      </c>
      <c r="C533" t="s">
        <v>640</v>
      </c>
      <c r="D533" t="s">
        <v>600</v>
      </c>
      <c r="F533" t="s">
        <v>342</v>
      </c>
      <c r="G533" t="s">
        <v>628</v>
      </c>
      <c r="H533">
        <v>40</v>
      </c>
      <c r="I533" s="17">
        <v>0</v>
      </c>
      <c r="J533" s="17">
        <v>0</v>
      </c>
      <c r="K533" t="s">
        <v>629</v>
      </c>
      <c r="L533" t="s">
        <v>630</v>
      </c>
      <c r="M533" s="14"/>
      <c r="N533" s="14"/>
      <c r="O533" s="14"/>
      <c r="P533" s="14"/>
      <c r="Q533" s="14"/>
      <c r="S533" s="31">
        <v>160</v>
      </c>
      <c r="T533" s="31">
        <v>0</v>
      </c>
    </row>
    <row r="534" spans="1:20">
      <c r="A534">
        <v>241</v>
      </c>
      <c r="B534">
        <v>0.9</v>
      </c>
      <c r="C534" t="s">
        <v>640</v>
      </c>
      <c r="D534" t="s">
        <v>600</v>
      </c>
      <c r="F534" t="s">
        <v>342</v>
      </c>
      <c r="G534" t="s">
        <v>628</v>
      </c>
      <c r="H534">
        <v>40</v>
      </c>
      <c r="I534" s="17">
        <v>0</v>
      </c>
      <c r="J534" s="17">
        <v>0</v>
      </c>
      <c r="K534" t="s">
        <v>629</v>
      </c>
      <c r="L534" t="s">
        <v>630</v>
      </c>
      <c r="M534" s="14"/>
      <c r="N534" s="14"/>
      <c r="O534" s="14"/>
      <c r="P534" s="14"/>
      <c r="Q534" s="14"/>
      <c r="S534" s="31">
        <v>160</v>
      </c>
      <c r="T534" s="31">
        <v>0</v>
      </c>
    </row>
    <row r="535" spans="1:20">
      <c r="A535">
        <v>242</v>
      </c>
      <c r="B535">
        <v>0.6</v>
      </c>
      <c r="C535" t="s">
        <v>640</v>
      </c>
      <c r="D535" t="s">
        <v>605</v>
      </c>
      <c r="F535" t="s">
        <v>343</v>
      </c>
      <c r="G535" t="s">
        <v>631</v>
      </c>
      <c r="H535">
        <v>1</v>
      </c>
      <c r="I535" s="17">
        <v>0</v>
      </c>
      <c r="J535" s="17">
        <v>0</v>
      </c>
      <c r="K535" t="s">
        <v>629</v>
      </c>
      <c r="L535" t="s">
        <v>630</v>
      </c>
      <c r="M535" s="14"/>
      <c r="N535" s="14"/>
      <c r="O535" s="14"/>
      <c r="P535" s="14"/>
      <c r="Q535" s="14"/>
      <c r="S535" s="31">
        <v>15.999999999999998</v>
      </c>
      <c r="T535" s="31">
        <v>0</v>
      </c>
    </row>
    <row r="536" spans="1:20">
      <c r="A536">
        <v>243</v>
      </c>
      <c r="B536">
        <v>0.6</v>
      </c>
      <c r="C536" t="s">
        <v>640</v>
      </c>
      <c r="D536" t="s">
        <v>604</v>
      </c>
      <c r="F536" t="s">
        <v>344</v>
      </c>
      <c r="G536" t="s">
        <v>631</v>
      </c>
      <c r="H536">
        <v>1</v>
      </c>
      <c r="I536" s="17">
        <v>0</v>
      </c>
      <c r="J536" s="17">
        <v>0</v>
      </c>
      <c r="K536" t="s">
        <v>629</v>
      </c>
      <c r="L536" t="s">
        <v>630</v>
      </c>
      <c r="M536" s="14"/>
      <c r="N536" s="14"/>
      <c r="O536" s="14"/>
      <c r="P536" s="14"/>
      <c r="Q536" s="14"/>
      <c r="S536" s="31">
        <v>15.999999999999998</v>
      </c>
      <c r="T536" s="31">
        <v>0</v>
      </c>
    </row>
    <row r="537" spans="1:20">
      <c r="A537">
        <v>244</v>
      </c>
      <c r="B537">
        <v>0.6</v>
      </c>
      <c r="C537" t="s">
        <v>640</v>
      </c>
      <c r="D537" t="s">
        <v>603</v>
      </c>
      <c r="F537" t="s">
        <v>345</v>
      </c>
      <c r="G537" t="s">
        <v>631</v>
      </c>
      <c r="H537">
        <v>1</v>
      </c>
      <c r="I537" s="17">
        <v>0</v>
      </c>
      <c r="J537" s="17">
        <v>0</v>
      </c>
      <c r="K537" t="s">
        <v>629</v>
      </c>
      <c r="L537" t="s">
        <v>630</v>
      </c>
      <c r="M537" s="14"/>
      <c r="N537" s="14"/>
      <c r="O537" s="14"/>
      <c r="P537" s="14"/>
      <c r="Q537" s="14"/>
      <c r="S537" s="31">
        <v>15.999999999999998</v>
      </c>
      <c r="T537" s="31">
        <v>0</v>
      </c>
    </row>
    <row r="538" spans="1:20">
      <c r="A538">
        <v>245</v>
      </c>
      <c r="B538">
        <v>0.6</v>
      </c>
      <c r="C538" t="s">
        <v>640</v>
      </c>
      <c r="D538" t="s">
        <v>602</v>
      </c>
      <c r="F538" t="s">
        <v>346</v>
      </c>
      <c r="G538" t="s">
        <v>631</v>
      </c>
      <c r="H538">
        <v>1</v>
      </c>
      <c r="I538" s="17">
        <v>0</v>
      </c>
      <c r="J538" s="17">
        <v>0</v>
      </c>
      <c r="K538" t="s">
        <v>629</v>
      </c>
      <c r="L538" t="s">
        <v>630</v>
      </c>
      <c r="M538" s="14"/>
      <c r="N538" s="14"/>
      <c r="O538" s="14"/>
      <c r="P538" s="14"/>
      <c r="Q538" s="14"/>
      <c r="S538" s="31">
        <v>15.999999999999998</v>
      </c>
      <c r="T538" s="31">
        <v>0</v>
      </c>
    </row>
    <row r="539" spans="1:20">
      <c r="A539">
        <v>246</v>
      </c>
      <c r="B539">
        <v>0.6</v>
      </c>
      <c r="C539" t="s">
        <v>640</v>
      </c>
      <c r="D539" t="s">
        <v>601</v>
      </c>
      <c r="F539" t="s">
        <v>347</v>
      </c>
      <c r="G539" t="s">
        <v>631</v>
      </c>
      <c r="H539">
        <v>1</v>
      </c>
      <c r="I539" s="17">
        <v>0</v>
      </c>
      <c r="J539" s="17">
        <v>0</v>
      </c>
      <c r="K539" t="s">
        <v>629</v>
      </c>
      <c r="L539" t="s">
        <v>630</v>
      </c>
      <c r="M539" s="14"/>
      <c r="N539" s="14"/>
      <c r="O539" s="14"/>
      <c r="P539" s="14"/>
      <c r="Q539" s="14"/>
      <c r="S539" s="31">
        <v>15.999999999999998</v>
      </c>
      <c r="T539" s="31">
        <v>0</v>
      </c>
    </row>
    <row r="540" spans="1:20">
      <c r="A540">
        <v>247</v>
      </c>
      <c r="B540">
        <v>0.6</v>
      </c>
      <c r="C540" t="s">
        <v>640</v>
      </c>
      <c r="D540" t="s">
        <v>606</v>
      </c>
      <c r="F540" t="s">
        <v>348</v>
      </c>
      <c r="G540" t="s">
        <v>628</v>
      </c>
      <c r="H540">
        <v>5</v>
      </c>
      <c r="I540" s="17">
        <v>0</v>
      </c>
      <c r="J540" s="17">
        <v>0</v>
      </c>
      <c r="K540" t="s">
        <v>629</v>
      </c>
      <c r="L540" t="s">
        <v>630</v>
      </c>
      <c r="M540" s="14"/>
      <c r="N540" s="14"/>
      <c r="O540" s="14"/>
      <c r="P540" s="14"/>
      <c r="Q540" s="14"/>
      <c r="S540" s="31">
        <v>24</v>
      </c>
      <c r="T540" s="31">
        <v>0</v>
      </c>
    </row>
    <row r="541" spans="1:20">
      <c r="A541">
        <v>248</v>
      </c>
      <c r="B541">
        <v>0.3</v>
      </c>
      <c r="C541" t="s">
        <v>640</v>
      </c>
      <c r="D541" t="s">
        <v>613</v>
      </c>
      <c r="F541" t="s">
        <v>635</v>
      </c>
      <c r="G541" t="s">
        <v>354</v>
      </c>
      <c r="H541">
        <v>1</v>
      </c>
      <c r="I541" s="17">
        <v>1</v>
      </c>
      <c r="J541" s="17">
        <v>0.35</v>
      </c>
      <c r="K541" t="s">
        <v>632</v>
      </c>
      <c r="L541" t="s">
        <v>630</v>
      </c>
      <c r="M541" s="14">
        <v>46231</v>
      </c>
      <c r="N541" s="14">
        <v>46231</v>
      </c>
      <c r="O541" s="14">
        <v>46230</v>
      </c>
      <c r="P541" s="14">
        <v>46229</v>
      </c>
      <c r="Q541" s="14">
        <v>46228</v>
      </c>
      <c r="S541" s="31">
        <v>200</v>
      </c>
      <c r="T541" s="31">
        <v>0</v>
      </c>
    </row>
    <row r="542" spans="1:20">
      <c r="A542">
        <v>248</v>
      </c>
      <c r="B542">
        <v>0.6</v>
      </c>
      <c r="C542" t="s">
        <v>640</v>
      </c>
      <c r="D542" t="s">
        <v>613</v>
      </c>
      <c r="F542" t="s">
        <v>635</v>
      </c>
      <c r="G542" t="s">
        <v>354</v>
      </c>
      <c r="H542">
        <v>1</v>
      </c>
      <c r="I542" s="17">
        <v>0</v>
      </c>
      <c r="J542" s="17">
        <v>0</v>
      </c>
      <c r="K542" t="s">
        <v>629</v>
      </c>
      <c r="L542" t="s">
        <v>630</v>
      </c>
      <c r="M542" s="14"/>
      <c r="N542" s="14"/>
      <c r="O542" s="14"/>
      <c r="P542" s="14"/>
      <c r="Q542" s="14"/>
      <c r="S542" s="31">
        <v>200</v>
      </c>
      <c r="T542" s="31">
        <v>0</v>
      </c>
    </row>
    <row r="543" spans="1:20">
      <c r="A543">
        <v>248</v>
      </c>
      <c r="B543">
        <v>0.9</v>
      </c>
      <c r="C543" t="s">
        <v>640</v>
      </c>
      <c r="D543" t="s">
        <v>613</v>
      </c>
      <c r="F543" t="s">
        <v>635</v>
      </c>
      <c r="G543" t="s">
        <v>354</v>
      </c>
      <c r="H543">
        <v>1</v>
      </c>
      <c r="I543" s="17">
        <v>0</v>
      </c>
      <c r="J543" s="17">
        <v>0</v>
      </c>
      <c r="K543" t="s">
        <v>629</v>
      </c>
      <c r="L543" t="s">
        <v>630</v>
      </c>
      <c r="M543" s="14"/>
      <c r="N543" s="14"/>
      <c r="O543" s="14"/>
      <c r="P543" s="14"/>
      <c r="Q543" s="14"/>
      <c r="S543" s="31">
        <v>200</v>
      </c>
      <c r="T543" s="31">
        <v>0</v>
      </c>
    </row>
    <row r="544" spans="1:20">
      <c r="A544">
        <v>249</v>
      </c>
      <c r="B544">
        <v>0.3</v>
      </c>
      <c r="C544" t="s">
        <v>641</v>
      </c>
      <c r="D544" t="s">
        <v>598</v>
      </c>
      <c r="F544" t="s">
        <v>642</v>
      </c>
      <c r="G544" t="s">
        <v>628</v>
      </c>
      <c r="H544">
        <v>10</v>
      </c>
      <c r="I544" s="17">
        <v>1</v>
      </c>
      <c r="J544" s="17">
        <v>0</v>
      </c>
      <c r="K544" t="s">
        <v>629</v>
      </c>
      <c r="L544" t="s">
        <v>630</v>
      </c>
      <c r="M544" s="14">
        <v>46227</v>
      </c>
      <c r="N544" s="14">
        <v>46241</v>
      </c>
      <c r="O544" s="14">
        <v>46240</v>
      </c>
      <c r="P544" s="14">
        <v>46239</v>
      </c>
      <c r="Q544" s="14">
        <v>46238</v>
      </c>
      <c r="S544" s="31">
        <v>24</v>
      </c>
      <c r="T544" s="31">
        <v>0</v>
      </c>
    </row>
    <row r="545" spans="1:20">
      <c r="A545">
        <v>249</v>
      </c>
      <c r="B545">
        <v>0.6</v>
      </c>
      <c r="C545" t="s">
        <v>641</v>
      </c>
      <c r="D545" t="s">
        <v>598</v>
      </c>
      <c r="F545" t="s">
        <v>642</v>
      </c>
      <c r="G545" t="s">
        <v>628</v>
      </c>
      <c r="H545">
        <v>10</v>
      </c>
      <c r="I545" s="17">
        <v>0</v>
      </c>
      <c r="J545" s="17">
        <v>0</v>
      </c>
      <c r="K545" t="s">
        <v>629</v>
      </c>
      <c r="L545" t="s">
        <v>630</v>
      </c>
      <c r="M545" s="14"/>
      <c r="N545" s="14"/>
      <c r="O545" s="14"/>
      <c r="P545" s="14"/>
      <c r="Q545" s="14"/>
      <c r="S545" s="31">
        <v>24</v>
      </c>
      <c r="T545" s="31">
        <v>0</v>
      </c>
    </row>
    <row r="546" spans="1:20">
      <c r="A546">
        <v>249</v>
      </c>
      <c r="B546">
        <v>0.9</v>
      </c>
      <c r="C546" t="s">
        <v>641</v>
      </c>
      <c r="D546" t="s">
        <v>598</v>
      </c>
      <c r="F546" t="s">
        <v>642</v>
      </c>
      <c r="G546" t="s">
        <v>628</v>
      </c>
      <c r="H546">
        <v>10</v>
      </c>
      <c r="I546" s="17">
        <v>0</v>
      </c>
      <c r="J546" s="17">
        <v>0</v>
      </c>
      <c r="K546" t="s">
        <v>629</v>
      </c>
      <c r="L546" t="s">
        <v>630</v>
      </c>
      <c r="M546" s="14"/>
      <c r="N546" s="14"/>
      <c r="O546" s="14"/>
      <c r="P546" s="14"/>
      <c r="Q546" s="14"/>
      <c r="S546" s="31">
        <v>24</v>
      </c>
      <c r="T546" s="31">
        <v>0</v>
      </c>
    </row>
    <row r="547" spans="1:20">
      <c r="A547">
        <v>250</v>
      </c>
      <c r="B547">
        <v>0.6</v>
      </c>
      <c r="C547" t="s">
        <v>641</v>
      </c>
      <c r="D547" t="s">
        <v>607</v>
      </c>
      <c r="F547" t="s">
        <v>242</v>
      </c>
      <c r="G547" t="s">
        <v>628</v>
      </c>
      <c r="H547">
        <v>15</v>
      </c>
      <c r="I547" s="17">
        <v>0</v>
      </c>
      <c r="J547" s="17">
        <v>0</v>
      </c>
      <c r="K547" t="s">
        <v>629</v>
      </c>
      <c r="L547" t="s">
        <v>630</v>
      </c>
      <c r="M547" s="14"/>
      <c r="N547" s="14"/>
      <c r="O547" s="14"/>
      <c r="P547" s="14"/>
      <c r="Q547" s="14"/>
      <c r="S547" s="31">
        <v>24</v>
      </c>
      <c r="T547" s="31">
        <v>0</v>
      </c>
    </row>
    <row r="548" spans="1:20">
      <c r="A548">
        <v>251</v>
      </c>
      <c r="B548">
        <v>0.6</v>
      </c>
      <c r="C548" t="s">
        <v>641</v>
      </c>
      <c r="D548" t="s">
        <v>610</v>
      </c>
      <c r="F548" t="s">
        <v>349</v>
      </c>
      <c r="G548" t="s">
        <v>631</v>
      </c>
      <c r="H548">
        <v>1</v>
      </c>
      <c r="I548" s="17">
        <v>0</v>
      </c>
      <c r="J548" s="17">
        <v>0</v>
      </c>
      <c r="K548" t="s">
        <v>629</v>
      </c>
      <c r="L548" t="s">
        <v>630</v>
      </c>
      <c r="M548" s="14"/>
      <c r="N548" s="14"/>
      <c r="O548" s="14"/>
      <c r="P548" s="14"/>
      <c r="Q548" s="14"/>
      <c r="S548" s="31">
        <v>18</v>
      </c>
      <c r="T548" s="31">
        <v>0</v>
      </c>
    </row>
    <row r="549" spans="1:20">
      <c r="A549">
        <v>252</v>
      </c>
      <c r="B549">
        <v>0.6</v>
      </c>
      <c r="C549" t="s">
        <v>641</v>
      </c>
      <c r="D549" t="s">
        <v>609</v>
      </c>
      <c r="F549" t="s">
        <v>350</v>
      </c>
      <c r="G549" t="s">
        <v>631</v>
      </c>
      <c r="H549">
        <v>1</v>
      </c>
      <c r="I549" s="17">
        <v>0</v>
      </c>
      <c r="J549" s="17">
        <v>0</v>
      </c>
      <c r="K549" t="s">
        <v>629</v>
      </c>
      <c r="L549" t="s">
        <v>630</v>
      </c>
      <c r="M549" s="14"/>
      <c r="N549" s="14"/>
      <c r="O549" s="14"/>
      <c r="P549" s="14"/>
      <c r="Q549" s="14"/>
      <c r="S549" s="31">
        <v>18</v>
      </c>
      <c r="T549" s="31">
        <v>0</v>
      </c>
    </row>
    <row r="550" spans="1:20">
      <c r="A550">
        <v>253</v>
      </c>
      <c r="B550">
        <v>0.6</v>
      </c>
      <c r="C550" t="s">
        <v>641</v>
      </c>
      <c r="D550" t="s">
        <v>608</v>
      </c>
      <c r="F550" t="s">
        <v>351</v>
      </c>
      <c r="G550" t="s">
        <v>631</v>
      </c>
      <c r="H550">
        <v>1</v>
      </c>
      <c r="I550" s="17">
        <v>0</v>
      </c>
      <c r="J550" s="17">
        <v>0</v>
      </c>
      <c r="K550" t="s">
        <v>629</v>
      </c>
      <c r="L550" t="s">
        <v>630</v>
      </c>
      <c r="M550" s="14"/>
      <c r="N550" s="14"/>
      <c r="O550" s="14"/>
      <c r="P550" s="14"/>
      <c r="Q550" s="14"/>
      <c r="S550" s="31">
        <v>18</v>
      </c>
      <c r="T550" s="31">
        <v>0</v>
      </c>
    </row>
    <row r="551" spans="1:20">
      <c r="A551">
        <v>254</v>
      </c>
      <c r="B551">
        <v>0.6</v>
      </c>
      <c r="C551" t="s">
        <v>641</v>
      </c>
      <c r="D551" t="s">
        <v>611</v>
      </c>
      <c r="F551" t="s">
        <v>639</v>
      </c>
      <c r="G551" t="s">
        <v>628</v>
      </c>
      <c r="H551">
        <v>15</v>
      </c>
      <c r="I551" s="17">
        <v>0</v>
      </c>
      <c r="J551" s="17">
        <v>0</v>
      </c>
      <c r="K551" t="s">
        <v>629</v>
      </c>
      <c r="L551" t="s">
        <v>630</v>
      </c>
      <c r="M551" s="14"/>
      <c r="N551" s="14"/>
      <c r="O551" s="14"/>
      <c r="P551" s="14"/>
      <c r="Q551" s="14"/>
      <c r="S551" s="31">
        <v>18</v>
      </c>
      <c r="T551" s="31">
        <v>0</v>
      </c>
    </row>
    <row r="552" spans="1:20">
      <c r="A552">
        <v>255</v>
      </c>
      <c r="B552">
        <v>0.6</v>
      </c>
      <c r="C552" t="s">
        <v>641</v>
      </c>
      <c r="D552" t="s">
        <v>616</v>
      </c>
      <c r="F552" t="s">
        <v>635</v>
      </c>
      <c r="G552" t="s">
        <v>354</v>
      </c>
      <c r="H552">
        <v>1</v>
      </c>
      <c r="I552" s="17">
        <v>0</v>
      </c>
      <c r="J552" s="17">
        <v>0</v>
      </c>
      <c r="K552" t="s">
        <v>629</v>
      </c>
      <c r="L552" t="s">
        <v>630</v>
      </c>
      <c r="M552" s="14"/>
      <c r="N552" s="14"/>
      <c r="O552" s="14"/>
      <c r="P552" s="14"/>
      <c r="Q552" s="14"/>
      <c r="S552" s="31">
        <v>120</v>
      </c>
      <c r="T552" s="31">
        <v>0</v>
      </c>
    </row>
    <row r="553" spans="1:20">
      <c r="A553">
        <v>255</v>
      </c>
      <c r="B553">
        <v>0.9</v>
      </c>
      <c r="C553" t="s">
        <v>641</v>
      </c>
      <c r="D553" t="s">
        <v>616</v>
      </c>
      <c r="F553" t="s">
        <v>635</v>
      </c>
      <c r="G553" t="s">
        <v>354</v>
      </c>
      <c r="H553">
        <v>1</v>
      </c>
      <c r="I553" s="17">
        <v>0</v>
      </c>
      <c r="J553" s="17">
        <v>0</v>
      </c>
      <c r="K553" t="s">
        <v>629</v>
      </c>
      <c r="L553" t="s">
        <v>630</v>
      </c>
      <c r="M553" s="14"/>
      <c r="N553" s="14"/>
      <c r="O553" s="14"/>
      <c r="P553" s="14"/>
      <c r="Q553" s="14"/>
      <c r="S553" s="31">
        <v>120</v>
      </c>
      <c r="T553" s="31"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FE440-601F-419B-AA71-93C180B99950}">
  <sheetPr codeName="Planilha28"/>
  <dimension ref="A1:G113"/>
  <sheetViews>
    <sheetView workbookViewId="0">
      <selection activeCell="D6" sqref="D6"/>
    </sheetView>
  </sheetViews>
  <sheetFormatPr defaultRowHeight="13.8"/>
  <cols>
    <col min="1" max="1" width="14.69921875" customWidth="1"/>
    <col min="2" max="2" width="25.69921875" customWidth="1"/>
    <col min="3" max="3" width="9.69921875" customWidth="1"/>
    <col min="4" max="4" width="18.69921875" customWidth="1"/>
    <col min="5" max="5" width="38.69921875" customWidth="1"/>
    <col min="6" max="6" width="55.69921875" customWidth="1"/>
    <col min="7" max="7" width="18.69921875" customWidth="1"/>
  </cols>
  <sheetData>
    <row r="1" spans="1:7" ht="30" customHeight="1">
      <c r="A1" s="38" t="s">
        <v>852</v>
      </c>
      <c r="B1" s="38" t="s">
        <v>365</v>
      </c>
      <c r="C1" s="38" t="s">
        <v>367</v>
      </c>
      <c r="D1" s="38" t="s">
        <v>3</v>
      </c>
      <c r="E1" s="38" t="s">
        <v>833</v>
      </c>
      <c r="F1" s="38" t="s">
        <v>853</v>
      </c>
      <c r="G1" s="38" t="s">
        <v>854</v>
      </c>
    </row>
    <row r="2" spans="1:7">
      <c r="A2" s="40">
        <v>46255</v>
      </c>
      <c r="B2" s="39" t="s">
        <v>867</v>
      </c>
      <c r="C2" s="39" t="s">
        <v>859</v>
      </c>
      <c r="D2" s="39" t="s">
        <v>150</v>
      </c>
      <c r="E2" s="39" t="s">
        <v>868</v>
      </c>
      <c r="F2" s="42" t="s">
        <v>865</v>
      </c>
      <c r="G2" s="41">
        <v>46255.994560185187</v>
      </c>
    </row>
    <row r="3" spans="1:7">
      <c r="A3" s="40">
        <v>46259</v>
      </c>
      <c r="B3" s="39" t="s">
        <v>867</v>
      </c>
      <c r="C3" s="39" t="s">
        <v>859</v>
      </c>
      <c r="D3" s="39" t="s">
        <v>150</v>
      </c>
      <c r="E3" s="39" t="s">
        <v>868</v>
      </c>
      <c r="F3" s="42" t="s">
        <v>865</v>
      </c>
      <c r="G3" s="41">
        <v>46259.391006944446</v>
      </c>
    </row>
    <row r="4" spans="1:7">
      <c r="A4" s="40"/>
      <c r="B4" s="39"/>
      <c r="C4" s="39"/>
      <c r="D4" s="39"/>
      <c r="E4" s="39"/>
      <c r="F4" s="42"/>
      <c r="G4" s="41"/>
    </row>
    <row r="5" spans="1:7">
      <c r="A5" s="40"/>
      <c r="B5" s="39"/>
      <c r="C5" s="39"/>
      <c r="D5" s="39"/>
      <c r="E5" s="39"/>
      <c r="F5" s="42"/>
      <c r="G5" s="41"/>
    </row>
    <row r="6" spans="1:7">
      <c r="A6" s="40"/>
      <c r="B6" s="39"/>
      <c r="C6" s="39"/>
      <c r="D6" s="39"/>
      <c r="E6" s="39"/>
      <c r="F6" s="42"/>
      <c r="G6" s="41"/>
    </row>
    <row r="7" spans="1:7">
      <c r="A7" s="40"/>
      <c r="B7" s="39"/>
      <c r="C7" s="39"/>
      <c r="D7" s="39"/>
      <c r="E7" s="39"/>
      <c r="F7" s="42"/>
      <c r="G7" s="41"/>
    </row>
    <row r="8" spans="1:7">
      <c r="A8" s="40"/>
      <c r="B8" s="39"/>
      <c r="C8" s="39"/>
      <c r="D8" s="39"/>
      <c r="E8" s="39"/>
      <c r="F8" s="42"/>
      <c r="G8" s="41"/>
    </row>
    <row r="9" spans="1:7">
      <c r="A9" s="40"/>
      <c r="B9" s="39"/>
      <c r="C9" s="39"/>
      <c r="D9" s="39"/>
      <c r="E9" s="39"/>
      <c r="F9" s="42"/>
      <c r="G9" s="41"/>
    </row>
    <row r="10" spans="1:7">
      <c r="A10" s="40"/>
      <c r="B10" s="39"/>
      <c r="C10" s="39"/>
      <c r="D10" s="39"/>
      <c r="E10" s="39"/>
      <c r="F10" s="42"/>
      <c r="G10" s="41"/>
    </row>
    <row r="11" spans="1:7">
      <c r="A11" s="40"/>
      <c r="B11" s="39"/>
      <c r="C11" s="39"/>
      <c r="D11" s="39"/>
      <c r="E11" s="39"/>
      <c r="F11" s="42"/>
      <c r="G11" s="41"/>
    </row>
    <row r="12" spans="1:7">
      <c r="A12" s="40"/>
      <c r="B12" s="39"/>
      <c r="C12" s="39"/>
      <c r="D12" s="39"/>
      <c r="E12" s="39"/>
      <c r="F12" s="42"/>
      <c r="G12" s="41"/>
    </row>
    <row r="13" spans="1:7">
      <c r="A13" s="40"/>
      <c r="B13" s="39"/>
      <c r="C13" s="39"/>
      <c r="D13" s="39"/>
      <c r="E13" s="39"/>
      <c r="F13" s="42"/>
      <c r="G13" s="41"/>
    </row>
    <row r="14" spans="1:7">
      <c r="A14" s="40"/>
      <c r="B14" s="39"/>
      <c r="C14" s="39"/>
      <c r="D14" s="39"/>
      <c r="E14" s="39"/>
      <c r="F14" s="42"/>
      <c r="G14" s="41"/>
    </row>
    <row r="15" spans="1:7">
      <c r="A15" s="40"/>
      <c r="B15" s="39"/>
      <c r="C15" s="39"/>
      <c r="D15" s="39"/>
      <c r="E15" s="39"/>
      <c r="F15" s="42"/>
      <c r="G15" s="41"/>
    </row>
    <row r="16" spans="1:7">
      <c r="A16" s="40"/>
      <c r="B16" s="39"/>
      <c r="C16" s="39"/>
      <c r="D16" s="39"/>
      <c r="E16" s="39"/>
      <c r="F16" s="42"/>
      <c r="G16" s="41"/>
    </row>
    <row r="17" spans="1:7">
      <c r="A17" s="40"/>
      <c r="B17" s="39"/>
      <c r="C17" s="39"/>
      <c r="D17" s="39"/>
      <c r="E17" s="39"/>
      <c r="F17" s="42"/>
      <c r="G17" s="41"/>
    </row>
    <row r="18" spans="1:7">
      <c r="A18" s="40"/>
      <c r="B18" s="39"/>
      <c r="C18" s="39"/>
      <c r="D18" s="39"/>
      <c r="E18" s="39"/>
      <c r="F18" s="42"/>
      <c r="G18" s="41"/>
    </row>
    <row r="19" spans="1:7">
      <c r="A19" s="40"/>
      <c r="B19" s="39"/>
      <c r="C19" s="39"/>
      <c r="D19" s="39"/>
      <c r="E19" s="39"/>
      <c r="F19" s="42"/>
      <c r="G19" s="41"/>
    </row>
    <row r="20" spans="1:7">
      <c r="A20" s="40"/>
      <c r="B20" s="39"/>
      <c r="C20" s="39"/>
      <c r="D20" s="39"/>
      <c r="E20" s="39"/>
      <c r="F20" s="42"/>
      <c r="G20" s="41"/>
    </row>
    <row r="21" spans="1:7">
      <c r="A21" s="40"/>
      <c r="B21" s="39"/>
      <c r="C21" s="39"/>
      <c r="D21" s="39"/>
      <c r="E21" s="39"/>
      <c r="F21" s="42"/>
      <c r="G21" s="41"/>
    </row>
    <row r="22" spans="1:7">
      <c r="A22" s="40"/>
      <c r="B22" s="39"/>
      <c r="C22" s="39"/>
      <c r="D22" s="39"/>
      <c r="E22" s="39"/>
      <c r="F22" s="42"/>
      <c r="G22" s="41"/>
    </row>
    <row r="23" spans="1:7">
      <c r="A23" s="40"/>
      <c r="B23" s="39"/>
      <c r="C23" s="39"/>
      <c r="D23" s="39"/>
      <c r="E23" s="39"/>
      <c r="F23" s="42"/>
      <c r="G23" s="41"/>
    </row>
    <row r="24" spans="1:7">
      <c r="A24" s="40"/>
      <c r="B24" s="39"/>
      <c r="C24" s="39"/>
      <c r="D24" s="39"/>
      <c r="E24" s="39"/>
      <c r="F24" s="42"/>
      <c r="G24" s="41"/>
    </row>
    <row r="25" spans="1:7">
      <c r="A25" s="40"/>
      <c r="B25" s="39"/>
      <c r="C25" s="39"/>
      <c r="D25" s="39"/>
      <c r="E25" s="39"/>
      <c r="F25" s="42"/>
      <c r="G25" s="41"/>
    </row>
    <row r="26" spans="1:7">
      <c r="A26" s="40"/>
      <c r="B26" s="39"/>
      <c r="C26" s="39"/>
      <c r="D26" s="39"/>
      <c r="E26" s="39"/>
      <c r="F26" s="42"/>
      <c r="G26" s="41"/>
    </row>
    <row r="27" spans="1:7">
      <c r="A27" s="40"/>
      <c r="B27" s="39"/>
      <c r="C27" s="39"/>
      <c r="D27" s="39"/>
      <c r="E27" s="39"/>
      <c r="F27" s="42"/>
      <c r="G27" s="41"/>
    </row>
    <row r="28" spans="1:7">
      <c r="A28" s="40"/>
      <c r="B28" s="39"/>
      <c r="C28" s="39"/>
      <c r="D28" s="39"/>
      <c r="E28" s="39"/>
      <c r="F28" s="42"/>
      <c r="G28" s="41"/>
    </row>
    <row r="29" spans="1:7">
      <c r="A29" s="40"/>
      <c r="B29" s="39"/>
      <c r="C29" s="39"/>
      <c r="D29" s="39"/>
      <c r="E29" s="39"/>
      <c r="F29" s="42"/>
      <c r="G29" s="41"/>
    </row>
    <row r="30" spans="1:7">
      <c r="A30" s="40"/>
      <c r="B30" s="39"/>
      <c r="C30" s="39"/>
      <c r="D30" s="39"/>
      <c r="E30" s="39"/>
      <c r="F30" s="42"/>
      <c r="G30" s="41"/>
    </row>
    <row r="31" spans="1:7">
      <c r="A31" s="40"/>
      <c r="B31" s="39"/>
      <c r="C31" s="39"/>
      <c r="D31" s="39"/>
      <c r="E31" s="39"/>
      <c r="F31" s="42"/>
      <c r="G31" s="41"/>
    </row>
    <row r="32" spans="1:7">
      <c r="A32" s="40"/>
      <c r="B32" s="39"/>
      <c r="C32" s="39"/>
      <c r="D32" s="39"/>
      <c r="E32" s="39"/>
      <c r="F32" s="42"/>
      <c r="G32" s="41"/>
    </row>
    <row r="33" spans="1:7">
      <c r="A33" s="40"/>
      <c r="B33" s="39"/>
      <c r="C33" s="39"/>
      <c r="D33" s="39"/>
      <c r="E33" s="39"/>
      <c r="F33" s="42"/>
      <c r="G33" s="41"/>
    </row>
    <row r="34" spans="1:7">
      <c r="A34" s="40"/>
      <c r="B34" s="39"/>
      <c r="C34" s="39"/>
      <c r="D34" s="39"/>
      <c r="E34" s="39"/>
      <c r="F34" s="42"/>
      <c r="G34" s="41"/>
    </row>
    <row r="35" spans="1:7">
      <c r="A35" s="40"/>
      <c r="B35" s="39"/>
      <c r="C35" s="39"/>
      <c r="D35" s="39"/>
      <c r="E35" s="39"/>
      <c r="F35" s="42"/>
      <c r="G35" s="41"/>
    </row>
    <row r="36" spans="1:7">
      <c r="A36" s="40"/>
      <c r="B36" s="39"/>
      <c r="C36" s="39"/>
      <c r="D36" s="39"/>
      <c r="E36" s="39"/>
      <c r="F36" s="42"/>
      <c r="G36" s="41"/>
    </row>
    <row r="37" spans="1:7">
      <c r="A37" s="40"/>
      <c r="B37" s="39"/>
      <c r="C37" s="39"/>
      <c r="D37" s="39"/>
      <c r="E37" s="39"/>
      <c r="F37" s="42"/>
      <c r="G37" s="41"/>
    </row>
    <row r="38" spans="1:7">
      <c r="A38" s="40"/>
      <c r="B38" s="39"/>
      <c r="C38" s="39"/>
      <c r="D38" s="39"/>
      <c r="E38" s="39"/>
      <c r="F38" s="42"/>
      <c r="G38" s="41"/>
    </row>
    <row r="39" spans="1:7">
      <c r="A39" s="40"/>
      <c r="B39" s="39"/>
      <c r="C39" s="39"/>
      <c r="D39" s="39"/>
      <c r="E39" s="39"/>
      <c r="F39" s="42"/>
      <c r="G39" s="41"/>
    </row>
    <row r="40" spans="1:7">
      <c r="A40" s="40"/>
      <c r="B40" s="39"/>
      <c r="C40" s="39"/>
      <c r="D40" s="39"/>
      <c r="E40" s="39"/>
      <c r="F40" s="42"/>
      <c r="G40" s="41"/>
    </row>
    <row r="41" spans="1:7">
      <c r="A41" s="40"/>
      <c r="B41" s="39"/>
      <c r="C41" s="39"/>
      <c r="D41" s="39"/>
      <c r="E41" s="39"/>
      <c r="F41" s="42"/>
      <c r="G41" s="41"/>
    </row>
    <row r="42" spans="1:7">
      <c r="A42" s="40"/>
      <c r="B42" s="39"/>
      <c r="C42" s="39"/>
      <c r="D42" s="39"/>
      <c r="E42" s="39"/>
      <c r="F42" s="42"/>
      <c r="G42" s="41"/>
    </row>
    <row r="43" spans="1:7">
      <c r="A43" s="40"/>
      <c r="B43" s="39"/>
      <c r="C43" s="39"/>
      <c r="D43" s="39"/>
      <c r="E43" s="39"/>
      <c r="F43" s="42"/>
      <c r="G43" s="41"/>
    </row>
    <row r="44" spans="1:7">
      <c r="A44" s="40"/>
      <c r="B44" s="39"/>
      <c r="C44" s="39"/>
      <c r="D44" s="39"/>
      <c r="E44" s="39"/>
      <c r="F44" s="42"/>
      <c r="G44" s="41"/>
    </row>
    <row r="45" spans="1:7">
      <c r="A45" s="40"/>
      <c r="B45" s="39"/>
      <c r="C45" s="39"/>
      <c r="D45" s="39"/>
      <c r="E45" s="39"/>
      <c r="F45" s="42"/>
      <c r="G45" s="41"/>
    </row>
    <row r="46" spans="1:7">
      <c r="A46" s="40"/>
      <c r="B46" s="39"/>
      <c r="C46" s="39"/>
      <c r="D46" s="39"/>
      <c r="E46" s="39"/>
      <c r="F46" s="42"/>
      <c r="G46" s="41"/>
    </row>
    <row r="47" spans="1:7">
      <c r="A47" s="40"/>
      <c r="B47" s="39"/>
      <c r="C47" s="39"/>
      <c r="D47" s="39"/>
      <c r="E47" s="39"/>
      <c r="F47" s="42"/>
      <c r="G47" s="41"/>
    </row>
    <row r="48" spans="1:7">
      <c r="A48" s="40"/>
      <c r="B48" s="39"/>
      <c r="C48" s="39"/>
      <c r="D48" s="39"/>
      <c r="E48" s="39"/>
      <c r="F48" s="42"/>
      <c r="G48" s="41"/>
    </row>
    <row r="49" spans="1:7">
      <c r="A49" s="40"/>
      <c r="B49" s="39"/>
      <c r="C49" s="39"/>
      <c r="D49" s="39"/>
      <c r="E49" s="39"/>
      <c r="F49" s="42"/>
      <c r="G49" s="41"/>
    </row>
    <row r="50" spans="1:7">
      <c r="A50" s="40"/>
      <c r="B50" s="39"/>
      <c r="C50" s="39"/>
      <c r="D50" s="39"/>
      <c r="E50" s="39"/>
      <c r="F50" s="42"/>
      <c r="G50" s="41"/>
    </row>
    <row r="51" spans="1:7">
      <c r="A51" s="40"/>
      <c r="B51" s="39"/>
      <c r="C51" s="39"/>
      <c r="D51" s="39"/>
      <c r="E51" s="39"/>
      <c r="F51" s="42"/>
      <c r="G51" s="41"/>
    </row>
    <row r="52" spans="1:7">
      <c r="A52" s="40"/>
      <c r="B52" s="39"/>
      <c r="C52" s="39"/>
      <c r="D52" s="39"/>
      <c r="E52" s="39"/>
      <c r="F52" s="42"/>
      <c r="G52" s="41"/>
    </row>
    <row r="53" spans="1:7">
      <c r="A53" s="40"/>
      <c r="B53" s="39"/>
      <c r="C53" s="39"/>
      <c r="D53" s="39"/>
      <c r="E53" s="39"/>
      <c r="F53" s="42"/>
      <c r="G53" s="41"/>
    </row>
    <row r="54" spans="1:7">
      <c r="A54" s="40"/>
      <c r="B54" s="39"/>
      <c r="C54" s="39"/>
      <c r="D54" s="39"/>
      <c r="E54" s="39"/>
      <c r="F54" s="42"/>
      <c r="G54" s="41"/>
    </row>
    <row r="55" spans="1:7">
      <c r="A55" s="40"/>
      <c r="B55" s="39"/>
      <c r="C55" s="39"/>
      <c r="D55" s="39"/>
      <c r="E55" s="39"/>
      <c r="F55" s="42"/>
      <c r="G55" s="41"/>
    </row>
    <row r="56" spans="1:7">
      <c r="A56" s="40"/>
      <c r="B56" s="39"/>
      <c r="C56" s="39"/>
      <c r="D56" s="39"/>
      <c r="E56" s="39"/>
      <c r="F56" s="42"/>
      <c r="G56" s="41"/>
    </row>
    <row r="57" spans="1:7">
      <c r="A57" s="40"/>
      <c r="B57" s="39"/>
      <c r="C57" s="39"/>
      <c r="D57" s="39"/>
      <c r="E57" s="39"/>
      <c r="F57" s="42"/>
      <c r="G57" s="41"/>
    </row>
    <row r="58" spans="1:7">
      <c r="A58" s="40"/>
      <c r="B58" s="39"/>
      <c r="C58" s="39"/>
      <c r="D58" s="39"/>
      <c r="E58" s="39"/>
      <c r="F58" s="42"/>
      <c r="G58" s="41"/>
    </row>
    <row r="59" spans="1:7">
      <c r="A59" s="40"/>
      <c r="B59" s="39"/>
      <c r="C59" s="39"/>
      <c r="D59" s="39"/>
      <c r="E59" s="39"/>
      <c r="F59" s="42"/>
      <c r="G59" s="41"/>
    </row>
    <row r="60" spans="1:7">
      <c r="A60" s="40"/>
      <c r="B60" s="39"/>
      <c r="C60" s="39"/>
      <c r="D60" s="39"/>
      <c r="E60" s="39"/>
      <c r="F60" s="42"/>
      <c r="G60" s="41"/>
    </row>
    <row r="61" spans="1:7">
      <c r="A61" s="40"/>
      <c r="B61" s="39"/>
      <c r="C61" s="39"/>
      <c r="D61" s="39"/>
      <c r="E61" s="39"/>
      <c r="F61" s="42"/>
      <c r="G61" s="41"/>
    </row>
    <row r="62" spans="1:7">
      <c r="A62" s="40"/>
      <c r="B62" s="39"/>
      <c r="C62" s="39"/>
      <c r="D62" s="39"/>
      <c r="E62" s="39"/>
      <c r="F62" s="42"/>
      <c r="G62" s="41"/>
    </row>
    <row r="63" spans="1:7">
      <c r="A63" s="40"/>
      <c r="B63" s="39"/>
      <c r="C63" s="39"/>
      <c r="D63" s="39"/>
      <c r="E63" s="39"/>
      <c r="F63" s="42"/>
      <c r="G63" s="41"/>
    </row>
    <row r="64" spans="1:7">
      <c r="A64" s="40"/>
      <c r="B64" s="39"/>
      <c r="C64" s="39"/>
      <c r="D64" s="39"/>
      <c r="E64" s="39"/>
      <c r="F64" s="42"/>
      <c r="G64" s="41"/>
    </row>
    <row r="65" spans="1:7">
      <c r="A65" s="40"/>
      <c r="B65" s="39"/>
      <c r="C65" s="39"/>
      <c r="D65" s="39"/>
      <c r="E65" s="39"/>
      <c r="F65" s="42"/>
      <c r="G65" s="41"/>
    </row>
    <row r="66" spans="1:7">
      <c r="A66" s="40"/>
      <c r="B66" s="39"/>
      <c r="C66" s="39"/>
      <c r="D66" s="39"/>
      <c r="E66" s="39"/>
      <c r="F66" s="42"/>
      <c r="G66" s="41"/>
    </row>
    <row r="67" spans="1:7">
      <c r="A67" s="40"/>
      <c r="B67" s="39"/>
      <c r="C67" s="39"/>
      <c r="D67" s="39"/>
      <c r="E67" s="39"/>
      <c r="F67" s="42"/>
      <c r="G67" s="41"/>
    </row>
    <row r="68" spans="1:7">
      <c r="A68" s="40"/>
      <c r="B68" s="39"/>
      <c r="C68" s="39"/>
      <c r="D68" s="39"/>
      <c r="E68" s="39"/>
      <c r="F68" s="42"/>
      <c r="G68" s="41"/>
    </row>
    <row r="69" spans="1:7">
      <c r="A69" s="40"/>
      <c r="B69" s="39"/>
      <c r="C69" s="39"/>
      <c r="D69" s="39"/>
      <c r="E69" s="39"/>
      <c r="F69" s="42"/>
      <c r="G69" s="41"/>
    </row>
    <row r="70" spans="1:7">
      <c r="A70" s="40"/>
      <c r="B70" s="39"/>
      <c r="C70" s="39"/>
      <c r="D70" s="39"/>
      <c r="E70" s="39"/>
      <c r="F70" s="42"/>
      <c r="G70" s="41"/>
    </row>
    <row r="71" spans="1:7">
      <c r="A71" s="40"/>
      <c r="B71" s="39"/>
      <c r="C71" s="39"/>
      <c r="D71" s="39"/>
      <c r="E71" s="39"/>
      <c r="F71" s="42"/>
      <c r="G71" s="41"/>
    </row>
    <row r="72" spans="1:7">
      <c r="A72" s="40"/>
      <c r="B72" s="39"/>
      <c r="C72" s="39"/>
      <c r="D72" s="39"/>
      <c r="E72" s="39"/>
      <c r="F72" s="42"/>
      <c r="G72" s="41"/>
    </row>
    <row r="73" spans="1:7">
      <c r="A73" s="40"/>
      <c r="B73" s="39"/>
      <c r="C73" s="39"/>
      <c r="D73" s="39"/>
      <c r="E73" s="39"/>
      <c r="F73" s="42"/>
      <c r="G73" s="41"/>
    </row>
    <row r="74" spans="1:7">
      <c r="A74" s="40"/>
      <c r="B74" s="39"/>
      <c r="C74" s="39"/>
      <c r="D74" s="39"/>
      <c r="E74" s="39"/>
      <c r="F74" s="42"/>
      <c r="G74" s="41"/>
    </row>
    <row r="75" spans="1:7">
      <c r="A75" s="40"/>
      <c r="B75" s="39"/>
      <c r="C75" s="39"/>
      <c r="D75" s="39"/>
      <c r="E75" s="39"/>
      <c r="F75" s="42"/>
      <c r="G75" s="41"/>
    </row>
    <row r="76" spans="1:7">
      <c r="A76" s="40"/>
      <c r="B76" s="39"/>
      <c r="C76" s="39"/>
      <c r="D76" s="39"/>
      <c r="E76" s="39"/>
      <c r="F76" s="42"/>
      <c r="G76" s="41"/>
    </row>
    <row r="77" spans="1:7">
      <c r="A77" s="40"/>
      <c r="B77" s="39"/>
      <c r="C77" s="39"/>
      <c r="D77" s="39"/>
      <c r="E77" s="39"/>
      <c r="F77" s="42"/>
      <c r="G77" s="41"/>
    </row>
    <row r="78" spans="1:7">
      <c r="A78" s="40"/>
      <c r="B78" s="39"/>
      <c r="C78" s="39"/>
      <c r="D78" s="39"/>
      <c r="E78" s="39"/>
      <c r="F78" s="42"/>
      <c r="G78" s="41"/>
    </row>
    <row r="79" spans="1:7">
      <c r="A79" s="40"/>
      <c r="B79" s="39"/>
      <c r="C79" s="39"/>
      <c r="D79" s="39"/>
      <c r="E79" s="39"/>
      <c r="F79" s="42"/>
      <c r="G79" s="41"/>
    </row>
    <row r="80" spans="1:7">
      <c r="A80" s="40"/>
      <c r="B80" s="39"/>
      <c r="C80" s="39"/>
      <c r="D80" s="39"/>
      <c r="E80" s="39"/>
      <c r="F80" s="42"/>
      <c r="G80" s="41"/>
    </row>
    <row r="81" spans="1:7">
      <c r="A81" s="40"/>
      <c r="B81" s="39"/>
      <c r="C81" s="39"/>
      <c r="D81" s="39"/>
      <c r="E81" s="39"/>
      <c r="F81" s="42"/>
      <c r="G81" s="41"/>
    </row>
    <row r="82" spans="1:7">
      <c r="A82" s="40"/>
      <c r="B82" s="39"/>
      <c r="C82" s="39"/>
      <c r="D82" s="39"/>
      <c r="E82" s="39"/>
      <c r="F82" s="42"/>
      <c r="G82" s="41"/>
    </row>
    <row r="83" spans="1:7">
      <c r="A83" s="40"/>
      <c r="B83" s="39"/>
      <c r="C83" s="39"/>
      <c r="D83" s="39"/>
      <c r="E83" s="39"/>
      <c r="F83" s="42"/>
      <c r="G83" s="41"/>
    </row>
    <row r="84" spans="1:7">
      <c r="A84" s="40"/>
      <c r="B84" s="39"/>
      <c r="C84" s="39"/>
      <c r="D84" s="39"/>
      <c r="E84" s="39"/>
      <c r="F84" s="42"/>
      <c r="G84" s="41"/>
    </row>
    <row r="85" spans="1:7">
      <c r="A85" s="40"/>
      <c r="B85" s="39"/>
      <c r="C85" s="39"/>
      <c r="D85" s="39"/>
      <c r="E85" s="39"/>
      <c r="F85" s="42"/>
      <c r="G85" s="41"/>
    </row>
    <row r="86" spans="1:7">
      <c r="A86" s="40"/>
      <c r="B86" s="39"/>
      <c r="C86" s="39"/>
      <c r="D86" s="39"/>
      <c r="E86" s="39"/>
      <c r="F86" s="42"/>
      <c r="G86" s="41"/>
    </row>
    <row r="87" spans="1:7">
      <c r="A87" s="40"/>
      <c r="B87" s="39"/>
      <c r="C87" s="39"/>
      <c r="D87" s="39"/>
      <c r="E87" s="39"/>
      <c r="F87" s="42"/>
      <c r="G87" s="41"/>
    </row>
    <row r="88" spans="1:7">
      <c r="A88" s="40"/>
      <c r="B88" s="39"/>
      <c r="C88" s="39"/>
      <c r="D88" s="39"/>
      <c r="E88" s="39"/>
      <c r="F88" s="42"/>
      <c r="G88" s="41"/>
    </row>
    <row r="89" spans="1:7">
      <c r="A89" s="40"/>
      <c r="B89" s="39"/>
      <c r="C89" s="39"/>
      <c r="D89" s="39"/>
      <c r="E89" s="39"/>
      <c r="F89" s="42"/>
      <c r="G89" s="41"/>
    </row>
    <row r="90" spans="1:7">
      <c r="A90" s="40"/>
      <c r="B90" s="39"/>
      <c r="C90" s="39"/>
      <c r="D90" s="39"/>
      <c r="E90" s="39"/>
      <c r="F90" s="42"/>
      <c r="G90" s="41"/>
    </row>
    <row r="91" spans="1:7">
      <c r="A91" s="40"/>
      <c r="B91" s="39"/>
      <c r="C91" s="39"/>
      <c r="D91" s="39"/>
      <c r="E91" s="39"/>
      <c r="F91" s="42"/>
      <c r="G91" s="41"/>
    </row>
    <row r="92" spans="1:7">
      <c r="A92" s="40"/>
      <c r="B92" s="39"/>
      <c r="C92" s="39"/>
      <c r="D92" s="39"/>
      <c r="E92" s="39"/>
      <c r="F92" s="42"/>
      <c r="G92" s="41"/>
    </row>
    <row r="93" spans="1:7">
      <c r="A93" s="40"/>
      <c r="B93" s="39"/>
      <c r="C93" s="39"/>
      <c r="D93" s="39"/>
      <c r="E93" s="39"/>
      <c r="F93" s="42"/>
      <c r="G93" s="41"/>
    </row>
    <row r="94" spans="1:7">
      <c r="A94" s="40"/>
      <c r="B94" s="39"/>
      <c r="C94" s="39"/>
      <c r="D94" s="39"/>
      <c r="E94" s="39"/>
      <c r="F94" s="42"/>
      <c r="G94" s="41"/>
    </row>
    <row r="95" spans="1:7">
      <c r="A95" s="40"/>
      <c r="B95" s="39"/>
      <c r="C95" s="39"/>
      <c r="D95" s="39"/>
      <c r="E95" s="39"/>
      <c r="F95" s="42"/>
      <c r="G95" s="41"/>
    </row>
    <row r="96" spans="1:7">
      <c r="A96" s="40"/>
      <c r="B96" s="39"/>
      <c r="C96" s="39"/>
      <c r="D96" s="39"/>
      <c r="E96" s="39"/>
      <c r="F96" s="42"/>
      <c r="G96" s="41"/>
    </row>
    <row r="97" spans="1:7">
      <c r="A97" s="40"/>
      <c r="B97" s="39"/>
      <c r="C97" s="39"/>
      <c r="D97" s="39"/>
      <c r="E97" s="39"/>
      <c r="F97" s="42"/>
      <c r="G97" s="41"/>
    </row>
    <row r="98" spans="1:7">
      <c r="A98" s="40"/>
      <c r="B98" s="39"/>
      <c r="C98" s="39"/>
      <c r="D98" s="39"/>
      <c r="E98" s="39"/>
      <c r="F98" s="42"/>
      <c r="G98" s="41"/>
    </row>
    <row r="99" spans="1:7">
      <c r="A99" s="40"/>
      <c r="B99" s="39"/>
      <c r="C99" s="39"/>
      <c r="D99" s="39"/>
      <c r="E99" s="39"/>
      <c r="F99" s="42"/>
      <c r="G99" s="41"/>
    </row>
    <row r="100" spans="1:7">
      <c r="A100" s="40"/>
      <c r="B100" s="39"/>
      <c r="C100" s="39"/>
      <c r="D100" s="39"/>
      <c r="E100" s="39"/>
      <c r="F100" s="42"/>
      <c r="G100" s="41"/>
    </row>
    <row r="101" spans="1:7">
      <c r="A101" s="40"/>
      <c r="B101" s="39"/>
      <c r="C101" s="39"/>
      <c r="D101" s="39"/>
      <c r="E101" s="39"/>
      <c r="F101" s="42"/>
      <c r="G101" s="41"/>
    </row>
    <row r="102" spans="1:7">
      <c r="A102" s="40"/>
      <c r="B102" s="39"/>
      <c r="C102" s="39"/>
      <c r="D102" s="39"/>
      <c r="E102" s="39"/>
      <c r="F102" s="42"/>
      <c r="G102" s="41"/>
    </row>
    <row r="103" spans="1:7">
      <c r="A103" s="40"/>
      <c r="B103" s="39"/>
      <c r="C103" s="39"/>
      <c r="D103" s="39"/>
      <c r="E103" s="39"/>
      <c r="F103" s="42"/>
      <c r="G103" s="41"/>
    </row>
    <row r="104" spans="1:7">
      <c r="A104" s="40"/>
      <c r="B104" s="39"/>
      <c r="C104" s="39"/>
      <c r="D104" s="39"/>
      <c r="E104" s="39"/>
      <c r="F104" s="42"/>
      <c r="G104" s="41"/>
    </row>
    <row r="105" spans="1:7">
      <c r="A105" s="40"/>
      <c r="B105" s="39"/>
      <c r="C105" s="39"/>
      <c r="D105" s="39"/>
      <c r="E105" s="39"/>
      <c r="F105" s="42"/>
      <c r="G105" s="41"/>
    </row>
    <row r="106" spans="1:7">
      <c r="A106" s="40"/>
      <c r="B106" s="39"/>
      <c r="C106" s="39"/>
      <c r="D106" s="39"/>
      <c r="E106" s="39"/>
      <c r="F106" s="42"/>
      <c r="G106" s="41"/>
    </row>
    <row r="107" spans="1:7">
      <c r="A107" s="40"/>
      <c r="B107" s="39"/>
      <c r="C107" s="39"/>
      <c r="D107" s="39"/>
      <c r="E107" s="39"/>
      <c r="F107" s="42"/>
      <c r="G107" s="41"/>
    </row>
    <row r="108" spans="1:7">
      <c r="A108" s="40"/>
      <c r="B108" s="39"/>
      <c r="C108" s="39"/>
      <c r="D108" s="39"/>
      <c r="E108" s="39"/>
      <c r="F108" s="42"/>
      <c r="G108" s="41"/>
    </row>
    <row r="109" spans="1:7">
      <c r="A109" s="40"/>
      <c r="B109" s="39"/>
      <c r="C109" s="39"/>
      <c r="D109" s="39"/>
      <c r="E109" s="39"/>
      <c r="F109" s="42"/>
      <c r="G109" s="41"/>
    </row>
    <row r="110" spans="1:7">
      <c r="A110" s="40"/>
      <c r="B110" s="39"/>
      <c r="C110" s="39"/>
      <c r="D110" s="39"/>
      <c r="E110" s="39"/>
      <c r="F110" s="42"/>
      <c r="G110" s="41"/>
    </row>
    <row r="111" spans="1:7">
      <c r="A111" s="40"/>
      <c r="B111" s="39"/>
      <c r="C111" s="39"/>
      <c r="D111" s="39"/>
      <c r="E111" s="39"/>
      <c r="F111" s="42"/>
      <c r="G111" s="41"/>
    </row>
    <row r="112" spans="1:7">
      <c r="A112" s="40"/>
      <c r="B112" s="39"/>
      <c r="C112" s="39"/>
      <c r="D112" s="39"/>
      <c r="E112" s="39"/>
      <c r="F112" s="42"/>
      <c r="G112" s="41"/>
    </row>
    <row r="113" spans="1:7">
      <c r="A113" s="40"/>
      <c r="B113" s="39"/>
      <c r="C113" s="39"/>
      <c r="D113" s="39"/>
      <c r="E113" s="39"/>
      <c r="F113" s="42"/>
      <c r="G113" s="4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7837722D-F29A-4CDB-AF9C-C3EDB97245F8}">
  <ds:schemaRefs/>
</ds:datastoreItem>
</file>

<file path=customXml/itemProps2.xml><?xml version="1.0" encoding="utf-8"?>
<ds:datastoreItem xmlns:ds="http://schemas.openxmlformats.org/officeDocument/2006/customXml" ds:itemID="{5D7797A4-BDC1-4E42-8029-1F75A3E93F96}">
  <ds:schemaRefs/>
</ds:datastoreItem>
</file>

<file path=customXml/itemProps3.xml><?xml version="1.0" encoding="utf-8"?>
<ds:datastoreItem xmlns:ds="http://schemas.openxmlformats.org/officeDocument/2006/customXml" ds:itemID="{8CBB1599-5764-46BA-83F9-85813661F8FF}">
  <ds:schemaRefs/>
</ds:datastoreItem>
</file>

<file path=customXml/itemProps4.xml><?xml version="1.0" encoding="utf-8"?>
<ds:datastoreItem xmlns:ds="http://schemas.openxmlformats.org/officeDocument/2006/customXml" ds:itemID="{597560E9-2611-4B82-82A0-686FA6E40C67}">
  <ds:schemaRefs/>
</ds:datastoreItem>
</file>

<file path=customXml/itemProps5.xml><?xml version="1.0" encoding="utf-8"?>
<ds:datastoreItem xmlns:ds="http://schemas.openxmlformats.org/officeDocument/2006/customXml" ds:itemID="{B2E38114-E462-4E72-8E1F-DC34E5020F4D}">
  <ds:schemaRefs/>
</ds:datastoreItem>
</file>

<file path=customXml/itemProps6.xml><?xml version="1.0" encoding="utf-8"?>
<ds:datastoreItem xmlns:ds="http://schemas.openxmlformats.org/officeDocument/2006/customXml" ds:itemID="{C1F748E4-6360-4EBD-8A2E-FD2ACB503CD4}">
  <ds:schemaRefs/>
</ds:datastoreItem>
</file>

<file path=customXml/itemProps7.xml><?xml version="1.0" encoding="utf-8"?>
<ds:datastoreItem xmlns:ds="http://schemas.openxmlformats.org/officeDocument/2006/customXml" ds:itemID="{80C1781A-ECB2-45C6-B060-10E3D1205F47}">
  <ds:schemaRefs/>
</ds:datastoreItem>
</file>

<file path=customXml/itemProps8.xml><?xml version="1.0" encoding="utf-8"?>
<ds:datastoreItem xmlns:ds="http://schemas.openxmlformats.org/officeDocument/2006/customXml" ds:itemID="{4682C0F2-CAD3-4443-92B7-0365D48CE484}">
  <ds:schemaRefs/>
</ds:datastoreItem>
</file>

<file path=customXml/itemProps9.xml><?xml version="1.0" encoding="utf-8"?>
<ds:datastoreItem xmlns:ds="http://schemas.openxmlformats.org/officeDocument/2006/customXml" ds:itemID="{7E328F4E-31E0-40BF-BE69-AC16C429AF63}">
  <ds:schemaRefs/>
</ds:datastoreItem>
</file>

<file path=customXml/itemProps10.xml><?xml version="1.0" encoding="utf-8"?>
<ds:datastoreItem xmlns:ds="http://schemas.openxmlformats.org/officeDocument/2006/customXml" ds:itemID="{3174CB65-C7B8-4FC6-9F8F-336D32FBE375}">
  <ds:schemaRefs/>
</ds:datastoreItem>
</file>

<file path=customXml/itemProps11.xml><?xml version="1.0" encoding="utf-8"?>
<ds:datastoreItem xmlns:ds="http://schemas.openxmlformats.org/officeDocument/2006/customXml" ds:itemID="{93D91D62-CCA8-4CC7-8F3A-0D5E273A7209}">
  <ds:schemaRefs/>
</ds:datastoreItem>
</file>

<file path=customXml/itemProps12.xml><?xml version="1.0" encoding="utf-8"?>
<ds:datastoreItem xmlns:ds="http://schemas.openxmlformats.org/officeDocument/2006/customXml" ds:itemID="{FB073944-0780-49B5-BC60-F6AD4D1F1719}">
  <ds:schemaRefs/>
</ds:datastoreItem>
</file>

<file path=customXml/itemProps13.xml><?xml version="1.0" encoding="utf-8"?>
<ds:datastoreItem xmlns:ds="http://schemas.openxmlformats.org/officeDocument/2006/customXml" ds:itemID="{99EE9323-7E1C-4D68-837A-E317AAAA02D0}">
  <ds:schemaRefs/>
</ds:datastoreItem>
</file>

<file path=customXml/itemProps14.xml><?xml version="1.0" encoding="utf-8"?>
<ds:datastoreItem xmlns:ds="http://schemas.openxmlformats.org/officeDocument/2006/customXml" ds:itemID="{D3E9BE88-E9AB-4E3B-BD86-79FE0BDABCD3}">
  <ds:schemaRefs/>
</ds:datastoreItem>
</file>

<file path=customXml/itemProps15.xml><?xml version="1.0" encoding="utf-8"?>
<ds:datastoreItem xmlns:ds="http://schemas.openxmlformats.org/officeDocument/2006/customXml" ds:itemID="{6827485F-117E-4473-AFF0-58913C7441B4}">
  <ds:schemaRefs/>
</ds:datastoreItem>
</file>

<file path=customXml/itemProps16.xml><?xml version="1.0" encoding="utf-8"?>
<ds:datastoreItem xmlns:ds="http://schemas.openxmlformats.org/officeDocument/2006/customXml" ds:itemID="{667FF882-2F6C-4A69-A19E-BE7A7C067FA0}">
  <ds:schemaRefs/>
</ds:datastoreItem>
</file>

<file path=customXml/itemProps17.xml><?xml version="1.0" encoding="utf-8"?>
<ds:datastoreItem xmlns:ds="http://schemas.openxmlformats.org/officeDocument/2006/customXml" ds:itemID="{8F4EC413-132E-4D32-AECA-BEACCBAB75C7}">
  <ds:schemaRefs/>
</ds:datastoreItem>
</file>

<file path=customXml/itemProps18.xml><?xml version="1.0" encoding="utf-8"?>
<ds:datastoreItem xmlns:ds="http://schemas.openxmlformats.org/officeDocument/2006/customXml" ds:itemID="{B4A2FEB9-5256-43F3-BA31-C773D647B019}">
  <ds:schemaRefs/>
</ds:datastoreItem>
</file>

<file path=customXml/itemProps19.xml><?xml version="1.0" encoding="utf-8"?>
<ds:datastoreItem xmlns:ds="http://schemas.openxmlformats.org/officeDocument/2006/customXml" ds:itemID="{EF4F75C4-FB5F-48BE-A136-26F030392A98}">
  <ds:schemaRefs/>
</ds:datastoreItem>
</file>

<file path=customXml/itemProps20.xml><?xml version="1.0" encoding="utf-8"?>
<ds:datastoreItem xmlns:ds="http://schemas.openxmlformats.org/officeDocument/2006/customXml" ds:itemID="{9670F91D-5718-482B-95EC-2B09B726D4EA}">
  <ds:schemaRefs/>
</ds:datastoreItem>
</file>

<file path=customXml/itemProps21.xml><?xml version="1.0" encoding="utf-8"?>
<ds:datastoreItem xmlns:ds="http://schemas.openxmlformats.org/officeDocument/2006/customXml" ds:itemID="{66AAC437-CC60-4F0C-963A-9D928C80D992}">
  <ds:schemaRefs/>
</ds:datastoreItem>
</file>

<file path=customXml/itemProps22.xml><?xml version="1.0" encoding="utf-8"?>
<ds:datastoreItem xmlns:ds="http://schemas.openxmlformats.org/officeDocument/2006/customXml" ds:itemID="{FC4E4F4A-35F6-4E3D-9D69-BB5738D484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4</vt:i4>
      </vt:variant>
    </vt:vector>
  </HeadingPairs>
  <TitlesOfParts>
    <vt:vector size="30" baseType="lpstr">
      <vt:lpstr>HOME</vt:lpstr>
      <vt:lpstr>CONFIGURAÇÃO</vt:lpstr>
      <vt:lpstr>BASE_SISTEMA</vt:lpstr>
      <vt:lpstr>qry_TIMESHEET_HH</vt:lpstr>
      <vt:lpstr>qry_CUSTO_RAW</vt:lpstr>
      <vt:lpstr>qry_HH_PREVISTO_30_MENSAL (2)</vt:lpstr>
      <vt:lpstr>PROGRAMAÇÃO SEMANAL</vt:lpstr>
      <vt:lpstr>DASHBOARD</vt:lpstr>
      <vt:lpstr>CURVA S</vt:lpstr>
      <vt:lpstr>qry_HISTOGRAMA_DOCUMENTO</vt:lpstr>
      <vt:lpstr>qry_HH_MENSAL_CONSOLIDADO (2)</vt:lpstr>
      <vt:lpstr>qry_HH_MENSAL_CONSOLIDADO</vt:lpstr>
      <vt:lpstr>qry_HH_REALIZADO_MENSAL</vt:lpstr>
      <vt:lpstr>qry_HH_PREVISTO_30_MENSAL</vt:lpstr>
      <vt:lpstr>HISTOGRAMA MELHORADO</vt:lpstr>
      <vt:lpstr>HISTOGRAMA</vt:lpstr>
      <vt:lpstr>BASE COMENTÁRIOS</vt:lpstr>
      <vt:lpstr>PLANO DE AÇÃO</vt:lpstr>
      <vt:lpstr>ATA SEMANAL</vt:lpstr>
      <vt:lpstr>MAP_DISCIPLINA</vt:lpstr>
      <vt:lpstr>DAX_CATALOGO</vt:lpstr>
      <vt:lpstr>MANUAL</vt:lpstr>
      <vt:lpstr>LISTAS</vt:lpstr>
      <vt:lpstr>BASE MANUAL</vt:lpstr>
      <vt:lpstr>BASE ACCESS</vt:lpstr>
      <vt:lpstr>HISTÓRICO DE OBSERVAÇÕES</vt:lpstr>
      <vt:lpstr>CaminhoBanco</vt:lpstr>
      <vt:lpstr>CaminhoLDP</vt:lpstr>
      <vt:lpstr>qry_HH_MENSAL_CONSOLIDADO!DadosExternos_1</vt:lpstr>
      <vt:lpstr>DataCorte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Rafael Henrique</dc:creator>
  <cp:lastModifiedBy>Rafael Henrique</cp:lastModifiedBy>
  <cp:lastPrinted>2026-07-23T01:22:14Z</cp:lastPrinted>
  <dcterms:created xsi:type="dcterms:W3CDTF">2026-07-18T21:07:06Z</dcterms:created>
  <dcterms:modified xsi:type="dcterms:W3CDTF">2026-08-25T13:00:44Z</dcterms:modified>
</cp:coreProperties>
</file>