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稻壳琪一独家首发"/>
    <sheet r:id="rId2" sheetId="2" name="Summary"/>
    <sheet r:id="rId3" sheetId="3" name="GT_April"/>
    <sheet r:id="rId4" sheetId="4" name="Raw"/>
  </sheets>
  <definedNames>
    <definedName name="_xlnm._FilterDatabase" localSheetId="3">Raw!$A$1:$F$497</definedName>
    <definedName name="_xlnm._FilterDatabase" localSheetId="1">Summary!$A$5:$F$36</definedName>
    <definedName name="Slicer_Date">#N/A</definedName>
    <definedName name="Slicer_Payroll_Period">#N/A</definedName>
    <definedName name="Slicer_Week">#N/A</definedName>
    <definedName name="琪一" localSheetId="2">GT_April!$BT$5:$CI$5</definedName>
    <definedName name="琪一">#REF!</definedName>
  </definedNames>
  <calcPr fullCalcOnLoad="1"/>
</workbook>
</file>

<file path=xl/sharedStrings.xml><?xml version="1.0" encoding="utf-8"?>
<sst xmlns="http://schemas.openxmlformats.org/spreadsheetml/2006/main" count="1842" uniqueCount="95">
  <si>
    <t>Name</t>
  </si>
  <si>
    <t>Date</t>
  </si>
  <si>
    <t>Scheduled Hours</t>
  </si>
  <si>
    <t>Actual Hours</t>
  </si>
  <si>
    <t>Payroll Period</t>
  </si>
  <si>
    <t>Week</t>
  </si>
  <si>
    <t>ANGEL LIZEAR</t>
  </si>
  <si>
    <t>03.24 - 04.06</t>
  </si>
  <si>
    <t>Apr 1w</t>
  </si>
  <si>
    <t>Dekonti Sayeh</t>
  </si>
  <si>
    <t>DIANA CANAS</t>
  </si>
  <si>
    <t>Grace Garbo</t>
  </si>
  <si>
    <t>Jocelyn Andrade</t>
  </si>
  <si>
    <t>KAREN JIMENEZ</t>
  </si>
  <si>
    <t>LILIANA HENRIQUEZ</t>
  </si>
  <si>
    <t>MANBIR TAKHAR</t>
  </si>
  <si>
    <t>MELANIE QUEZADA LOPEZ</t>
  </si>
  <si>
    <t>NEHALI PATEL</t>
  </si>
  <si>
    <t>Regine Salmon</t>
  </si>
  <si>
    <t>RONALD DESIR</t>
  </si>
  <si>
    <t>YOADAN ZEWDU</t>
  </si>
  <si>
    <t>Adriana Orellana</t>
  </si>
  <si>
    <t>Keanna Wood</t>
  </si>
  <si>
    <t>LEONARD KASSIS</t>
  </si>
  <si>
    <t>Maria Wingo</t>
  </si>
  <si>
    <t>MEHAK GUPTA</t>
  </si>
  <si>
    <t>TERRI STROBEL</t>
  </si>
  <si>
    <t>ZO PARI BOCHUNG</t>
  </si>
  <si>
    <t>JOSELUIS JIMENEZ</t>
  </si>
  <si>
    <t>Mahashweta Ghosh</t>
  </si>
  <si>
    <t>OLENA IVANOVA</t>
  </si>
  <si>
    <t>ONEIDA CANAS CHICAS</t>
  </si>
  <si>
    <t>Carol Cordrey</t>
  </si>
  <si>
    <t>MARIADAN GONZALEZ VASQUEZ</t>
  </si>
  <si>
    <t>SAMHITA GHORAKAVI</t>
  </si>
  <si>
    <t>04.07 - 04.20</t>
  </si>
  <si>
    <t>ERIC SAFO</t>
  </si>
  <si>
    <t>NATHALIE FRANK</t>
  </si>
  <si>
    <t>NICOLE HICKSON</t>
  </si>
  <si>
    <t>Apr 2w</t>
  </si>
  <si>
    <t>SONIA GARCIA</t>
  </si>
  <si>
    <t>Apr 3w</t>
  </si>
  <si>
    <t>04.21 - 05.04</t>
  </si>
  <si>
    <t>Apr 4w</t>
  </si>
  <si>
    <t>Apr 5w</t>
  </si>
  <si>
    <t>May 1w</t>
  </si>
  <si>
    <t/>
  </si>
  <si>
    <t>Working Hours Tracker</t>
  </si>
  <si>
    <t>Highlight</t>
  </si>
  <si>
    <t>PTO</t>
  </si>
  <si>
    <t>Provider / Staff</t>
  </si>
  <si>
    <t>Day</t>
  </si>
  <si>
    <t>Weekly Hours</t>
  </si>
  <si>
    <t>Payroll</t>
  </si>
  <si>
    <t>Monthly Total</t>
  </si>
  <si>
    <t>Absence Count</t>
  </si>
  <si>
    <t>Apr W1</t>
  </si>
  <si>
    <t>Apr W2</t>
  </si>
  <si>
    <t>Apr W3</t>
  </si>
  <si>
    <t>Apr W4</t>
  </si>
  <si>
    <t>Apr W5</t>
  </si>
  <si>
    <t>May W1</t>
  </si>
  <si>
    <t>Apr 21st - May 04th</t>
  </si>
  <si>
    <t>Month</t>
  </si>
  <si>
    <t>BT</t>
  </si>
  <si>
    <t>UL</t>
  </si>
  <si>
    <t>Provider</t>
  </si>
  <si>
    <t>Schedule Hours SH &amp;                Actual Hours AH</t>
  </si>
  <si>
    <t>SH</t>
  </si>
  <si>
    <t>AH</t>
  </si>
  <si>
    <t>Difference</t>
  </si>
  <si>
    <t>Difference (OT Hours)</t>
  </si>
  <si>
    <t>Staff</t>
  </si>
  <si>
    <t>PTO: Paid time off</t>
  </si>
  <si>
    <t>UL: Unpaid Leave</t>
  </si>
  <si>
    <t>BT: Bereavement</t>
  </si>
  <si>
    <t>SH: Schedule Hours</t>
  </si>
  <si>
    <t>AH: Actual Hours</t>
  </si>
  <si>
    <t>Location</t>
  </si>
  <si>
    <t>Staff Total</t>
  </si>
  <si>
    <t>Providers Total</t>
  </si>
  <si>
    <t>All Staff Ratio (Provider:Staff)</t>
  </si>
  <si>
    <t>Germantown</t>
  </si>
  <si>
    <t>Staff/Provider</t>
  </si>
  <si>
    <t>Sum of Scheduled Hours</t>
  </si>
  <si>
    <t>Sum of Actual Hours</t>
  </si>
  <si>
    <t>Days of Availability</t>
  </si>
  <si>
    <t>Grand Total</t>
  </si>
  <si>
    <t>原创版权所有</t>
  </si>
  <si>
    <t>版权保护，侵权必究</t>
  </si>
  <si>
    <t>设计师：</t>
  </si>
  <si>
    <t>琪一</t>
  </si>
  <si>
    <t>稻壳网ID：</t>
  </si>
  <si>
    <t>授权给：</t>
  </si>
  <si>
    <t>授权Docer独家首发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</si>
</sst>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m/d/yy"/>
  </numFmts>
  <fonts count="2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24"/>
      <color rgb="FF000000"/>
      <name val="Arial"/>
      <family val="2"/>
    </font>
    <font>
      <sz val="9"/>
      <color rgb="FF000000"/>
      <name val="微软雅黑"/>
      <family val="2"/>
    </font>
    <font>
      <b/>
      <sz val="10"/>
      <color rgb="FF000000"/>
      <name val="Arial"/>
      <family val="2"/>
    </font>
    <font>
      <sz val="12"/>
      <color rgb="FF404040"/>
      <name val="微软雅黑"/>
      <family val="2"/>
    </font>
    <font>
      <sz val="12"/>
      <color rgb="FF404040"/>
      <name val="Arial"/>
      <family val="2"/>
    </font>
    <font>
      <b/>
      <sz val="12"/>
      <color rgb="FF404040"/>
      <name val="Arial"/>
      <family val="2"/>
    </font>
    <font>
      <b/>
      <sz val="12"/>
      <color rgb="FF404040"/>
      <name val="微软雅黑"/>
      <family val="2"/>
    </font>
    <font>
      <b/>
      <sz val="10"/>
      <color rgb="FFffffff"/>
      <name val="Arial"/>
      <family val="2"/>
    </font>
    <font>
      <b/>
      <sz val="9"/>
      <color rgb="FFffffff"/>
      <name val="Arial"/>
      <family val="2"/>
    </font>
    <font>
      <b/>
      <sz val="9"/>
      <color rgb="FF000000"/>
      <name val="Arial"/>
      <family val="2"/>
    </font>
    <font>
      <sz val="10"/>
      <color rgb="FFffffff"/>
      <name val="Arial"/>
      <family val="2"/>
    </font>
    <font>
      <sz val="9"/>
      <color rgb="FF404040"/>
      <name val="Arial"/>
      <family val="2"/>
    </font>
    <font>
      <b/>
      <sz val="9"/>
      <color rgb="FF23735d"/>
      <name val="Arial"/>
      <family val="2"/>
    </font>
    <font>
      <sz val="9"/>
      <color rgb="FF23735d"/>
      <name val="Arial"/>
      <family val="2"/>
    </font>
    <font>
      <sz val="8"/>
      <color rgb="FF000000"/>
      <name val="微软雅黑"/>
      <family val="2"/>
    </font>
    <font>
      <sz val="10"/>
      <color rgb="FF000000"/>
      <name val="Calibri"/>
      <family val="2"/>
    </font>
    <font>
      <b/>
      <sz val="20"/>
      <color rgb="FF000000"/>
      <name val="微软雅黑"/>
      <family val="2"/>
    </font>
  </fonts>
  <fills count="9">
    <fill>
      <patternFill patternType="none"/>
    </fill>
    <fill>
      <patternFill patternType="gray125"/>
    </fill>
    <fill>
      <patternFill patternType="solid">
        <fgColor rgb="FF5dceaf"/>
      </patternFill>
    </fill>
    <fill>
      <patternFill patternType="solid">
        <fgColor rgb="FFdff5fd"/>
      </patternFill>
    </fill>
    <fill>
      <patternFill patternType="solid">
        <fgColor rgb="FFffcca6"/>
      </patternFill>
    </fill>
    <fill>
      <patternFill patternType="solid">
        <fgColor rgb="FFbfebfa"/>
      </patternFill>
    </fill>
    <fill>
      <patternFill patternType="solid">
        <fgColor rgb="FFffb37a"/>
      </patternFill>
    </fill>
    <fill>
      <patternFill patternType="solid">
        <fgColor rgb="FFf2f2f2"/>
      </patternFill>
    </fill>
    <fill>
      <patternFill patternType="solid">
        <fgColor rgb="FFdff5e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ck">
        <color rgb="FFffffff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n">
        <color rgb="FFc6c6c6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n">
        <color rgb="FFc6c6c6"/>
      </right>
      <top style="thick">
        <color rgb="FFffffff"/>
      </top>
      <bottom style="thin">
        <color rgb="FFc6c6c6"/>
      </bottom>
      <diagonal/>
    </border>
    <border>
      <left style="thin">
        <color rgb="FFc6c6c6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ck">
        <color rgb="FFffffff"/>
      </right>
      <top style="thick">
        <color rgb="FFffffff"/>
      </top>
      <bottom style="thin">
        <color rgb="FFc6c6c6"/>
      </bottom>
      <diagonal/>
    </border>
    <border>
      <left style="thin">
        <color rgb="FFc6c6c6"/>
      </left>
      <right style="thick">
        <color rgb="FFffffff"/>
      </right>
      <top style="thin">
        <color rgb="FFc6c6c6"/>
      </top>
      <bottom style="thin">
        <color rgb="FFc6c6c6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</borders>
  <cellStyleXfs count="1">
    <xf numFmtId="0" fontId="0" fillId="0" borderId="0"/>
  </cellStyleXfs>
  <cellXfs count="102">
    <xf xfId="0" numFmtId="0" borderId="0" fontId="0" fillId="0"/>
    <xf xfId="0" numFmtId="0" borderId="1" applyBorder="1" fontId="1" applyFont="1" fillId="2" applyFill="1" applyAlignment="1">
      <alignment horizontal="center"/>
    </xf>
    <xf xfId="0" numFmtId="1" applyNumberFormat="1" borderId="1" applyBorder="1" fontId="1" applyFont="1" fillId="2" applyFill="1" applyAlignment="1">
      <alignment horizontal="center"/>
    </xf>
    <xf xfId="0" numFmtId="3" applyNumberFormat="1" borderId="1" applyBorder="1" fontId="1" applyFont="1" fillId="2" applyFill="1" applyAlignment="1">
      <alignment horizontal="center"/>
    </xf>
    <xf xfId="0" numFmtId="0" borderId="1" applyBorder="1" fontId="2" applyFont="1" fillId="0" applyAlignment="1">
      <alignment horizontal="center"/>
    </xf>
    <xf xfId="0" numFmtId="15" applyNumberFormat="1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4" applyNumberFormat="1" borderId="1" applyBorder="1" fontId="2" applyFont="1" fillId="0" applyAlignment="1">
      <alignment horizontal="center"/>
    </xf>
    <xf xfId="0" numFmtId="0" borderId="0" fontId="0" fillId="0" applyAlignment="1">
      <alignment horizontal="center"/>
    </xf>
    <xf xfId="0" numFmtId="1" applyNumberFormat="1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0" borderId="0" fontId="0" fillId="0" quotePrefix="1" applyAlignment="1">
      <alignment horizontal="general"/>
    </xf>
    <xf xfId="0" numFmtId="0" borderId="2" applyBorder="1" fontId="3" applyFont="1" fillId="0" applyAlignment="1">
      <alignment horizontal="left"/>
    </xf>
    <xf xfId="0" numFmtId="4" applyNumberFormat="1" borderId="2" applyBorder="1" fontId="3" applyFont="1" fillId="0" applyAlignment="1">
      <alignment horizontal="left"/>
    </xf>
    <xf xfId="0" numFmtId="4" applyNumberFormat="1" borderId="2" applyBorder="1" fontId="3" applyFont="1" fillId="0" applyAlignment="1">
      <alignment horizontal="left" wrapText="1"/>
    </xf>
    <xf xfId="0" numFmtId="3" applyNumberFormat="1" borderId="2" applyBorder="1" fontId="4" applyFont="1" fillId="0" applyAlignment="1">
      <alignment horizontal="left" wrapText="1"/>
    </xf>
    <xf xfId="0" numFmtId="0" borderId="0" fontId="0" fillId="0" applyAlignment="1">
      <alignment horizontal="general"/>
    </xf>
    <xf xfId="0" numFmtId="0" borderId="3" applyBorder="1" fontId="5" applyFont="1" fillId="3" applyFill="1" applyAlignment="1">
      <alignment horizontal="center"/>
    </xf>
    <xf xfId="0" numFmtId="4" applyNumberFormat="1" borderId="2" applyBorder="1" fontId="6" applyFont="1" fillId="0" applyAlignment="1">
      <alignment horizontal="left"/>
    </xf>
    <xf xfId="0" numFmtId="164" applyNumberFormat="1" borderId="2" applyBorder="1" fontId="7" applyFont="1" fillId="0" applyAlignment="1">
      <alignment horizontal="left"/>
    </xf>
    <xf xfId="0" numFmtId="164" applyNumberFormat="1" borderId="2" applyBorder="1" fontId="8" applyFont="1" fillId="0" applyAlignment="1">
      <alignment horizontal="left"/>
    </xf>
    <xf xfId="0" numFmtId="4" applyNumberFormat="1" borderId="2" applyBorder="1" fontId="7" applyFont="1" fillId="0" applyAlignment="1">
      <alignment horizontal="left"/>
    </xf>
    <xf xfId="0" numFmtId="4" applyNumberFormat="1" borderId="2" applyBorder="1" fontId="8" applyFont="1" fillId="0" applyAlignment="1">
      <alignment horizontal="left"/>
    </xf>
    <xf xfId="0" numFmtId="4" applyNumberFormat="1" borderId="2" applyBorder="1" fontId="9" applyFont="1" fillId="0" applyAlignment="1">
      <alignment horizontal="left"/>
    </xf>
    <xf xfId="0" numFmtId="4" applyNumberFormat="1" borderId="2" applyBorder="1" fontId="8" applyFont="1" fillId="0" applyAlignment="1">
      <alignment horizontal="left" wrapText="1"/>
    </xf>
    <xf xfId="0" numFmtId="4" applyNumberFormat="1" borderId="2" applyBorder="1" fontId="7" applyFont="1" fillId="0" applyAlignment="1">
      <alignment horizontal="left" wrapText="1"/>
    </xf>
    <xf xfId="0" numFmtId="4" applyNumberFormat="1" borderId="2" applyBorder="1" fontId="9" applyFont="1" fillId="0" applyAlignment="1">
      <alignment horizontal="left" wrapText="1"/>
    </xf>
    <xf xfId="0" numFmtId="4" applyNumberFormat="1" borderId="2" applyBorder="1" fontId="6" applyFont="1" fillId="0" applyAlignment="1">
      <alignment horizontal="left" wrapText="1"/>
    </xf>
    <xf xfId="0" numFmtId="3" applyNumberFormat="1" borderId="2" applyBorder="1" fontId="6" applyFont="1" fillId="0" applyAlignment="1">
      <alignment horizontal="left" wrapText="1"/>
    </xf>
    <xf xfId="0" numFmtId="0" borderId="2" applyBorder="1" fontId="7" applyFont="1" fillId="0" applyAlignment="1">
      <alignment horizontal="left"/>
    </xf>
    <xf xfId="0" numFmtId="4" applyNumberFormat="1" borderId="2" applyBorder="1" fontId="8" applyFont="1" fillId="0" applyAlignment="1">
      <alignment horizontal="right" wrapText="1"/>
    </xf>
    <xf xfId="0" numFmtId="4" applyNumberFormat="1" borderId="2" applyBorder="1" fontId="7" applyFont="1" fillId="0" applyAlignment="1">
      <alignment horizontal="right" wrapText="1"/>
    </xf>
    <xf xfId="0" numFmtId="3" applyNumberFormat="1" borderId="2" applyBorder="1" fontId="7" applyFont="1" fillId="0" applyAlignment="1">
      <alignment horizontal="right" wrapText="1"/>
    </xf>
    <xf xfId="0" numFmtId="0" borderId="2" applyBorder="1" fontId="4" applyFont="1" fillId="0" applyAlignment="1">
      <alignment horizontal="center"/>
    </xf>
    <xf xfId="0" numFmtId="0" borderId="3" applyBorder="1" fontId="5" applyFont="1" fillId="2" applyFill="1" applyAlignment="1">
      <alignment horizontal="center" vertical="top" wrapText="1"/>
    </xf>
    <xf xfId="0" numFmtId="0" borderId="3" applyBorder="1" fontId="5" applyFont="1" fillId="2" applyFill="1" applyAlignment="1">
      <alignment horizontal="center"/>
    </xf>
    <xf xfId="0" numFmtId="4" applyNumberFormat="1" borderId="3" applyBorder="1" fontId="10" applyFont="1" fillId="2" applyFill="1" applyAlignment="1">
      <alignment horizontal="left"/>
    </xf>
    <xf xfId="0" numFmtId="4" applyNumberFormat="1" borderId="3" applyBorder="1" fontId="10" applyFont="1" fillId="2" applyFill="1" applyAlignment="1">
      <alignment horizontal="left" wrapText="1"/>
    </xf>
    <xf xfId="0" numFmtId="4" applyNumberFormat="1" borderId="4" applyBorder="1" fontId="10" applyFont="1" fillId="2" applyFill="1" applyAlignment="1">
      <alignment horizontal="left" wrapText="1"/>
    </xf>
    <xf xfId="0" numFmtId="4" applyNumberFormat="1" borderId="5" applyBorder="1" fontId="11" applyFont="1" fillId="2" applyFill="1" applyAlignment="1">
      <alignment horizontal="left" wrapText="1"/>
    </xf>
    <xf xfId="0" numFmtId="4" applyNumberFormat="1" borderId="6" applyBorder="1" fontId="11" applyFont="1" fillId="2" applyFill="1" applyAlignment="1">
      <alignment horizontal="left" wrapText="1"/>
    </xf>
    <xf xfId="0" numFmtId="4" applyNumberFormat="1" borderId="7" applyBorder="1" fontId="11" applyFont="1" fillId="2" applyFill="1" applyAlignment="1">
      <alignment horizontal="left" wrapText="1"/>
    </xf>
    <xf xfId="0" numFmtId="3" applyNumberFormat="1" borderId="6" applyBorder="1" fontId="11" applyFont="1" fillId="2" applyFill="1" applyAlignment="1">
      <alignment horizontal="center" wrapText="1"/>
    </xf>
    <xf xfId="0" numFmtId="3" applyNumberFormat="1" borderId="5" applyBorder="1" fontId="11" applyFont="1" fillId="2" applyFill="1" applyAlignment="1">
      <alignment horizontal="center" wrapText="1"/>
    </xf>
    <xf xfId="0" numFmtId="3" applyNumberFormat="1" borderId="8" applyBorder="1" fontId="11" applyFont="1" fillId="2" applyFill="1" applyAlignment="1">
      <alignment horizontal="center" wrapText="1"/>
    </xf>
    <xf xfId="0" numFmtId="0" borderId="2" applyBorder="1" fontId="4" applyFont="1" fillId="0" quotePrefix="1" applyAlignment="1">
      <alignment horizontal="center"/>
    </xf>
    <xf xfId="0" numFmtId="0" borderId="9" applyBorder="1" fontId="5" applyFont="1" fillId="2" applyFill="1" applyAlignment="1">
      <alignment horizontal="center" wrapText="1"/>
    </xf>
    <xf xfId="0" numFmtId="3" applyNumberFormat="1" borderId="3" applyBorder="1" fontId="10" applyFont="1" fillId="2" applyFill="1" applyAlignment="1">
      <alignment horizontal="right"/>
    </xf>
    <xf xfId="0" numFmtId="16" applyNumberFormat="1" borderId="3" applyBorder="1" fontId="10" applyFont="1" fillId="2" applyFill="1" applyAlignment="1">
      <alignment horizontal="left"/>
    </xf>
    <xf xfId="0" numFmtId="3" applyNumberFormat="1" borderId="3" applyBorder="1" fontId="10" applyFont="1" fillId="2" applyFill="1" applyAlignment="1">
      <alignment horizontal="center" vertical="top" wrapText="1"/>
    </xf>
    <xf xfId="0" numFmtId="3" applyNumberFormat="1" borderId="10" applyBorder="1" fontId="11" applyFont="1" fillId="2" applyFill="1" applyAlignment="1">
      <alignment horizontal="center" vertical="top" wrapText="1"/>
    </xf>
    <xf xfId="0" numFmtId="0" borderId="10" applyBorder="1" fontId="12" applyFont="1" fillId="2" applyFill="1" applyAlignment="1">
      <alignment horizontal="center" vertical="top" wrapText="1"/>
    </xf>
    <xf xfId="0" numFmtId="0" borderId="3" applyBorder="1" fontId="5" applyFont="1" fillId="2" applyFill="1" applyAlignment="1">
      <alignment horizontal="center" wrapText="1"/>
    </xf>
    <xf xfId="0" numFmtId="4" applyNumberFormat="1" borderId="3" applyBorder="1" fontId="5" applyFont="1" fillId="4" applyFill="1" applyAlignment="1">
      <alignment horizontal="center"/>
    </xf>
    <xf xfId="0" numFmtId="4" applyNumberFormat="1" borderId="3" applyBorder="1" fontId="5" applyFont="1" fillId="5" applyFill="1" applyAlignment="1">
      <alignment horizontal="center"/>
    </xf>
    <xf xfId="0" numFmtId="4" applyNumberFormat="1" borderId="3" applyBorder="1" fontId="5" applyFont="1" fillId="4" applyFill="1" applyAlignment="1">
      <alignment horizontal="center" wrapText="1"/>
    </xf>
    <xf xfId="0" numFmtId="4" applyNumberFormat="1" borderId="3" applyBorder="1" fontId="5" applyFont="1" fillId="5" applyFill="1" applyAlignment="1">
      <alignment horizontal="center" wrapText="1"/>
    </xf>
    <xf xfId="0" numFmtId="4" applyNumberFormat="1" borderId="7" applyBorder="1" fontId="5" applyFont="1" fillId="5" applyFill="1" applyAlignment="1">
      <alignment horizontal="center" wrapText="1"/>
    </xf>
    <xf xfId="0" numFmtId="3" applyNumberFormat="1" borderId="9" applyBorder="1" fontId="10" applyFont="1" fillId="2" applyFill="1" applyAlignment="1">
      <alignment horizontal="center" wrapText="1"/>
    </xf>
    <xf xfId="0" numFmtId="3" applyNumberFormat="1" borderId="11" applyBorder="1" fontId="11" applyFont="1" fillId="2" applyFill="1" applyAlignment="1">
      <alignment horizontal="center" wrapText="1"/>
    </xf>
    <xf xfId="0" numFmtId="0" borderId="11" applyBorder="1" fontId="12" applyFont="1" fillId="2" applyFill="1" applyAlignment="1">
      <alignment horizontal="center" wrapText="1"/>
    </xf>
    <xf xfId="0" numFmtId="0" borderId="12" applyBorder="1" fontId="13" applyFont="1" fillId="2" applyFill="1" applyAlignment="1">
      <alignment horizontal="center"/>
    </xf>
    <xf xfId="0" numFmtId="0" borderId="12" applyBorder="1" fontId="13" applyFont="1" fillId="6" applyFill="1" applyAlignment="1">
      <alignment horizontal="center"/>
    </xf>
    <xf xfId="0" numFmtId="4" applyNumberFormat="1" borderId="12" applyBorder="1" fontId="14" applyFont="1" fillId="7" applyFill="1" applyAlignment="1">
      <alignment horizontal="center"/>
    </xf>
    <xf xfId="0" numFmtId="4" applyNumberFormat="1" borderId="8" applyBorder="1" fontId="14" applyFont="1" fillId="7" applyFill="1" applyAlignment="1">
      <alignment horizontal="center"/>
    </xf>
    <xf xfId="0" numFmtId="4" applyNumberFormat="1" borderId="8" applyBorder="1" fontId="15" applyFont="1" fillId="8" applyFill="1" applyAlignment="1">
      <alignment horizontal="center" wrapText="1"/>
    </xf>
    <xf xfId="0" numFmtId="3" applyNumberFormat="1" borderId="8" applyBorder="1" fontId="16" applyFont="1" fillId="8" applyFill="1" applyAlignment="1">
      <alignment horizontal="center" wrapText="1"/>
    </xf>
    <xf xfId="0" numFmtId="4" applyNumberFormat="1" borderId="3" applyBorder="1" fontId="5" applyFont="1" fillId="2" applyFill="1" applyAlignment="1">
      <alignment horizontal="center"/>
    </xf>
    <xf xfId="0" numFmtId="3" applyNumberFormat="1" borderId="3" applyBorder="1" fontId="5" applyFont="1" fillId="2" applyFill="1" applyAlignment="1">
      <alignment horizontal="center" wrapText="1"/>
    </xf>
    <xf xfId="0" numFmtId="4" applyNumberFormat="1" borderId="3" applyBorder="1" fontId="5" applyFont="1" fillId="2" applyFill="1" applyAlignment="1">
      <alignment horizontal="center" wrapText="1"/>
    </xf>
    <xf xfId="0" numFmtId="0" borderId="12" applyBorder="1" fontId="10" applyFont="1" fillId="2" applyFill="1" applyAlignment="1">
      <alignment horizontal="center"/>
    </xf>
    <xf xfId="0" numFmtId="4" applyNumberFormat="1" borderId="8" applyBorder="1" fontId="16" applyFont="1" fillId="8" applyFill="1" applyAlignment="1">
      <alignment horizontal="center" wrapText="1"/>
    </xf>
    <xf xfId="0" numFmtId="0" borderId="2" applyBorder="1" fontId="17" applyFont="1" fillId="0" applyAlignment="1">
      <alignment horizontal="center"/>
    </xf>
    <xf xfId="0" numFmtId="4" applyNumberFormat="1" borderId="2" applyBorder="1" fontId="2" applyFont="1" fillId="0" applyAlignment="1">
      <alignment horizontal="center"/>
    </xf>
    <xf xfId="0" numFmtId="4" applyNumberFormat="1" borderId="2" applyBorder="1" fontId="2" applyFont="1" fillId="0" applyAlignment="1">
      <alignment horizontal="right"/>
    </xf>
    <xf xfId="0" numFmtId="4" applyNumberFormat="1" borderId="2" applyBorder="1" fontId="2" applyFont="1" fillId="0" applyAlignment="1">
      <alignment horizontal="right" wrapText="1"/>
    </xf>
    <xf xfId="0" numFmtId="3" applyNumberFormat="1" borderId="2" applyBorder="1" fontId="2" applyFont="1" fillId="0" applyAlignment="1">
      <alignment horizontal="right" wrapText="1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center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right" wrapText="1"/>
    </xf>
    <xf xfId="0" numFmtId="3" applyNumberFormat="1" borderId="0" fontId="0" fillId="0" applyAlignment="1">
      <alignment horizontal="right" wrapText="1"/>
    </xf>
    <xf xfId="0" numFmtId="0" borderId="2" applyBorder="1" fontId="2" applyFont="1" fillId="0" applyAlignment="1">
      <alignment horizontal="center"/>
    </xf>
    <xf xfId="0" numFmtId="3" applyNumberFormat="1" borderId="2" applyBorder="1" fontId="2" applyFont="1" fillId="0" applyAlignment="1">
      <alignment horizontal="center"/>
    </xf>
    <xf xfId="0" numFmtId="0" borderId="3" applyBorder="1" fontId="10" applyFont="1" fillId="2" applyFill="1" applyAlignment="1">
      <alignment horizontal="center"/>
    </xf>
    <xf xfId="0" numFmtId="4" applyNumberFormat="1" borderId="3" applyBorder="1" fontId="10" applyFont="1" fillId="2" applyFill="1" applyAlignment="1">
      <alignment horizontal="center"/>
    </xf>
    <xf xfId="0" numFmtId="3" applyNumberFormat="1" borderId="3" applyBorder="1" fontId="10" applyFont="1" fillId="2" applyFill="1" applyAlignment="1">
      <alignment horizontal="center"/>
    </xf>
    <xf xfId="0" numFmtId="4" applyNumberFormat="1" borderId="3" applyBorder="1" fontId="10" applyFont="1" fillId="2" applyFill="1" applyAlignment="1">
      <alignment horizontal="center" wrapText="1"/>
    </xf>
    <xf xfId="0" numFmtId="4" applyNumberFormat="1" borderId="3" applyBorder="1" fontId="13" applyFont="1" fillId="2" applyFill="1" applyAlignment="1">
      <alignment horizontal="center" wrapText="1"/>
    </xf>
    <xf xfId="0" numFmtId="4" applyNumberFormat="1" borderId="12" applyBorder="1" fontId="13" applyFont="1" fillId="2" applyFill="1" applyAlignment="1">
      <alignment horizontal="center"/>
    </xf>
    <xf xfId="0" numFmtId="4" applyNumberFormat="1" borderId="12" applyBorder="1" fontId="10" applyFont="1" fillId="2" applyFill="1" applyAlignment="1">
      <alignment horizontal="center"/>
    </xf>
    <xf xfId="0" numFmtId="0" borderId="13" applyBorder="1" fontId="1" applyFont="1" fillId="2" applyFill="1" applyAlignment="1">
      <alignment horizontal="center"/>
    </xf>
    <xf xfId="0" numFmtId="4" applyNumberFormat="1" borderId="1" applyBorder="1" fontId="1" applyFont="1" fillId="2" applyFill="1" applyAlignment="1">
      <alignment horizontal="center"/>
    </xf>
    <xf xfId="0" numFmtId="4" applyNumberFormat="1" borderId="13" applyBorder="1" fontId="1" applyFont="1" fillId="2" applyFill="1" applyAlignment="1">
      <alignment horizontal="center"/>
    </xf>
    <xf xfId="0" numFmtId="0" borderId="1" applyBorder="1" fontId="18" applyFont="1" fillId="0" applyAlignment="1">
      <alignment horizontal="center"/>
    </xf>
    <xf xfId="0" numFmtId="4" applyNumberFormat="1" borderId="1" applyBorder="1" fontId="18" applyFont="1" fillId="0" applyAlignment="1">
      <alignment horizontal="center"/>
    </xf>
    <xf xfId="0" numFmtId="3" applyNumberFormat="1" borderId="1" applyBorder="1" fontId="18" applyFont="1" fillId="0" applyAlignment="1">
      <alignment horizontal="center"/>
    </xf>
    <xf xfId="0" numFmtId="0" borderId="2" applyBorder="1" fontId="19" applyFont="1" fillId="0" applyAlignment="1">
      <alignment horizontal="left"/>
    </xf>
    <xf xfId="0" numFmtId="3" applyNumberFormat="1" borderId="2" applyBorder="1" fontId="2" applyFont="1" fillId="0" applyAlignment="1">
      <alignment horizontal="right"/>
    </xf>
    <xf xfId="0" numFmtId="0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lef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7"/>
  <sheetViews>
    <sheetView workbookViewId="0"/>
  </sheetViews>
  <sheetFormatPr defaultRowHeight="15" x14ac:dyDescent="0.25"/>
  <cols>
    <col min="1" max="1" style="77" width="9.005" customWidth="1" bestFit="1"/>
    <col min="2" max="2" style="77" width="9.005" customWidth="1" bestFit="1"/>
    <col min="3" max="3" style="101" width="16.719285714285714" customWidth="1" bestFit="1"/>
    <col min="4" max="4" style="77" width="9.005" customWidth="1" bestFit="1"/>
    <col min="5" max="5" style="77" width="9.005" customWidth="1" bestFit="1"/>
    <col min="6" max="6" style="77" width="12.43357142857143" customWidth="1" bestFit="1" hidden="1"/>
    <col min="7" max="7" style="77" width="12.43357142857143" customWidth="1" bestFit="1" hidden="1"/>
    <col min="8" max="8" style="77" width="12.43357142857143" customWidth="1" bestFit="1" hidden="1"/>
    <col min="9" max="9" style="101" width="12.43357142857143" customWidth="1" bestFit="1" hidden="1"/>
  </cols>
  <sheetData>
    <row x14ac:dyDescent="0.25" r="1" customHeight="1" ht="51">
      <c r="A1" s="16"/>
      <c r="B1" s="97" t="s">
        <v>88</v>
      </c>
      <c r="C1" s="98"/>
      <c r="D1" s="16"/>
      <c r="E1" s="16"/>
      <c r="F1" s="16"/>
      <c r="G1" s="16"/>
      <c r="H1" s="97" t="s">
        <v>88</v>
      </c>
      <c r="I1" s="98"/>
    </row>
    <row x14ac:dyDescent="0.25" r="2" customHeight="1" ht="17.25">
      <c r="A2" s="16"/>
      <c r="B2" s="99" t="s">
        <v>89</v>
      </c>
      <c r="C2" s="98"/>
      <c r="D2" s="16"/>
      <c r="E2" s="16"/>
      <c r="F2" s="16"/>
      <c r="G2" s="16"/>
      <c r="H2" s="99" t="s">
        <v>89</v>
      </c>
      <c r="I2" s="98"/>
    </row>
    <row x14ac:dyDescent="0.25" r="3" customHeight="1" ht="17.25">
      <c r="A3" s="16"/>
      <c r="B3" s="99"/>
      <c r="C3" s="98"/>
      <c r="D3" s="16"/>
      <c r="E3" s="16"/>
      <c r="F3" s="16"/>
      <c r="G3" s="16"/>
      <c r="H3" s="99"/>
      <c r="I3" s="98"/>
    </row>
    <row x14ac:dyDescent="0.25" r="4" customHeight="1" ht="17.25">
      <c r="A4" s="16"/>
      <c r="B4" s="99" t="s">
        <v>90</v>
      </c>
      <c r="C4" s="100" t="s">
        <v>91</v>
      </c>
      <c r="D4" s="16"/>
      <c r="E4" s="16"/>
      <c r="F4" s="16"/>
      <c r="G4" s="16"/>
      <c r="H4" s="99" t="s">
        <v>90</v>
      </c>
      <c r="I4" s="100" t="s">
        <v>91</v>
      </c>
    </row>
    <row x14ac:dyDescent="0.25" r="5" customHeight="1" ht="17.25">
      <c r="A5" s="16"/>
      <c r="B5" s="99" t="s">
        <v>92</v>
      </c>
      <c r="C5" s="100">
        <v>208634701</v>
      </c>
      <c r="D5" s="16"/>
      <c r="E5" s="16"/>
      <c r="F5" s="16"/>
      <c r="G5" s="16"/>
      <c r="H5" s="99" t="s">
        <v>92</v>
      </c>
      <c r="I5" s="100">
        <v>208634701</v>
      </c>
    </row>
    <row x14ac:dyDescent="0.25" r="6" customHeight="1" ht="17.25">
      <c r="A6" s="16"/>
      <c r="B6" s="99" t="s">
        <v>93</v>
      </c>
      <c r="C6" s="100" t="s">
        <v>94</v>
      </c>
      <c r="D6" s="16"/>
      <c r="E6" s="16"/>
      <c r="F6" s="16"/>
      <c r="G6" s="16"/>
      <c r="H6" s="99" t="s">
        <v>93</v>
      </c>
      <c r="I6" s="100" t="s">
        <v>94</v>
      </c>
    </row>
    <row x14ac:dyDescent="0.25" r="7" customHeight="1" ht="17.25">
      <c r="A7" s="16"/>
      <c r="B7" s="16"/>
      <c r="C7" s="98"/>
      <c r="D7" s="16"/>
      <c r="E7" s="16"/>
      <c r="F7" s="16"/>
      <c r="G7" s="16"/>
      <c r="H7" s="16"/>
      <c r="I7" s="9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37"/>
  <sheetViews>
    <sheetView workbookViewId="0"/>
  </sheetViews>
  <sheetFormatPr defaultRowHeight="15" x14ac:dyDescent="0.25"/>
  <cols>
    <col min="1" max="1" style="8" width="15.576428571428572" customWidth="1" bestFit="1"/>
    <col min="2" max="2" style="78" width="23.862142857142857" customWidth="1" bestFit="1"/>
    <col min="3" max="3" style="10" width="21.290714285714284" customWidth="1" bestFit="1"/>
    <col min="4" max="4" style="78" width="21.290714285714284" customWidth="1" bestFit="1"/>
    <col min="5" max="5" style="10" width="21.290714285714284" customWidth="1" bestFit="1"/>
    <col min="6" max="6" style="78" width="21.290714285714284" customWidth="1" bestFit="1"/>
  </cols>
  <sheetData>
    <row x14ac:dyDescent="0.25" r="1" customHeight="1" ht="17.25">
      <c r="A1" s="82"/>
      <c r="B1" s="73"/>
      <c r="C1" s="83"/>
      <c r="D1" s="73"/>
      <c r="E1" s="83"/>
      <c r="F1" s="73"/>
    </row>
    <row x14ac:dyDescent="0.25" r="2" customHeight="1" ht="29.25">
      <c r="A2" s="84" t="s">
        <v>78</v>
      </c>
      <c r="B2" s="85" t="s">
        <v>79</v>
      </c>
      <c r="C2" s="86" t="s">
        <v>80</v>
      </c>
      <c r="D2" s="87" t="s">
        <v>81</v>
      </c>
      <c r="E2" s="83"/>
      <c r="F2" s="73"/>
    </row>
    <row x14ac:dyDescent="0.25" r="3" customHeight="1" ht="18.75">
      <c r="A3" s="84" t="s">
        <v>82</v>
      </c>
      <c r="B3" s="88">
        <f>SUMIF(A6:A48,"Staff",D6:D48)</f>
      </c>
      <c r="C3" s="89">
        <f>SUMIF(A6:A48,"Provider",D6:D48)</f>
      </c>
      <c r="D3" s="90">
        <f>B3/C3</f>
      </c>
      <c r="E3" s="83"/>
      <c r="F3" s="73"/>
    </row>
    <row x14ac:dyDescent="0.25" r="4" customHeight="1" ht="17.25">
      <c r="A4" s="82"/>
      <c r="B4" s="73"/>
      <c r="C4" s="83"/>
      <c r="D4" s="73"/>
      <c r="E4" s="83"/>
      <c r="F4" s="73"/>
    </row>
    <row x14ac:dyDescent="0.25" r="5" customHeight="1" ht="18.75">
      <c r="A5" s="91" t="s">
        <v>83</v>
      </c>
      <c r="B5" s="92" t="s">
        <v>0</v>
      </c>
      <c r="C5" s="3" t="s">
        <v>84</v>
      </c>
      <c r="D5" s="92" t="s">
        <v>85</v>
      </c>
      <c r="E5" s="3" t="s">
        <v>86</v>
      </c>
      <c r="F5" s="93" t="s">
        <v>70</v>
      </c>
    </row>
    <row x14ac:dyDescent="0.25" r="6" customHeight="1" ht="17.25">
      <c r="A6" s="94">
        <f>_xlfn.XLOOKUP(B6,GT_April!$C$7:$C$38,GT_April!$B$7:$B$38)</f>
      </c>
      <c r="B6" s="95" t="s">
        <v>21</v>
      </c>
      <c r="C6" s="96">
        <v>69</v>
      </c>
      <c r="D6" s="95">
        <v>69.31</v>
      </c>
      <c r="E6" s="96">
        <v>7</v>
      </c>
      <c r="F6" s="95">
        <f>D6-C6</f>
      </c>
    </row>
    <row x14ac:dyDescent="0.25" r="7" customHeight="1" ht="17.25">
      <c r="A7" s="94">
        <f>_xlfn.XLOOKUP(B7,GT_April!$C$7:$C$38,GT_April!$B$7:$B$38)</f>
      </c>
      <c r="B7" s="95" t="s">
        <v>6</v>
      </c>
      <c r="C7" s="96">
        <v>48</v>
      </c>
      <c r="D7" s="95">
        <v>38.08</v>
      </c>
      <c r="E7" s="96">
        <v>8</v>
      </c>
      <c r="F7" s="95">
        <f>D7-C7</f>
      </c>
    </row>
    <row x14ac:dyDescent="0.25" r="8" customHeight="1" ht="17.25">
      <c r="A8" s="94">
        <f>_xlfn.XLOOKUP(B8,GT_April!$C$7:$C$38,GT_April!$B$7:$B$38)</f>
      </c>
      <c r="B8" s="95" t="s">
        <v>32</v>
      </c>
      <c r="C8" s="96">
        <v>8</v>
      </c>
      <c r="D8" s="95">
        <v>8.1</v>
      </c>
      <c r="E8" s="96">
        <v>1</v>
      </c>
      <c r="F8" s="95">
        <f>D8-C8</f>
      </c>
    </row>
    <row x14ac:dyDescent="0.25" r="9" customHeight="1" ht="17.25">
      <c r="A9" s="94">
        <f>_xlfn.XLOOKUP(B9,GT_April!$C$7:$C$38,GT_April!$B$7:$B$38)</f>
      </c>
      <c r="B9" s="95" t="s">
        <v>9</v>
      </c>
      <c r="C9" s="96">
        <v>80</v>
      </c>
      <c r="D9" s="95">
        <v>48.96</v>
      </c>
      <c r="E9" s="96">
        <v>7</v>
      </c>
      <c r="F9" s="95">
        <f>D9-C9</f>
      </c>
    </row>
    <row x14ac:dyDescent="0.25" r="10" customHeight="1" ht="17.25">
      <c r="A10" s="94">
        <f>_xlfn.XLOOKUP(B10,GT_April!$C$7:$C$38,GT_April!$B$7:$B$38)</f>
      </c>
      <c r="B10" s="95" t="s">
        <v>10</v>
      </c>
      <c r="C10" s="95">
        <v>105.5</v>
      </c>
      <c r="D10" s="95">
        <v>90.81</v>
      </c>
      <c r="E10" s="96">
        <v>10</v>
      </c>
      <c r="F10" s="95">
        <f>D10-C10</f>
      </c>
    </row>
    <row x14ac:dyDescent="0.25" r="11" customHeight="1" ht="17.25">
      <c r="A11" s="94">
        <f>_xlfn.XLOOKUP(B11,GT_April!$C$7:$C$38,GT_April!$B$7:$B$38)</f>
      </c>
      <c r="B11" s="95" t="s">
        <v>36</v>
      </c>
      <c r="C11" s="96">
        <v>8</v>
      </c>
      <c r="D11" s="95">
        <v>8.58</v>
      </c>
      <c r="E11" s="96">
        <v>1</v>
      </c>
      <c r="F11" s="95">
        <f>D11-C11</f>
      </c>
    </row>
    <row x14ac:dyDescent="0.25" r="12" customHeight="1" ht="17.25">
      <c r="A12" s="94">
        <f>_xlfn.XLOOKUP(B12,GT_April!$C$7:$C$38,GT_April!$B$7:$B$38)</f>
      </c>
      <c r="B12" s="95" t="s">
        <v>11</v>
      </c>
      <c r="C12" s="96">
        <v>33</v>
      </c>
      <c r="D12" s="95">
        <v>15.65</v>
      </c>
      <c r="E12" s="96">
        <v>5</v>
      </c>
      <c r="F12" s="95">
        <f>D12-C12</f>
      </c>
    </row>
    <row x14ac:dyDescent="0.25" r="13" customHeight="1" ht="18.75">
      <c r="A13" s="94">
        <f>_xlfn.XLOOKUP(B13,GT_April!$C$7:$C$38,GT_April!$B$7:$B$38)</f>
      </c>
      <c r="B13" s="95" t="s">
        <v>12</v>
      </c>
      <c r="C13" s="6">
        <v>85</v>
      </c>
      <c r="D13" s="7">
        <v>74.07</v>
      </c>
      <c r="E13" s="6">
        <v>10</v>
      </c>
      <c r="F13" s="95">
        <f>D13-C13</f>
      </c>
    </row>
    <row x14ac:dyDescent="0.25" r="14" customHeight="1" ht="17.25">
      <c r="A14" s="94">
        <f>_xlfn.XLOOKUP(B14,GT_April!$C$7:$C$38,GT_April!$B$7:$B$38)</f>
      </c>
      <c r="B14" s="95" t="s">
        <v>28</v>
      </c>
      <c r="C14" s="96">
        <v>99</v>
      </c>
      <c r="D14" s="96">
        <v>0</v>
      </c>
      <c r="E14" s="96">
        <v>10</v>
      </c>
      <c r="F14" s="96">
        <f>D14-C14</f>
      </c>
    </row>
    <row x14ac:dyDescent="0.25" r="15" customHeight="1" ht="17.25">
      <c r="A15" s="94">
        <f>_xlfn.XLOOKUP(B15,GT_April!$C$7:$C$38,GT_April!$B$7:$B$38)</f>
      </c>
      <c r="B15" s="95" t="s">
        <v>13</v>
      </c>
      <c r="C15" s="96">
        <v>76</v>
      </c>
      <c r="D15" s="95">
        <v>67.26</v>
      </c>
      <c r="E15" s="96">
        <v>9</v>
      </c>
      <c r="F15" s="95">
        <f>D15-C15</f>
      </c>
    </row>
    <row x14ac:dyDescent="0.25" r="16" customHeight="1" ht="17.25">
      <c r="A16" s="94">
        <f>_xlfn.XLOOKUP(B16,GT_April!$C$7:$C$38,GT_April!$B$7:$B$38)</f>
      </c>
      <c r="B16" s="95" t="s">
        <v>22</v>
      </c>
      <c r="C16" s="96">
        <v>85</v>
      </c>
      <c r="D16" s="95">
        <v>84.16</v>
      </c>
      <c r="E16" s="96">
        <v>10</v>
      </c>
      <c r="F16" s="95">
        <f>D16-C16</f>
      </c>
    </row>
    <row x14ac:dyDescent="0.25" r="17" customHeight="1" ht="17.25">
      <c r="A17" s="94">
        <f>_xlfn.XLOOKUP(B17,GT_April!$C$7:$C$38,GT_April!$B$7:$B$38)</f>
      </c>
      <c r="B17" s="95" t="s">
        <v>23</v>
      </c>
      <c r="C17" s="95">
        <v>71.5</v>
      </c>
      <c r="D17" s="95">
        <v>72.26</v>
      </c>
      <c r="E17" s="96">
        <v>10</v>
      </c>
      <c r="F17" s="95">
        <f>D17-C17</f>
      </c>
    </row>
    <row x14ac:dyDescent="0.25" r="18" customHeight="1" ht="17.25">
      <c r="A18" s="94">
        <f>_xlfn.XLOOKUP(B18,GT_April!$C$7:$C$38,GT_April!$B$7:$B$38)</f>
      </c>
      <c r="B18" s="95" t="s">
        <v>14</v>
      </c>
      <c r="C18" s="95">
        <v>87.5</v>
      </c>
      <c r="D18" s="95">
        <v>79.43</v>
      </c>
      <c r="E18" s="96">
        <v>10</v>
      </c>
      <c r="F18" s="95">
        <f>D18-C18</f>
      </c>
    </row>
    <row x14ac:dyDescent="0.25" r="19" customHeight="1" ht="17.25">
      <c r="A19" s="94">
        <f>_xlfn.XLOOKUP(B19,GT_April!$C$7:$C$38,GT_April!$B$7:$B$38)</f>
      </c>
      <c r="B19" s="95" t="s">
        <v>29</v>
      </c>
      <c r="C19" s="96">
        <v>24</v>
      </c>
      <c r="D19" s="96">
        <v>0</v>
      </c>
      <c r="E19" s="96">
        <v>4</v>
      </c>
      <c r="F19" s="96">
        <f>D19-C19</f>
      </c>
    </row>
    <row x14ac:dyDescent="0.25" r="20" customHeight="1" ht="18.75">
      <c r="A20" s="94">
        <f>_xlfn.XLOOKUP(B20,GT_April!$C$7:$C$38,GT_April!$B$7:$B$38)</f>
      </c>
      <c r="B20" s="95" t="s">
        <v>15</v>
      </c>
      <c r="C20" s="6">
        <v>48</v>
      </c>
      <c r="D20" s="6">
        <v>0</v>
      </c>
      <c r="E20" s="6">
        <v>6</v>
      </c>
      <c r="F20" s="96">
        <f>D20-C20</f>
      </c>
    </row>
    <row x14ac:dyDescent="0.25" r="21" customHeight="1" ht="17.25">
      <c r="A21" s="94">
        <f>_xlfn.XLOOKUP(B21,GT_April!$C$7:$C$38,GT_April!$B$7:$B$38)</f>
      </c>
      <c r="B21" s="95" t="s">
        <v>24</v>
      </c>
      <c r="C21" s="96">
        <v>28</v>
      </c>
      <c r="D21" s="95">
        <v>22.29</v>
      </c>
      <c r="E21" s="96">
        <v>5</v>
      </c>
      <c r="F21" s="95">
        <f>D21-C21</f>
      </c>
    </row>
    <row x14ac:dyDescent="0.25" r="22" customHeight="1" ht="17.25">
      <c r="A22" s="94">
        <f>_xlfn.XLOOKUP(B22,GT_April!$C$7:$C$38,GT_April!$B$7:$B$38)</f>
      </c>
      <c r="B22" s="95" t="s">
        <v>33</v>
      </c>
      <c r="C22" s="96">
        <v>7</v>
      </c>
      <c r="D22" s="96">
        <v>0</v>
      </c>
      <c r="E22" s="96">
        <v>1</v>
      </c>
      <c r="F22" s="96">
        <f>D22-C22</f>
      </c>
    </row>
    <row x14ac:dyDescent="0.25" r="23" customHeight="1" ht="17.25">
      <c r="A23" s="94">
        <f>_xlfn.XLOOKUP(B23,GT_April!$C$7:$C$38,GT_April!$B$7:$B$38)</f>
      </c>
      <c r="B23" s="95" t="s">
        <v>25</v>
      </c>
      <c r="C23" s="96">
        <v>56</v>
      </c>
      <c r="D23" s="95">
        <v>37.16</v>
      </c>
      <c r="E23" s="96">
        <v>6</v>
      </c>
      <c r="F23" s="95">
        <f>D23-C23</f>
      </c>
    </row>
    <row x14ac:dyDescent="0.25" r="24" customHeight="1" ht="17.25">
      <c r="A24" s="94">
        <f>_xlfn.XLOOKUP(B24,GT_April!$C$7:$C$38,GT_April!$B$7:$B$38)</f>
      </c>
      <c r="B24" s="95" t="s">
        <v>16</v>
      </c>
      <c r="C24" s="95">
        <v>87.5</v>
      </c>
      <c r="D24" s="95">
        <v>74.13</v>
      </c>
      <c r="E24" s="96">
        <v>10</v>
      </c>
      <c r="F24" s="95">
        <f>D24-C24</f>
      </c>
    </row>
    <row x14ac:dyDescent="0.25" r="25" customHeight="1" ht="17.25">
      <c r="A25" s="94">
        <f>_xlfn.XLOOKUP(B25,GT_April!$C$7:$C$38,GT_April!$B$7:$B$38)</f>
      </c>
      <c r="B25" s="95" t="s">
        <v>37</v>
      </c>
      <c r="C25" s="96">
        <v>16</v>
      </c>
      <c r="D25" s="95">
        <v>17.22</v>
      </c>
      <c r="E25" s="96">
        <v>2</v>
      </c>
      <c r="F25" s="95">
        <f>D25-C25</f>
      </c>
    </row>
    <row x14ac:dyDescent="0.25" r="26" customHeight="1" ht="17.25">
      <c r="A26" s="94">
        <f>_xlfn.XLOOKUP(B26,GT_April!$C$7:$C$38,GT_April!$B$7:$B$38)</f>
      </c>
      <c r="B26" s="95" t="s">
        <v>17</v>
      </c>
      <c r="C26" s="96">
        <v>80</v>
      </c>
      <c r="D26" s="95">
        <v>83.98</v>
      </c>
      <c r="E26" s="96">
        <v>9</v>
      </c>
      <c r="F26" s="95">
        <f>D26-C26</f>
      </c>
    </row>
    <row x14ac:dyDescent="0.25" r="27" customHeight="1" ht="18.75">
      <c r="A27" s="94">
        <f>_xlfn.XLOOKUP(B27,GT_April!$C$7:$C$38,GT_April!$B$7:$B$38)</f>
      </c>
      <c r="B27" s="95" t="s">
        <v>38</v>
      </c>
      <c r="C27" s="6">
        <v>8</v>
      </c>
      <c r="D27" s="7">
        <v>7.05</v>
      </c>
      <c r="E27" s="6">
        <v>1</v>
      </c>
      <c r="F27" s="95">
        <f>D27-C27</f>
      </c>
    </row>
    <row x14ac:dyDescent="0.25" r="28" customHeight="1" ht="17.25">
      <c r="A28" s="94">
        <f>_xlfn.XLOOKUP(B28,GT_April!$C$7:$C$38,GT_April!$B$7:$B$38)</f>
      </c>
      <c r="B28" s="95" t="s">
        <v>30</v>
      </c>
      <c r="C28" s="96">
        <v>56</v>
      </c>
      <c r="D28" s="95">
        <v>44.76</v>
      </c>
      <c r="E28" s="96">
        <v>5</v>
      </c>
      <c r="F28" s="95">
        <f>D28-C28</f>
      </c>
    </row>
    <row x14ac:dyDescent="0.25" r="29" customHeight="1" ht="17.25">
      <c r="A29" s="94">
        <f>_xlfn.XLOOKUP(B29,GT_April!$C$7:$C$38,GT_April!$B$7:$B$38)</f>
      </c>
      <c r="B29" s="95" t="s">
        <v>31</v>
      </c>
      <c r="C29" s="96">
        <v>6</v>
      </c>
      <c r="D29" s="95">
        <v>6.37</v>
      </c>
      <c r="E29" s="96">
        <v>2</v>
      </c>
      <c r="F29" s="95">
        <f>D29-C29</f>
      </c>
    </row>
    <row x14ac:dyDescent="0.25" r="30" customHeight="1" ht="17.25">
      <c r="A30" s="94">
        <f>_xlfn.XLOOKUP(B30,GT_April!$C$7:$C$38,GT_April!$B$7:$B$38)</f>
      </c>
      <c r="B30" s="95" t="s">
        <v>18</v>
      </c>
      <c r="C30" s="96">
        <v>80</v>
      </c>
      <c r="D30" s="95">
        <v>71.85</v>
      </c>
      <c r="E30" s="96">
        <v>9</v>
      </c>
      <c r="F30" s="95">
        <f>D30-C30</f>
      </c>
    </row>
    <row x14ac:dyDescent="0.25" r="31" customHeight="1" ht="17.25">
      <c r="A31" s="94">
        <f>_xlfn.XLOOKUP(B31,GT_April!$C$7:$C$38,GT_April!$B$7:$B$38)</f>
      </c>
      <c r="B31" s="95" t="s">
        <v>19</v>
      </c>
      <c r="C31" s="96">
        <v>26</v>
      </c>
      <c r="D31" s="95">
        <v>24.41</v>
      </c>
      <c r="E31" s="96">
        <v>7</v>
      </c>
      <c r="F31" s="95">
        <f>D31-C31</f>
      </c>
    </row>
    <row x14ac:dyDescent="0.25" r="32" customHeight="1" ht="17.25">
      <c r="A32" s="94">
        <f>_xlfn.XLOOKUP(B32,GT_April!$C$7:$C$38,GT_April!$B$7:$B$38)</f>
      </c>
      <c r="B32" s="95" t="s">
        <v>34</v>
      </c>
      <c r="C32" s="96">
        <v>8</v>
      </c>
      <c r="D32" s="96">
        <v>0</v>
      </c>
      <c r="E32" s="96">
        <v>1</v>
      </c>
      <c r="F32" s="96">
        <f>D32-C32</f>
      </c>
    </row>
    <row x14ac:dyDescent="0.25" r="33" customHeight="1" ht="17.25">
      <c r="A33" s="94">
        <f>_xlfn.XLOOKUP(B33,GT_April!$C$7:$C$38,GT_April!$B$7:$B$38)</f>
      </c>
      <c r="B33" s="95" t="s">
        <v>40</v>
      </c>
      <c r="C33" s="95">
        <v>87.5</v>
      </c>
      <c r="D33" s="96">
        <v>0</v>
      </c>
      <c r="E33" s="96">
        <v>10</v>
      </c>
      <c r="F33" s="95">
        <f>D33-C33</f>
      </c>
    </row>
    <row x14ac:dyDescent="0.25" r="34" customHeight="1" ht="17.25">
      <c r="A34" s="94">
        <f>_xlfn.XLOOKUP(B34,GT_April!$C$7:$C$38,GT_April!$B$7:$B$38)</f>
      </c>
      <c r="B34" s="95" t="s">
        <v>26</v>
      </c>
      <c r="C34" s="96">
        <v>80</v>
      </c>
      <c r="D34" s="95">
        <v>77.74</v>
      </c>
      <c r="E34" s="96">
        <v>8</v>
      </c>
      <c r="F34" s="95">
        <f>D34-C34</f>
      </c>
    </row>
    <row x14ac:dyDescent="0.25" r="35" customHeight="1" ht="17.25">
      <c r="A35" s="94">
        <f>_xlfn.XLOOKUP(B35,GT_April!$C$7:$C$38,GT_April!$B$7:$B$38)</f>
      </c>
      <c r="B35" s="95" t="s">
        <v>20</v>
      </c>
      <c r="C35" s="95">
        <v>92.5</v>
      </c>
      <c r="D35" s="95">
        <v>77.98</v>
      </c>
      <c r="E35" s="96">
        <v>11</v>
      </c>
      <c r="F35" s="95">
        <f>D35-C35</f>
      </c>
    </row>
    <row x14ac:dyDescent="0.25" r="36" customHeight="1" ht="17.25">
      <c r="A36" s="94">
        <f>_xlfn.XLOOKUP(B36,GT_April!$C$7:$C$38,GT_April!$B$7:$B$38)</f>
      </c>
      <c r="B36" s="95" t="s">
        <v>27</v>
      </c>
      <c r="C36" s="96">
        <v>80</v>
      </c>
      <c r="D36" s="95">
        <v>56.54</v>
      </c>
      <c r="E36" s="96">
        <v>8</v>
      </c>
      <c r="F36" s="95">
        <f>D36-C36</f>
      </c>
    </row>
    <row x14ac:dyDescent="0.25" r="37" customHeight="1" ht="17.25">
      <c r="A37" s="1"/>
      <c r="B37" s="92" t="s">
        <v>87</v>
      </c>
      <c r="C37" s="3">
        <v>1726</v>
      </c>
      <c r="D37" s="92">
        <v>1258.15</v>
      </c>
      <c r="E37" s="3">
        <v>203</v>
      </c>
      <c r="F37" s="92">
        <f>D37-C37</f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P45"/>
  <sheetViews>
    <sheetView workbookViewId="0" tabSelected="1">
      <pane state="frozen" activePane="bottomLeft" topLeftCell="A7" ySplit="6" xSplit="0"/>
    </sheetView>
  </sheetViews>
  <sheetFormatPr defaultRowHeight="15" x14ac:dyDescent="0.25"/>
  <cols>
    <col min="1" max="1" style="77" width="3.5764285714285715" customWidth="1" bestFit="1"/>
    <col min="2" max="2" style="8" width="10.576428571428572" customWidth="1" bestFit="1"/>
    <col min="3" max="3" style="8" width="27.005" customWidth="1" bestFit="1"/>
    <col min="4" max="4" style="78" width="12.43357142857143" customWidth="1" bestFit="1" hidden="1"/>
    <col min="5" max="5" style="79" width="12.43357142857143" customWidth="1" bestFit="1" hidden="1"/>
    <col min="6" max="6" style="79" width="12.43357142857143" customWidth="1" bestFit="1" hidden="1"/>
    <col min="7" max="7" style="79" width="12.43357142857143" customWidth="1" bestFit="1" hidden="1"/>
    <col min="8" max="8" style="79" width="12.43357142857143" customWidth="1" bestFit="1" hidden="1"/>
    <col min="9" max="9" style="79" width="12.43357142857143" customWidth="1" bestFit="1" hidden="1"/>
    <col min="10" max="10" style="79" width="12.43357142857143" customWidth="1" bestFit="1" hidden="1"/>
    <col min="11" max="11" style="79" width="12.43357142857143" customWidth="1" bestFit="1" hidden="1"/>
    <col min="12" max="12" style="79" width="12.43357142857143" customWidth="1" bestFit="1" hidden="1"/>
    <col min="13" max="13" style="79" width="12.43357142857143" customWidth="1" bestFit="1" hidden="1"/>
    <col min="14" max="14" style="79" width="12.43357142857143" customWidth="1" bestFit="1" hidden="1"/>
    <col min="15" max="15" style="79" width="12.43357142857143" customWidth="1" bestFit="1" hidden="1"/>
    <col min="16" max="16" style="79" width="12.43357142857143" customWidth="1" bestFit="1" hidden="1"/>
    <col min="17" max="17" style="79" width="12.43357142857143" customWidth="1" bestFit="1" hidden="1"/>
    <col min="18" max="18" style="79" width="12.43357142857143" customWidth="1" bestFit="1" hidden="1"/>
    <col min="19" max="19" style="79" width="12.43357142857143" customWidth="1" bestFit="1" hidden="1"/>
    <col min="20" max="20" style="79" width="12.43357142857143" customWidth="1" bestFit="1" hidden="1"/>
    <col min="21" max="21" style="79" width="12.43357142857143" customWidth="1" bestFit="1" hidden="1"/>
    <col min="22" max="22" style="79" width="12.43357142857143" customWidth="1" bestFit="1" hidden="1"/>
    <col min="23" max="23" style="79" width="12.43357142857143" customWidth="1" bestFit="1" hidden="1"/>
    <col min="24" max="24" style="79" width="12.43357142857143" customWidth="1" bestFit="1" hidden="1"/>
    <col min="25" max="25" style="79" width="12.43357142857143" customWidth="1" bestFit="1" hidden="1"/>
    <col min="26" max="26" style="79" width="12.43357142857143" customWidth="1" bestFit="1" hidden="1"/>
    <col min="27" max="27" style="79" width="12.43357142857143" customWidth="1" bestFit="1" hidden="1"/>
    <col min="28" max="28" style="79" width="12.43357142857143" customWidth="1" bestFit="1" hidden="1"/>
    <col min="29" max="29" style="79" width="12.43357142857143" customWidth="1" bestFit="1" hidden="1"/>
    <col min="30" max="30" style="79" width="12.43357142857143" customWidth="1" bestFit="1" hidden="1"/>
    <col min="31" max="31" style="79" width="12.43357142857143" customWidth="1" bestFit="1" hidden="1"/>
    <col min="32" max="32" style="79" width="12.43357142857143" customWidth="1" bestFit="1" hidden="1"/>
    <col min="33" max="33" style="79" width="12.43357142857143" customWidth="1" bestFit="1" hidden="1"/>
    <col min="34" max="34" style="79" width="12.43357142857143" customWidth="1" bestFit="1" hidden="1"/>
    <col min="35" max="35" style="79" width="12.43357142857143" customWidth="1" bestFit="1" hidden="1"/>
    <col min="36" max="36" style="79" width="12.43357142857143" customWidth="1" bestFit="1" hidden="1"/>
    <col min="37" max="37" style="79" width="12.43357142857143" customWidth="1" bestFit="1" hidden="1"/>
    <col min="38" max="38" style="79" width="12.43357142857143" customWidth="1" bestFit="1" hidden="1"/>
    <col min="39" max="39" style="79" width="12.43357142857143" customWidth="1" bestFit="1" hidden="1"/>
    <col min="40" max="40" style="79" width="12.43357142857143" customWidth="1" bestFit="1" hidden="1"/>
    <col min="41" max="41" style="79" width="12.43357142857143" customWidth="1" bestFit="1" hidden="1"/>
    <col min="42" max="42" style="79" width="12.43357142857143" customWidth="1" bestFit="1" hidden="1"/>
    <col min="43" max="43" style="79" width="12.43357142857143" customWidth="1" bestFit="1" hidden="1"/>
    <col min="44" max="44" style="79" width="4.2907142857142855" customWidth="1" bestFit="1"/>
    <col min="45" max="45" style="79" width="4.2907142857142855" customWidth="1" bestFit="1"/>
    <col min="46" max="46" style="79" width="4.2907142857142855" customWidth="1" bestFit="1"/>
    <col min="47" max="47" style="79" width="4.2907142857142855" customWidth="1" bestFit="1"/>
    <col min="48" max="48" style="79" width="4.2907142857142855" customWidth="1" bestFit="1"/>
    <col min="49" max="49" style="79" width="4.2907142857142855" customWidth="1" bestFit="1"/>
    <col min="50" max="50" style="79" width="4.2907142857142855" customWidth="1" bestFit="1"/>
    <col min="51" max="51" style="79" width="4.2907142857142855" customWidth="1" bestFit="1"/>
    <col min="52" max="52" style="79" width="4.2907142857142855" customWidth="1" bestFit="1"/>
    <col min="53" max="53" style="79" width="4.2907142857142855" customWidth="1" bestFit="1"/>
    <col min="54" max="54" style="79" width="4.2907142857142855" customWidth="1" bestFit="1"/>
    <col min="55" max="55" style="79" width="4.2907142857142855" customWidth="1" bestFit="1"/>
    <col min="56" max="56" style="79" width="4.2907142857142855" customWidth="1" bestFit="1"/>
    <col min="57" max="57" style="79" width="4.2907142857142855" customWidth="1" bestFit="1"/>
    <col min="58" max="58" style="79" width="4.2907142857142855" customWidth="1" bestFit="1"/>
    <col min="59" max="59" style="79" width="4.2907142857142855" customWidth="1" bestFit="1"/>
    <col min="60" max="60" style="79" width="4.2907142857142855" customWidth="1" bestFit="1"/>
    <col min="61" max="61" style="79" width="4.2907142857142855" customWidth="1" bestFit="1"/>
    <col min="62" max="62" style="79" width="4.2907142857142855" customWidth="1" bestFit="1"/>
    <col min="63" max="63" style="79" width="4.2907142857142855" customWidth="1" bestFit="1"/>
    <col min="64" max="64" style="79" width="4.2907142857142855" customWidth="1" bestFit="1"/>
    <col min="65" max="65" style="79" width="4.2907142857142855" customWidth="1" bestFit="1"/>
    <col min="66" max="66" style="79" width="4.2907142857142855" customWidth="1" bestFit="1"/>
    <col min="67" max="67" style="79" width="4.2907142857142855" customWidth="1" bestFit="1"/>
    <col min="68" max="68" style="79" width="4.2907142857142855" customWidth="1" bestFit="1"/>
    <col min="69" max="69" style="79" width="4.2907142857142855" customWidth="1" bestFit="1"/>
    <col min="70" max="70" style="79" width="4.2907142857142855" customWidth="1" bestFit="1"/>
    <col min="71" max="71" style="79" width="4.2907142857142855" customWidth="1" bestFit="1"/>
    <col min="72" max="72" style="80" width="5.2907142857142855" customWidth="1" bestFit="1"/>
    <col min="73" max="73" style="80" width="5.2907142857142855" customWidth="1" bestFit="1"/>
    <col min="74" max="74" style="80" width="5.2907142857142855" customWidth="1" bestFit="1"/>
    <col min="75" max="75" style="80" width="5.2907142857142855" customWidth="1" bestFit="1"/>
    <col min="76" max="76" style="80" width="5.2907142857142855" customWidth="1" bestFit="1"/>
    <col min="77" max="77" style="80" width="5.2907142857142855" customWidth="1" bestFit="1"/>
    <col min="78" max="78" style="80" width="5.2907142857142855" customWidth="1" bestFit="1"/>
    <col min="79" max="79" style="80" width="11.43357142857143" customWidth="1" bestFit="1"/>
    <col min="80" max="80" style="80" width="5.2907142857142855" customWidth="1" bestFit="1"/>
    <col min="81" max="81" style="80" width="5.2907142857142855" customWidth="1" bestFit="1"/>
    <col min="82" max="82" style="80" width="5.2907142857142855" customWidth="1" bestFit="1"/>
    <col min="83" max="83" style="80" width="5.2907142857142855" customWidth="1" bestFit="1"/>
    <col min="84" max="84" style="80" width="8.862142857142858" customWidth="1" bestFit="1"/>
    <col min="85" max="85" style="80" width="5.2907142857142855" customWidth="1" bestFit="1"/>
    <col min="86" max="86" style="80" width="8.005" customWidth="1" bestFit="1"/>
    <col min="87" max="87" style="80" width="6.147857142857143" customWidth="1" bestFit="1"/>
    <col min="88" max="88" style="80" width="6.147857142857143" customWidth="1" bestFit="1"/>
    <col min="89" max="89" style="80" width="9.719285714285713" customWidth="1" bestFit="1"/>
    <col min="90" max="90" style="81" width="4.719285714285714" customWidth="1" bestFit="1"/>
    <col min="91" max="91" style="81" width="4.719285714285714" customWidth="1" bestFit="1"/>
    <col min="92" max="92" style="81" width="4.719285714285714" customWidth="1" bestFit="1"/>
    <col min="93" max="93" style="77" width="21.719285714285714" customWidth="1" bestFit="1"/>
    <col min="94" max="94" style="77" width="8.719285714285713" customWidth="1" bestFit="1"/>
  </cols>
  <sheetData>
    <row x14ac:dyDescent="0.25" r="1" customHeight="1" ht="38.1">
      <c r="A1" s="11" t="s">
        <v>46</v>
      </c>
      <c r="B1" s="12"/>
      <c r="C1" s="12" t="s">
        <v>47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5"/>
      <c r="CM1" s="15"/>
      <c r="CN1" s="15"/>
      <c r="CO1" s="16"/>
      <c r="CP1" s="16"/>
    </row>
    <row x14ac:dyDescent="0.25" r="2" customHeight="1" ht="23.100000000000005">
      <c r="A2" s="11" t="s">
        <v>46</v>
      </c>
      <c r="B2" s="17" t="s">
        <v>48</v>
      </c>
      <c r="C2" s="17" t="s">
        <v>49</v>
      </c>
      <c r="D2" s="18"/>
      <c r="E2" s="19"/>
      <c r="F2" s="18"/>
      <c r="G2" s="18"/>
      <c r="H2" s="20"/>
      <c r="I2" s="19"/>
      <c r="J2" s="20"/>
      <c r="K2" s="19"/>
      <c r="L2" s="20"/>
      <c r="M2" s="19"/>
      <c r="N2" s="20"/>
      <c r="O2" s="19"/>
      <c r="P2" s="20"/>
      <c r="Q2" s="19"/>
      <c r="R2" s="20"/>
      <c r="S2" s="19"/>
      <c r="T2" s="20"/>
      <c r="U2" s="19"/>
      <c r="V2" s="20"/>
      <c r="W2" s="21"/>
      <c r="X2" s="22"/>
      <c r="Y2" s="21"/>
      <c r="Z2" s="22"/>
      <c r="AA2" s="21"/>
      <c r="AB2" s="22"/>
      <c r="AC2" s="21"/>
      <c r="AD2" s="22"/>
      <c r="AE2" s="21"/>
      <c r="AF2" s="22"/>
      <c r="AG2" s="21"/>
      <c r="AH2" s="22"/>
      <c r="AI2" s="21"/>
      <c r="AJ2" s="22"/>
      <c r="AK2" s="21"/>
      <c r="AL2" s="22"/>
      <c r="AM2" s="21"/>
      <c r="AN2" s="22"/>
      <c r="AO2" s="21"/>
      <c r="AP2" s="22"/>
      <c r="AQ2" s="21"/>
      <c r="AR2" s="22"/>
      <c r="AS2" s="21"/>
      <c r="AT2" s="22"/>
      <c r="AU2" s="21"/>
      <c r="AV2" s="22"/>
      <c r="AW2" s="21"/>
      <c r="AX2" s="22"/>
      <c r="AY2" s="21"/>
      <c r="AZ2" s="22"/>
      <c r="BA2" s="21"/>
      <c r="BB2" s="22"/>
      <c r="BC2" s="21"/>
      <c r="BD2" s="22"/>
      <c r="BE2" s="18"/>
      <c r="BF2" s="23"/>
      <c r="BG2" s="18"/>
      <c r="BH2" s="23"/>
      <c r="BI2" s="18"/>
      <c r="BJ2" s="23"/>
      <c r="BK2" s="18"/>
      <c r="BL2" s="18"/>
      <c r="BM2" s="18"/>
      <c r="BN2" s="18"/>
      <c r="BO2" s="18"/>
      <c r="BP2" s="18"/>
      <c r="BQ2" s="18"/>
      <c r="BR2" s="18"/>
      <c r="BS2" s="18"/>
      <c r="BT2" s="24"/>
      <c r="BU2" s="25"/>
      <c r="BV2" s="24"/>
      <c r="BW2" s="25"/>
      <c r="BX2" s="24"/>
      <c r="BY2" s="25"/>
      <c r="BZ2" s="24"/>
      <c r="CA2" s="25"/>
      <c r="CB2" s="24"/>
      <c r="CC2" s="25"/>
      <c r="CD2" s="25"/>
      <c r="CE2" s="25"/>
      <c r="CF2" s="25"/>
      <c r="CG2" s="25"/>
      <c r="CH2" s="25"/>
      <c r="CI2" s="26"/>
      <c r="CJ2" s="27"/>
      <c r="CK2" s="27"/>
      <c r="CL2" s="28"/>
      <c r="CM2" s="28"/>
      <c r="CN2" s="28"/>
      <c r="CO2" s="16"/>
      <c r="CP2" s="16"/>
    </row>
    <row x14ac:dyDescent="0.25" r="3" customHeight="1" ht="5.1">
      <c r="A3" s="11" t="s">
        <v>46</v>
      </c>
      <c r="B3" s="29"/>
      <c r="C3" s="29"/>
      <c r="D3" s="22"/>
      <c r="E3" s="21"/>
      <c r="F3" s="22"/>
      <c r="G3" s="21"/>
      <c r="H3" s="22"/>
      <c r="I3" s="21"/>
      <c r="J3" s="22"/>
      <c r="K3" s="21"/>
      <c r="L3" s="22"/>
      <c r="M3" s="21"/>
      <c r="N3" s="22"/>
      <c r="O3" s="21"/>
      <c r="P3" s="22"/>
      <c r="Q3" s="21"/>
      <c r="R3" s="22"/>
      <c r="S3" s="21"/>
      <c r="T3" s="22"/>
      <c r="U3" s="21"/>
      <c r="V3" s="22"/>
      <c r="W3" s="21"/>
      <c r="X3" s="22"/>
      <c r="Y3" s="21"/>
      <c r="Z3" s="22"/>
      <c r="AA3" s="21"/>
      <c r="AB3" s="22"/>
      <c r="AC3" s="21"/>
      <c r="AD3" s="22"/>
      <c r="AE3" s="21"/>
      <c r="AF3" s="22"/>
      <c r="AG3" s="21"/>
      <c r="AH3" s="22"/>
      <c r="AI3" s="21"/>
      <c r="AJ3" s="22"/>
      <c r="AK3" s="21"/>
      <c r="AL3" s="22"/>
      <c r="AM3" s="21"/>
      <c r="AN3" s="22"/>
      <c r="AO3" s="21"/>
      <c r="AP3" s="22"/>
      <c r="AQ3" s="21"/>
      <c r="AR3" s="22"/>
      <c r="AS3" s="21"/>
      <c r="AT3" s="22"/>
      <c r="AU3" s="21"/>
      <c r="AV3" s="22"/>
      <c r="AW3" s="21"/>
      <c r="AX3" s="22"/>
      <c r="AY3" s="21"/>
      <c r="AZ3" s="22"/>
      <c r="BA3" s="21"/>
      <c r="BB3" s="22"/>
      <c r="BC3" s="21"/>
      <c r="BD3" s="22"/>
      <c r="BE3" s="21"/>
      <c r="BF3" s="22"/>
      <c r="BG3" s="21"/>
      <c r="BH3" s="22"/>
      <c r="BI3" s="21"/>
      <c r="BJ3" s="22"/>
      <c r="BK3" s="21"/>
      <c r="BL3" s="21"/>
      <c r="BM3" s="21"/>
      <c r="BN3" s="21"/>
      <c r="BO3" s="21"/>
      <c r="BP3" s="21"/>
      <c r="BQ3" s="21"/>
      <c r="BR3" s="21"/>
      <c r="BS3" s="21"/>
      <c r="BT3" s="24"/>
      <c r="BU3" s="25"/>
      <c r="BV3" s="24"/>
      <c r="BW3" s="25"/>
      <c r="BX3" s="24"/>
      <c r="BY3" s="25"/>
      <c r="BZ3" s="24"/>
      <c r="CA3" s="25"/>
      <c r="CB3" s="24"/>
      <c r="CC3" s="25"/>
      <c r="CD3" s="25"/>
      <c r="CE3" s="25"/>
      <c r="CF3" s="25"/>
      <c r="CG3" s="25"/>
      <c r="CH3" s="25"/>
      <c r="CI3" s="30"/>
      <c r="CJ3" s="31"/>
      <c r="CK3" s="31"/>
      <c r="CL3" s="32"/>
      <c r="CM3" s="32"/>
      <c r="CN3" s="32"/>
      <c r="CO3" s="16"/>
      <c r="CP3" s="16"/>
    </row>
    <row x14ac:dyDescent="0.25" r="4" customHeight="1" ht="30">
      <c r="A4" s="33"/>
      <c r="B4" s="34" t="s">
        <v>50</v>
      </c>
      <c r="C4" s="35" t="s">
        <v>51</v>
      </c>
      <c r="D4" s="36">
        <f>TEXT(DATE(2024,4,D5),"ddd")</f>
      </c>
      <c r="E4" s="36"/>
      <c r="F4" s="36">
        <f>TEXT(DATE(2024,4,F5),"ddd")</f>
      </c>
      <c r="G4" s="36"/>
      <c r="H4" s="36">
        <f>TEXT(DATE(2024,4,H5),"ddd")</f>
      </c>
      <c r="I4" s="36"/>
      <c r="J4" s="36">
        <f>TEXT(DATE(2024,4,J5),"ddd")</f>
      </c>
      <c r="K4" s="36"/>
      <c r="L4" s="36">
        <f>TEXT(DATE(2024,4,L5),"ddd")</f>
      </c>
      <c r="M4" s="36"/>
      <c r="N4" s="36">
        <f>TEXT(DATE(2024,4,N5),"ddd")</f>
      </c>
      <c r="O4" s="36"/>
      <c r="P4" s="36">
        <f>TEXT(DATE(2024,4,P5),"ddd")</f>
      </c>
      <c r="Q4" s="36"/>
      <c r="R4" s="36">
        <f>TEXT(DATE(2024,4,R5),"ddd")</f>
      </c>
      <c r="S4" s="36"/>
      <c r="T4" s="36">
        <f>TEXT(DATE(2024,4,T5),"ddd")</f>
      </c>
      <c r="U4" s="36"/>
      <c r="V4" s="36">
        <f>TEXT(DATE(2024,4,V5),"ddd")</f>
      </c>
      <c r="W4" s="36"/>
      <c r="X4" s="36">
        <f>TEXT(DATE(2024,4,X5),"ddd")</f>
      </c>
      <c r="Y4" s="36"/>
      <c r="Z4" s="36">
        <f>TEXT(DATE(2024,4,Z5),"ddd")</f>
      </c>
      <c r="AA4" s="36"/>
      <c r="AB4" s="36">
        <f>TEXT(DATE(2024,4,AB5),"ddd")</f>
      </c>
      <c r="AC4" s="36"/>
      <c r="AD4" s="36">
        <f>TEXT(DATE(2024,4,AD5),"ddd")</f>
      </c>
      <c r="AE4" s="36"/>
      <c r="AF4" s="36">
        <f>TEXT(DATE(2024,4,AF5),"ddd")</f>
      </c>
      <c r="AG4" s="36"/>
      <c r="AH4" s="36">
        <f>TEXT(DATE(2024,4,AH5),"ddd")</f>
      </c>
      <c r="AI4" s="36"/>
      <c r="AJ4" s="36">
        <f>TEXT(DATE(2024,4,AJ5),"ddd")</f>
      </c>
      <c r="AK4" s="36"/>
      <c r="AL4" s="36">
        <f>TEXT(DATE(2024,4,AL5),"ddd")</f>
      </c>
      <c r="AM4" s="36"/>
      <c r="AN4" s="36">
        <f>TEXT(DATE(2024,4,AN5),"ddd")</f>
      </c>
      <c r="AO4" s="36"/>
      <c r="AP4" s="36">
        <f>TEXT(DATE(2024,4,AP5),"ddd")</f>
      </c>
      <c r="AQ4" s="36"/>
      <c r="AR4" s="36">
        <f>TEXT(AR5,"ddd")</f>
      </c>
      <c r="AS4" s="36"/>
      <c r="AT4" s="36">
        <f>TEXT(AT5,"ddd")</f>
      </c>
      <c r="AU4" s="36"/>
      <c r="AV4" s="36">
        <f>TEXT(AV5,"ddd")</f>
      </c>
      <c r="AW4" s="36"/>
      <c r="AX4" s="36">
        <f>TEXT(AX5,"ddd")</f>
      </c>
      <c r="AY4" s="36"/>
      <c r="AZ4" s="36">
        <f>TEXT(AZ5,"ddd")</f>
      </c>
      <c r="BA4" s="36"/>
      <c r="BB4" s="36">
        <f>TEXT(BB5,"ddd")</f>
      </c>
      <c r="BC4" s="36"/>
      <c r="BD4" s="36">
        <f>TEXT(BD5,"ddd")</f>
      </c>
      <c r="BE4" s="36"/>
      <c r="BF4" s="36">
        <f>TEXT(BF5,"ddd")</f>
      </c>
      <c r="BG4" s="36"/>
      <c r="BH4" s="36">
        <f>TEXT(BH5,"ddd")</f>
      </c>
      <c r="BI4" s="36"/>
      <c r="BJ4" s="36">
        <f>TEXT(BJ5,"ddd")</f>
      </c>
      <c r="BK4" s="36"/>
      <c r="BL4" s="36">
        <f>TEXT(BL5,"ddd")</f>
      </c>
      <c r="BM4" s="36"/>
      <c r="BN4" s="36">
        <f>TEXT(BN5,"ddd")</f>
      </c>
      <c r="BO4" s="36"/>
      <c r="BP4" s="36">
        <f>TEXT(BP5,"ddd")</f>
      </c>
      <c r="BQ4" s="36"/>
      <c r="BR4" s="36">
        <f>TEXT(BR5,"ddd")</f>
      </c>
      <c r="BS4" s="36"/>
      <c r="BT4" s="37" t="s">
        <v>52</v>
      </c>
      <c r="BU4" s="37"/>
      <c r="BV4" s="37"/>
      <c r="BW4" s="37"/>
      <c r="BX4" s="37"/>
      <c r="BY4" s="37"/>
      <c r="BZ4" s="37"/>
      <c r="CA4" s="37"/>
      <c r="CB4" s="37"/>
      <c r="CC4" s="37"/>
      <c r="CD4" s="38"/>
      <c r="CE4" s="38"/>
      <c r="CF4" s="37" t="s">
        <v>53</v>
      </c>
      <c r="CG4" s="39"/>
      <c r="CH4" s="39"/>
      <c r="CI4" s="40" t="s">
        <v>54</v>
      </c>
      <c r="CJ4" s="41"/>
      <c r="CK4" s="41"/>
      <c r="CL4" s="42" t="s">
        <v>55</v>
      </c>
      <c r="CM4" s="43"/>
      <c r="CN4" s="44"/>
      <c r="CO4" s="16"/>
      <c r="CP4" s="16"/>
    </row>
    <row x14ac:dyDescent="0.25" r="5" customHeight="1" ht="30">
      <c r="A5" s="45" t="s">
        <v>46</v>
      </c>
      <c r="B5" s="46"/>
      <c r="C5" s="35" t="s">
        <v>1</v>
      </c>
      <c r="D5" s="47">
        <v>1</v>
      </c>
      <c r="E5" s="36"/>
      <c r="F5" s="47">
        <v>2</v>
      </c>
      <c r="G5" s="36"/>
      <c r="H5" s="47">
        <v>3</v>
      </c>
      <c r="I5" s="36"/>
      <c r="J5" s="47">
        <v>4</v>
      </c>
      <c r="K5" s="36"/>
      <c r="L5" s="47">
        <v>5</v>
      </c>
      <c r="M5" s="36"/>
      <c r="N5" s="47">
        <v>6</v>
      </c>
      <c r="O5" s="36"/>
      <c r="P5" s="47">
        <v>7</v>
      </c>
      <c r="Q5" s="36"/>
      <c r="R5" s="47">
        <v>8</v>
      </c>
      <c r="S5" s="36"/>
      <c r="T5" s="47">
        <v>9</v>
      </c>
      <c r="U5" s="36"/>
      <c r="V5" s="47">
        <v>10</v>
      </c>
      <c r="W5" s="36"/>
      <c r="X5" s="47">
        <v>11</v>
      </c>
      <c r="Y5" s="36"/>
      <c r="Z5" s="47">
        <v>12</v>
      </c>
      <c r="AA5" s="36"/>
      <c r="AB5" s="47">
        <v>13</v>
      </c>
      <c r="AC5" s="36"/>
      <c r="AD5" s="47">
        <v>14</v>
      </c>
      <c r="AE5" s="36"/>
      <c r="AF5" s="47">
        <v>15</v>
      </c>
      <c r="AG5" s="36"/>
      <c r="AH5" s="47">
        <v>16</v>
      </c>
      <c r="AI5" s="36"/>
      <c r="AJ5" s="47">
        <v>17</v>
      </c>
      <c r="AK5" s="36"/>
      <c r="AL5" s="47">
        <v>18</v>
      </c>
      <c r="AM5" s="36"/>
      <c r="AN5" s="47">
        <v>19</v>
      </c>
      <c r="AO5" s="36"/>
      <c r="AP5" s="47">
        <v>20</v>
      </c>
      <c r="AQ5" s="36"/>
      <c r="AR5" s="48">
        <v>45403</v>
      </c>
      <c r="AS5" s="36"/>
      <c r="AT5" s="48">
        <v>45404</v>
      </c>
      <c r="AU5" s="36"/>
      <c r="AV5" s="48">
        <v>45405</v>
      </c>
      <c r="AW5" s="36"/>
      <c r="AX5" s="48">
        <v>45406</v>
      </c>
      <c r="AY5" s="36"/>
      <c r="AZ5" s="48">
        <v>45407</v>
      </c>
      <c r="BA5" s="36"/>
      <c r="BB5" s="48">
        <v>45408</v>
      </c>
      <c r="BC5" s="36"/>
      <c r="BD5" s="48">
        <v>45409</v>
      </c>
      <c r="BE5" s="36"/>
      <c r="BF5" s="48">
        <v>45410</v>
      </c>
      <c r="BG5" s="36"/>
      <c r="BH5" s="48">
        <v>45411</v>
      </c>
      <c r="BI5" s="36"/>
      <c r="BJ5" s="48">
        <v>45412</v>
      </c>
      <c r="BK5" s="36"/>
      <c r="BL5" s="48">
        <v>45413</v>
      </c>
      <c r="BM5" s="48"/>
      <c r="BN5" s="48">
        <v>45414</v>
      </c>
      <c r="BO5" s="48"/>
      <c r="BP5" s="48">
        <v>45415</v>
      </c>
      <c r="BQ5" s="48"/>
      <c r="BR5" s="48">
        <v>45416</v>
      </c>
      <c r="BS5" s="48"/>
      <c r="BT5" s="37" t="s">
        <v>56</v>
      </c>
      <c r="BU5" s="37"/>
      <c r="BV5" s="37" t="s">
        <v>57</v>
      </c>
      <c r="BW5" s="37"/>
      <c r="BX5" s="37" t="s">
        <v>58</v>
      </c>
      <c r="BY5" s="37"/>
      <c r="BZ5" s="37" t="s">
        <v>59</v>
      </c>
      <c r="CA5" s="37"/>
      <c r="CB5" s="37" t="s">
        <v>60</v>
      </c>
      <c r="CC5" s="37"/>
      <c r="CD5" s="37" t="s">
        <v>61</v>
      </c>
      <c r="CE5" s="37"/>
      <c r="CF5" s="37" t="s">
        <v>62</v>
      </c>
      <c r="CG5" s="37"/>
      <c r="CH5" s="37"/>
      <c r="CI5" s="37" t="s">
        <v>63</v>
      </c>
      <c r="CJ5" s="37"/>
      <c r="CK5" s="38"/>
      <c r="CL5" s="49" t="s">
        <v>49</v>
      </c>
      <c r="CM5" s="49" t="s">
        <v>64</v>
      </c>
      <c r="CN5" s="50" t="s">
        <v>65</v>
      </c>
      <c r="CO5" s="51" t="s">
        <v>66</v>
      </c>
      <c r="CP5" s="51" t="s">
        <v>50</v>
      </c>
    </row>
    <row x14ac:dyDescent="0.25" r="6" customHeight="1" ht="30">
      <c r="A6" s="45" t="s">
        <v>46</v>
      </c>
      <c r="B6" s="46"/>
      <c r="C6" s="52" t="s">
        <v>67</v>
      </c>
      <c r="D6" s="53" t="s">
        <v>68</v>
      </c>
      <c r="E6" s="54" t="s">
        <v>69</v>
      </c>
      <c r="F6" s="53" t="s">
        <v>68</v>
      </c>
      <c r="G6" s="54" t="s">
        <v>69</v>
      </c>
      <c r="H6" s="53" t="s">
        <v>68</v>
      </c>
      <c r="I6" s="54" t="s">
        <v>69</v>
      </c>
      <c r="J6" s="53" t="s">
        <v>68</v>
      </c>
      <c r="K6" s="54" t="s">
        <v>69</v>
      </c>
      <c r="L6" s="53" t="s">
        <v>68</v>
      </c>
      <c r="M6" s="54" t="s">
        <v>69</v>
      </c>
      <c r="N6" s="53" t="s">
        <v>68</v>
      </c>
      <c r="O6" s="54" t="s">
        <v>69</v>
      </c>
      <c r="P6" s="53" t="s">
        <v>68</v>
      </c>
      <c r="Q6" s="54" t="s">
        <v>69</v>
      </c>
      <c r="R6" s="53" t="s">
        <v>68</v>
      </c>
      <c r="S6" s="54" t="s">
        <v>69</v>
      </c>
      <c r="T6" s="53" t="s">
        <v>68</v>
      </c>
      <c r="U6" s="54" t="s">
        <v>69</v>
      </c>
      <c r="V6" s="53" t="s">
        <v>68</v>
      </c>
      <c r="W6" s="54" t="s">
        <v>69</v>
      </c>
      <c r="X6" s="53" t="s">
        <v>68</v>
      </c>
      <c r="Y6" s="54" t="s">
        <v>69</v>
      </c>
      <c r="Z6" s="53" t="s">
        <v>68</v>
      </c>
      <c r="AA6" s="54" t="s">
        <v>69</v>
      </c>
      <c r="AB6" s="53" t="s">
        <v>68</v>
      </c>
      <c r="AC6" s="54" t="s">
        <v>69</v>
      </c>
      <c r="AD6" s="53" t="s">
        <v>68</v>
      </c>
      <c r="AE6" s="54" t="s">
        <v>69</v>
      </c>
      <c r="AF6" s="53" t="s">
        <v>68</v>
      </c>
      <c r="AG6" s="54" t="s">
        <v>69</v>
      </c>
      <c r="AH6" s="53" t="s">
        <v>68</v>
      </c>
      <c r="AI6" s="54" t="s">
        <v>69</v>
      </c>
      <c r="AJ6" s="53" t="s">
        <v>68</v>
      </c>
      <c r="AK6" s="54" t="s">
        <v>69</v>
      </c>
      <c r="AL6" s="53" t="s">
        <v>68</v>
      </c>
      <c r="AM6" s="54" t="s">
        <v>69</v>
      </c>
      <c r="AN6" s="53" t="s">
        <v>68</v>
      </c>
      <c r="AO6" s="54" t="s">
        <v>69</v>
      </c>
      <c r="AP6" s="53" t="s">
        <v>68</v>
      </c>
      <c r="AQ6" s="54" t="s">
        <v>69</v>
      </c>
      <c r="AR6" s="53" t="s">
        <v>68</v>
      </c>
      <c r="AS6" s="54" t="s">
        <v>69</v>
      </c>
      <c r="AT6" s="53" t="s">
        <v>68</v>
      </c>
      <c r="AU6" s="54" t="s">
        <v>69</v>
      </c>
      <c r="AV6" s="53" t="s">
        <v>68</v>
      </c>
      <c r="AW6" s="54" t="s">
        <v>69</v>
      </c>
      <c r="AX6" s="53" t="s">
        <v>68</v>
      </c>
      <c r="AY6" s="54" t="s">
        <v>69</v>
      </c>
      <c r="AZ6" s="53" t="s">
        <v>68</v>
      </c>
      <c r="BA6" s="54" t="s">
        <v>69</v>
      </c>
      <c r="BB6" s="53" t="s">
        <v>68</v>
      </c>
      <c r="BC6" s="54" t="s">
        <v>69</v>
      </c>
      <c r="BD6" s="53" t="s">
        <v>68</v>
      </c>
      <c r="BE6" s="54" t="s">
        <v>69</v>
      </c>
      <c r="BF6" s="53" t="s">
        <v>68</v>
      </c>
      <c r="BG6" s="54" t="s">
        <v>69</v>
      </c>
      <c r="BH6" s="53" t="s">
        <v>68</v>
      </c>
      <c r="BI6" s="54" t="s">
        <v>69</v>
      </c>
      <c r="BJ6" s="53" t="s">
        <v>68</v>
      </c>
      <c r="BK6" s="54" t="s">
        <v>69</v>
      </c>
      <c r="BL6" s="53" t="s">
        <v>68</v>
      </c>
      <c r="BM6" s="54" t="s">
        <v>69</v>
      </c>
      <c r="BN6" s="53" t="s">
        <v>68</v>
      </c>
      <c r="BO6" s="54" t="s">
        <v>69</v>
      </c>
      <c r="BP6" s="53" t="s">
        <v>68</v>
      </c>
      <c r="BQ6" s="54" t="s">
        <v>69</v>
      </c>
      <c r="BR6" s="53" t="s">
        <v>68</v>
      </c>
      <c r="BS6" s="54" t="s">
        <v>69</v>
      </c>
      <c r="BT6" s="55" t="s">
        <v>68</v>
      </c>
      <c r="BU6" s="56" t="s">
        <v>69</v>
      </c>
      <c r="BV6" s="55" t="s">
        <v>68</v>
      </c>
      <c r="BW6" s="56" t="s">
        <v>69</v>
      </c>
      <c r="BX6" s="55" t="s">
        <v>68</v>
      </c>
      <c r="BY6" s="56" t="s">
        <v>69</v>
      </c>
      <c r="BZ6" s="55" t="s">
        <v>68</v>
      </c>
      <c r="CA6" s="56" t="s">
        <v>69</v>
      </c>
      <c r="CB6" s="55" t="s">
        <v>68</v>
      </c>
      <c r="CC6" s="56" t="s">
        <v>69</v>
      </c>
      <c r="CD6" s="55" t="s">
        <v>68</v>
      </c>
      <c r="CE6" s="56" t="s">
        <v>69</v>
      </c>
      <c r="CF6" s="55" t="s">
        <v>68</v>
      </c>
      <c r="CG6" s="56" t="s">
        <v>69</v>
      </c>
      <c r="CH6" s="56" t="s">
        <v>70</v>
      </c>
      <c r="CI6" s="55" t="s">
        <v>68</v>
      </c>
      <c r="CJ6" s="57" t="s">
        <v>69</v>
      </c>
      <c r="CK6" s="57" t="s">
        <v>71</v>
      </c>
      <c r="CL6" s="58"/>
      <c r="CM6" s="58"/>
      <c r="CN6" s="59"/>
      <c r="CO6" s="60"/>
      <c r="CP6" s="60"/>
    </row>
    <row x14ac:dyDescent="0.25" r="7" customHeight="1" ht="27.75">
      <c r="A7" s="11" t="s">
        <v>46</v>
      </c>
      <c r="B7" s="61" t="s">
        <v>66</v>
      </c>
      <c r="C7" s="62" t="s">
        <v>15</v>
      </c>
      <c r="D7" s="63">
        <v>8</v>
      </c>
      <c r="E7" s="63">
        <v>0</v>
      </c>
      <c r="F7" s="63">
        <v>8</v>
      </c>
      <c r="G7" s="63">
        <v>0</v>
      </c>
      <c r="H7" s="63"/>
      <c r="I7" s="63"/>
      <c r="J7" s="63">
        <v>8</v>
      </c>
      <c r="K7" s="63">
        <v>0</v>
      </c>
      <c r="L7" s="63"/>
      <c r="M7" s="63"/>
      <c r="N7" s="63"/>
      <c r="O7" s="63"/>
      <c r="P7" s="63"/>
      <c r="Q7" s="63"/>
      <c r="R7" s="63">
        <v>8</v>
      </c>
      <c r="S7" s="63">
        <v>0</v>
      </c>
      <c r="T7" s="63">
        <v>8</v>
      </c>
      <c r="U7" s="63">
        <v>0</v>
      </c>
      <c r="V7" s="63"/>
      <c r="W7" s="63"/>
      <c r="X7" s="63">
        <v>8</v>
      </c>
      <c r="Y7" s="63">
        <v>0</v>
      </c>
      <c r="Z7" s="63"/>
      <c r="AA7" s="63"/>
      <c r="AB7" s="63"/>
      <c r="AC7" s="63"/>
      <c r="AD7" s="63"/>
      <c r="AE7" s="63"/>
      <c r="AF7" s="63">
        <v>8</v>
      </c>
      <c r="AG7" s="63">
        <v>0</v>
      </c>
      <c r="AH7" s="63">
        <v>8</v>
      </c>
      <c r="AI7" s="63">
        <v>0</v>
      </c>
      <c r="AJ7" s="63"/>
      <c r="AK7" s="63"/>
      <c r="AL7" s="63">
        <v>8</v>
      </c>
      <c r="AM7" s="63">
        <v>0</v>
      </c>
      <c r="AN7" s="63"/>
      <c r="AO7" s="63"/>
      <c r="AP7" s="63"/>
      <c r="AQ7" s="63"/>
      <c r="AR7" s="63"/>
      <c r="AS7" s="63"/>
      <c r="AT7" s="63">
        <v>8</v>
      </c>
      <c r="AU7" s="63">
        <v>0</v>
      </c>
      <c r="AV7" s="63">
        <v>8</v>
      </c>
      <c r="AW7" s="63">
        <v>0</v>
      </c>
      <c r="AX7" s="63"/>
      <c r="AY7" s="63"/>
      <c r="AZ7" s="63">
        <v>8</v>
      </c>
      <c r="BA7" s="63">
        <v>0</v>
      </c>
      <c r="BB7" s="63"/>
      <c r="BC7" s="63"/>
      <c r="BD7" s="63"/>
      <c r="BE7" s="63"/>
      <c r="BF7" s="63"/>
      <c r="BG7" s="63"/>
      <c r="BH7" s="63">
        <v>8</v>
      </c>
      <c r="BI7" s="63">
        <v>0</v>
      </c>
      <c r="BJ7" s="63">
        <v>8</v>
      </c>
      <c r="BK7" s="63">
        <v>0</v>
      </c>
      <c r="BL7" s="64"/>
      <c r="BM7" s="63"/>
      <c r="BN7" s="63">
        <v>8</v>
      </c>
      <c r="BO7" s="63">
        <v>0</v>
      </c>
      <c r="BP7" s="63"/>
      <c r="BQ7" s="63"/>
      <c r="BR7" s="63"/>
      <c r="BS7" s="63"/>
      <c r="BT7" s="65">
        <f>SUM(D7,F7,H7,J7,L7,N7,P7)</f>
      </c>
      <c r="BU7" s="65">
        <f>SUM(E7,G7,I7,K7,M7,O7,Q7)</f>
      </c>
      <c r="BV7" s="65">
        <f>SUM(X7,R7,T7,V7,Z7,AB7,AD7)</f>
      </c>
      <c r="BW7" s="65">
        <f>SUM(Y7,S7,U7,W7,AA7,AC7,AE7)</f>
      </c>
      <c r="BX7" s="65">
        <f>SUM(AF7,AH7,AJ7,AL7,AN7,AP7,AR7)</f>
      </c>
      <c r="BY7" s="65">
        <f>SUM(AG7,AI7,AK7,AM7,AO7,AQ7,AS7)</f>
      </c>
      <c r="BZ7" s="65">
        <f>SUM(AT7,AV7,AX7,AZ7,BB7,BD7,BF7)</f>
      </c>
      <c r="CA7" s="65">
        <f>SUM(AU7,AW7,AY7,BA7,BC7,BE7,BG7)</f>
      </c>
      <c r="CB7" s="65">
        <f>SUM(BH7,BJ7)</f>
      </c>
      <c r="CC7" s="65">
        <f>SUM(BI7,BK7)</f>
      </c>
      <c r="CD7" s="65">
        <f>SUM(BL7,BN7,BP7,BR7)</f>
      </c>
      <c r="CE7" s="65">
        <f>SUM(BM7,BO7,BQ7,BS7)</f>
      </c>
      <c r="CF7" s="65">
        <f>SUM(AR7,AT7,AV7,AX7,AZ7,BB7,BD7,BF7,BH7,BJ7,BL7,BN7,BP7,BR7)</f>
      </c>
      <c r="CG7" s="65">
        <f>SUM(AS7,AU7,AW7,AY7,BA7,BC7,BE7,BG7,BI7,BK7,BM7,BO7,BQ7,BS7)</f>
      </c>
      <c r="CH7" s="65">
        <f>CF7-CG7</f>
      </c>
      <c r="CI7" s="65">
        <f>SUM(BT7,BV7,BX7,BZ7,CB7)</f>
      </c>
      <c r="CJ7" s="65">
        <f>SUM(BU7,BW7,BY7,CA7,CC7)</f>
      </c>
      <c r="CK7" s="65"/>
      <c r="CL7" s="66">
        <f>COUNTIF($D7:$BS7,CL$5)</f>
      </c>
      <c r="CM7" s="66">
        <f>COUNTIF($D7:$BS7,CM$5)</f>
      </c>
      <c r="CN7" s="66">
        <f>COUNTIF($D7:$BS7,CN$5)</f>
      </c>
      <c r="CO7" s="62" t="s">
        <v>15</v>
      </c>
      <c r="CP7" s="61" t="s">
        <v>66</v>
      </c>
    </row>
    <row x14ac:dyDescent="0.25" r="8" customHeight="1" ht="27.75">
      <c r="A8" s="16"/>
      <c r="B8" s="61" t="s">
        <v>66</v>
      </c>
      <c r="C8" s="62" t="s">
        <v>23</v>
      </c>
      <c r="D8" s="63" t="s">
        <v>49</v>
      </c>
      <c r="E8" s="63"/>
      <c r="F8" s="63">
        <v>8.5</v>
      </c>
      <c r="G8" s="63">
        <v>8.33</v>
      </c>
      <c r="H8" s="63">
        <v>8.5</v>
      </c>
      <c r="I8" s="63">
        <v>7.98</v>
      </c>
      <c r="J8" s="63">
        <v>8.5</v>
      </c>
      <c r="K8" s="63">
        <v>8.18</v>
      </c>
      <c r="L8" s="63">
        <v>8.5</v>
      </c>
      <c r="M8" s="63">
        <v>8.08</v>
      </c>
      <c r="N8" s="63"/>
      <c r="O8" s="63"/>
      <c r="P8" s="63"/>
      <c r="Q8" s="63"/>
      <c r="R8" s="63">
        <v>8.5</v>
      </c>
      <c r="S8" s="63">
        <v>7.92</v>
      </c>
      <c r="T8" s="63">
        <v>8.5</v>
      </c>
      <c r="U8" s="63">
        <v>7.82</v>
      </c>
      <c r="V8" s="63">
        <v>8.5</v>
      </c>
      <c r="W8" s="63">
        <v>8.75</v>
      </c>
      <c r="X8" s="63">
        <v>8.5</v>
      </c>
      <c r="Y8" s="63">
        <v>8.25</v>
      </c>
      <c r="Z8" s="63">
        <v>8.5</v>
      </c>
      <c r="AA8" s="63">
        <v>8.33</v>
      </c>
      <c r="AB8" s="63"/>
      <c r="AC8" s="63"/>
      <c r="AD8" s="63"/>
      <c r="AE8" s="63"/>
      <c r="AF8" s="63">
        <v>8.5</v>
      </c>
      <c r="AG8" s="63">
        <v>8.08</v>
      </c>
      <c r="AH8" s="63">
        <v>8.5</v>
      </c>
      <c r="AI8" s="63">
        <v>8.18</v>
      </c>
      <c r="AJ8" s="63">
        <v>8.5</v>
      </c>
      <c r="AK8" s="63">
        <v>8.03</v>
      </c>
      <c r="AL8" s="63">
        <v>8.5</v>
      </c>
      <c r="AM8" s="63">
        <v>0</v>
      </c>
      <c r="AN8" s="63">
        <v>8.5</v>
      </c>
      <c r="AO8" s="63">
        <v>0</v>
      </c>
      <c r="AP8" s="63"/>
      <c r="AQ8" s="63"/>
      <c r="AR8" s="63"/>
      <c r="AS8" s="63"/>
      <c r="AT8" s="63">
        <v>8.5</v>
      </c>
      <c r="AU8" s="63">
        <v>8.7</v>
      </c>
      <c r="AV8" s="63">
        <v>8.5</v>
      </c>
      <c r="AW8" s="63">
        <v>7.85</v>
      </c>
      <c r="AX8" s="63">
        <v>8.5</v>
      </c>
      <c r="AY8" s="63">
        <v>6.65</v>
      </c>
      <c r="AZ8" s="63">
        <v>8.5</v>
      </c>
      <c r="BA8" s="63">
        <v>7.9</v>
      </c>
      <c r="BB8" s="63">
        <v>8.5</v>
      </c>
      <c r="BC8" s="63">
        <v>8</v>
      </c>
      <c r="BD8" s="63"/>
      <c r="BE8" s="63"/>
      <c r="BF8" s="63"/>
      <c r="BG8" s="63"/>
      <c r="BH8" s="63" t="s">
        <v>49</v>
      </c>
      <c r="BI8" s="63">
        <v>8.25</v>
      </c>
      <c r="BJ8" s="63">
        <v>8.5</v>
      </c>
      <c r="BK8" s="63">
        <v>8.13</v>
      </c>
      <c r="BL8" s="64">
        <v>8.5</v>
      </c>
      <c r="BM8" s="63">
        <v>8.18</v>
      </c>
      <c r="BN8" s="63">
        <v>8.5</v>
      </c>
      <c r="BO8" s="63">
        <v>8.6</v>
      </c>
      <c r="BP8" s="63">
        <v>3.5</v>
      </c>
      <c r="BQ8" s="63"/>
      <c r="BR8" s="63"/>
      <c r="BS8" s="63"/>
      <c r="BT8" s="65">
        <f>SUM(D8,F8,H8,J8,L8,N8,P8)</f>
      </c>
      <c r="BU8" s="65">
        <f>SUM(E8,G8,I8,K8,M8,O8,Q8)</f>
      </c>
      <c r="BV8" s="65">
        <f>SUM(X8,R8,T8,V8,Z8,AB8,AD8)</f>
      </c>
      <c r="BW8" s="65">
        <f>SUM(Y8,S8,U8,W8,AA8,AC8,AE8)</f>
      </c>
      <c r="BX8" s="65">
        <f>SUM(AF8,AH8,AJ8,AL8,AN8,AP8,AR8)</f>
      </c>
      <c r="BY8" s="65">
        <f>SUM(AG8,AI8,AK8,AM8,AO8,AQ8,AS8)</f>
      </c>
      <c r="BZ8" s="65">
        <f>SUM(AT8,AV8,AX8,AZ8,BB8,BD8,BF8)</f>
      </c>
      <c r="CA8" s="65">
        <f>SUM(AU8,AW8,AY8,BA8,BC8,BE8,BG8)</f>
      </c>
      <c r="CB8" s="65">
        <f>SUM(BH8,BJ8)</f>
      </c>
      <c r="CC8" s="65">
        <f>SUM(BI8,BK8)</f>
      </c>
      <c r="CD8" s="65">
        <f>SUM(BL8,BN8,BP8,BR8)</f>
      </c>
      <c r="CE8" s="65">
        <f>SUM(BM8,BO8,BQ8,BS8)</f>
      </c>
      <c r="CF8" s="65">
        <f>SUM(AR8,AT8,AV8,AX8,AZ8,BB8,BD8,BF8,BH8,BJ8,BL8,BN8,BP8,BR8)</f>
      </c>
      <c r="CG8" s="65">
        <f>SUM(AS8,AU8,AW8,AY8,BA8,BC8,BE8,BG8,BI8,BK8,BM8,BO8,BQ8,BS8)</f>
      </c>
      <c r="CH8" s="65">
        <f>CF8-CG8</f>
      </c>
      <c r="CI8" s="65">
        <f>SUM(BT8,BV8,BX8,BZ8,CB8)</f>
      </c>
      <c r="CJ8" s="65">
        <f>SUM(BU8,BW8,BY8,CA8,CC8)</f>
      </c>
      <c r="CK8" s="65"/>
      <c r="CL8" s="66">
        <f>COUNTIF($D8:$BS8,CL$5)</f>
      </c>
      <c r="CM8" s="66">
        <f>COUNTIF($D8:$BS8,CM$5)</f>
      </c>
      <c r="CN8" s="66">
        <f>COUNTIF($D8:$BS8,CN$5)</f>
      </c>
      <c r="CO8" s="62" t="s">
        <v>23</v>
      </c>
      <c r="CP8" s="61" t="s">
        <v>66</v>
      </c>
    </row>
    <row x14ac:dyDescent="0.25" r="9" customHeight="1" ht="27.75">
      <c r="A9" s="11" t="s">
        <v>46</v>
      </c>
      <c r="B9" s="61" t="s">
        <v>66</v>
      </c>
      <c r="C9" s="62" t="s">
        <v>28</v>
      </c>
      <c r="D9" s="63" t="s">
        <v>65</v>
      </c>
      <c r="E9" s="63"/>
      <c r="F9" s="63" t="s">
        <v>65</v>
      </c>
      <c r="G9" s="63"/>
      <c r="H9" s="63">
        <v>11</v>
      </c>
      <c r="I9" s="63">
        <v>11</v>
      </c>
      <c r="J9" s="63">
        <v>11</v>
      </c>
      <c r="K9" s="63">
        <v>11</v>
      </c>
      <c r="L9" s="63">
        <v>8</v>
      </c>
      <c r="M9" s="63">
        <v>8</v>
      </c>
      <c r="N9" s="63">
        <v>6</v>
      </c>
      <c r="O9" s="63">
        <v>6</v>
      </c>
      <c r="P9" s="63"/>
      <c r="Q9" s="63"/>
      <c r="R9" s="63">
        <v>8</v>
      </c>
      <c r="S9" s="63">
        <v>0</v>
      </c>
      <c r="T9" s="63">
        <v>8</v>
      </c>
      <c r="U9" s="63">
        <v>0</v>
      </c>
      <c r="V9" s="63">
        <v>6</v>
      </c>
      <c r="W9" s="63">
        <v>0</v>
      </c>
      <c r="X9" s="63">
        <v>11</v>
      </c>
      <c r="Y9" s="63">
        <v>0</v>
      </c>
      <c r="Z9" s="63">
        <v>8</v>
      </c>
      <c r="AA9" s="63">
        <v>0</v>
      </c>
      <c r="AB9" s="63"/>
      <c r="AC9" s="63"/>
      <c r="AD9" s="63"/>
      <c r="AE9" s="63"/>
      <c r="AF9" s="63"/>
      <c r="AG9" s="63"/>
      <c r="AH9" s="63">
        <v>11</v>
      </c>
      <c r="AI9" s="63">
        <v>0</v>
      </c>
      <c r="AJ9" s="63">
        <v>11</v>
      </c>
      <c r="AK9" s="63">
        <v>0</v>
      </c>
      <c r="AL9" s="63">
        <v>11</v>
      </c>
      <c r="AM9" s="63">
        <v>0</v>
      </c>
      <c r="AN9" s="63">
        <v>8</v>
      </c>
      <c r="AO9" s="63">
        <v>0</v>
      </c>
      <c r="AP9" s="63"/>
      <c r="AQ9" s="63"/>
      <c r="AR9" s="63"/>
      <c r="AS9" s="63"/>
      <c r="AT9" s="63"/>
      <c r="AU9" s="63"/>
      <c r="AV9" s="63">
        <v>11</v>
      </c>
      <c r="AW9" s="63">
        <v>0</v>
      </c>
      <c r="AX9" s="63">
        <v>11</v>
      </c>
      <c r="AY9" s="63">
        <v>0</v>
      </c>
      <c r="AZ9" s="63">
        <v>11</v>
      </c>
      <c r="BA9" s="63">
        <v>0</v>
      </c>
      <c r="BB9" s="63">
        <v>8</v>
      </c>
      <c r="BC9" s="63">
        <v>0</v>
      </c>
      <c r="BD9" s="63"/>
      <c r="BE9" s="63"/>
      <c r="BF9" s="63"/>
      <c r="BG9" s="63"/>
      <c r="BH9" s="63">
        <v>8</v>
      </c>
      <c r="BI9" s="63">
        <v>0</v>
      </c>
      <c r="BJ9" s="63">
        <v>11</v>
      </c>
      <c r="BK9" s="63">
        <v>0</v>
      </c>
      <c r="BL9" s="64">
        <v>11</v>
      </c>
      <c r="BM9" s="63">
        <v>0</v>
      </c>
      <c r="BN9" s="63">
        <v>11</v>
      </c>
      <c r="BO9" s="63">
        <v>0</v>
      </c>
      <c r="BP9" s="63">
        <v>11</v>
      </c>
      <c r="BQ9" s="63">
        <v>0</v>
      </c>
      <c r="BR9" s="63">
        <v>6</v>
      </c>
      <c r="BS9" s="63">
        <v>0</v>
      </c>
      <c r="BT9" s="65">
        <f>SUM(D9,F9,H9,J9,L9,N9,P9)</f>
      </c>
      <c r="BU9" s="65">
        <f>SUM(E9,G9,I9,K9,M9,O9,Q9)</f>
      </c>
      <c r="BV9" s="65">
        <f>SUM(X9,R9,T9,V9,Z9,AB9,AD9)</f>
      </c>
      <c r="BW9" s="65">
        <f>SUM(Y9,S9,U9,W9,AA9,AC9,AE9)</f>
      </c>
      <c r="BX9" s="65">
        <f>SUM(AF9,AH9,AJ9,AL9,AN9,AP9,AR9)</f>
      </c>
      <c r="BY9" s="65">
        <f>SUM(AG9,AI9,AK9,AM9,AO9,AQ9,AS9)</f>
      </c>
      <c r="BZ9" s="65">
        <f>SUM(AT9,AV9,AX9,AZ9,BB9,BD9,BF9)</f>
      </c>
      <c r="CA9" s="65">
        <f>SUM(AU9,AW9,AY9,BA9,BC9,BE9,BG9)</f>
      </c>
      <c r="CB9" s="65">
        <f>SUM(BH9,BJ9)</f>
      </c>
      <c r="CC9" s="65">
        <f>SUM(BI9,BK9)</f>
      </c>
      <c r="CD9" s="65">
        <f>SUM(BL9,BN9,BP9,BR9)</f>
      </c>
      <c r="CE9" s="65">
        <f>SUM(BM9,BO9,BQ9,BS9)</f>
      </c>
      <c r="CF9" s="65">
        <f>SUM(AR9,AT9,AV9,AX9,AZ9,BB9,BD9,BF9,BH9,BJ9,BL9,BN9,BP9,BR9)</f>
      </c>
      <c r="CG9" s="65">
        <f>SUM(AS9,AU9,AW9,AY9,BA9,BC9,BE9,BG9,BI9,BK9,BM9,BO9,BQ9,BS9)</f>
      </c>
      <c r="CH9" s="65">
        <f>CF9-CG9</f>
      </c>
      <c r="CI9" s="65">
        <f>SUM(BT9,BV9,BX9,BZ9,CB9)</f>
      </c>
      <c r="CJ9" s="65">
        <f>SUM(BU9,BW9,BY9,CA9,CC9)</f>
      </c>
      <c r="CK9" s="65"/>
      <c r="CL9" s="66">
        <f>COUNTIF($D9:$BS9,CL$5)</f>
      </c>
      <c r="CM9" s="66">
        <f>COUNTIF($D9:$BS9,CM$5)</f>
      </c>
      <c r="CN9" s="66">
        <f>COUNTIF($D9:$BS9,CN$5)</f>
      </c>
      <c r="CO9" s="62" t="s">
        <v>28</v>
      </c>
      <c r="CP9" s="61" t="s">
        <v>66</v>
      </c>
    </row>
    <row x14ac:dyDescent="0.25" r="10" customHeight="1" ht="27.75">
      <c r="A10" s="11" t="s">
        <v>46</v>
      </c>
      <c r="B10" s="61" t="s">
        <v>66</v>
      </c>
      <c r="C10" s="62" t="s">
        <v>17</v>
      </c>
      <c r="D10" s="63">
        <v>8.5</v>
      </c>
      <c r="E10" s="63">
        <v>10.48</v>
      </c>
      <c r="F10" s="63">
        <v>9.5</v>
      </c>
      <c r="G10" s="63">
        <v>11.18</v>
      </c>
      <c r="H10" s="63">
        <v>9</v>
      </c>
      <c r="I10" s="63">
        <v>11.87</v>
      </c>
      <c r="J10" s="63">
        <v>9.5</v>
      </c>
      <c r="K10" s="63">
        <v>11.8</v>
      </c>
      <c r="L10" s="63">
        <v>5</v>
      </c>
      <c r="M10" s="63">
        <v>7.78</v>
      </c>
      <c r="N10" s="63"/>
      <c r="O10" s="63"/>
      <c r="P10" s="63"/>
      <c r="Q10" s="63"/>
      <c r="R10" s="63">
        <v>9.5</v>
      </c>
      <c r="S10" s="63">
        <v>11.32</v>
      </c>
      <c r="T10" s="63">
        <v>9.5</v>
      </c>
      <c r="U10" s="63">
        <v>10.38</v>
      </c>
      <c r="V10" s="63">
        <v>9</v>
      </c>
      <c r="W10" s="63">
        <v>11.6</v>
      </c>
      <c r="X10" s="63">
        <v>9.5</v>
      </c>
      <c r="Y10" s="63">
        <v>8.27</v>
      </c>
      <c r="Z10" s="63">
        <v>5</v>
      </c>
      <c r="AA10" s="63">
        <v>5.65</v>
      </c>
      <c r="AB10" s="63"/>
      <c r="AC10" s="63"/>
      <c r="AD10" s="63"/>
      <c r="AE10" s="63"/>
      <c r="AF10" s="63">
        <v>9.5</v>
      </c>
      <c r="AG10" s="63">
        <v>11.25</v>
      </c>
      <c r="AH10" s="63">
        <v>9.5</v>
      </c>
      <c r="AI10" s="63">
        <v>10.82</v>
      </c>
      <c r="AJ10" s="63">
        <v>9</v>
      </c>
      <c r="AK10" s="63">
        <v>8.8</v>
      </c>
      <c r="AL10" s="63">
        <v>9.5</v>
      </c>
      <c r="AM10" s="63">
        <v>0</v>
      </c>
      <c r="AN10" s="63">
        <v>5</v>
      </c>
      <c r="AO10" s="63">
        <v>0</v>
      </c>
      <c r="AP10" s="63"/>
      <c r="AQ10" s="63"/>
      <c r="AR10" s="63"/>
      <c r="AS10" s="63"/>
      <c r="AT10" s="63">
        <v>9.5</v>
      </c>
      <c r="AU10" s="63">
        <v>10.2</v>
      </c>
      <c r="AV10" s="63">
        <v>9.5</v>
      </c>
      <c r="AW10" s="63">
        <v>10.88</v>
      </c>
      <c r="AX10" s="63">
        <v>9</v>
      </c>
      <c r="AY10" s="63">
        <v>9.27</v>
      </c>
      <c r="AZ10" s="63">
        <v>9.5</v>
      </c>
      <c r="BA10" s="63">
        <v>11.48</v>
      </c>
      <c r="BB10" s="63" t="s">
        <v>65</v>
      </c>
      <c r="BC10" s="63"/>
      <c r="BD10" s="63"/>
      <c r="BE10" s="63"/>
      <c r="BF10" s="63"/>
      <c r="BG10" s="63"/>
      <c r="BH10" s="63">
        <v>9.5</v>
      </c>
      <c r="BI10" s="63">
        <v>11.72</v>
      </c>
      <c r="BJ10" s="63">
        <v>9.5</v>
      </c>
      <c r="BK10" s="63">
        <v>9.43</v>
      </c>
      <c r="BL10" s="64">
        <v>9</v>
      </c>
      <c r="BM10" s="63">
        <v>9.57</v>
      </c>
      <c r="BN10" s="63">
        <v>9.5</v>
      </c>
      <c r="BO10" s="63">
        <v>11.43</v>
      </c>
      <c r="BP10" s="63">
        <v>5</v>
      </c>
      <c r="BQ10" s="63">
        <v>0</v>
      </c>
      <c r="BR10" s="63"/>
      <c r="BS10" s="63"/>
      <c r="BT10" s="65">
        <f>SUM(D10,F10,H10,J10,L10,N10,P10)</f>
      </c>
      <c r="BU10" s="65">
        <f>SUM(E10,G10,I10,K10,M10,O10,Q10)</f>
      </c>
      <c r="BV10" s="65">
        <f>SUM(X10,R10,T10,V10,Z10,AB10,AD10)</f>
      </c>
      <c r="BW10" s="65">
        <f>SUM(Y10,S10,U10,W10,AA10,AC10,AE10)</f>
      </c>
      <c r="BX10" s="65">
        <f>SUM(AF10,AH10,AJ10,AL10,AN10,AP10,AR10)</f>
      </c>
      <c r="BY10" s="65">
        <f>SUM(AG10,AI10,AK10,AM10,AO10,AQ10,AS10)</f>
      </c>
      <c r="BZ10" s="65">
        <f>SUM(AT10,AV10,AX10,AZ10,BB10,BD10,BF10)</f>
      </c>
      <c r="CA10" s="65">
        <f>SUM(AU10,AW10,AY10,BA10,BC10,BE10,BG10)</f>
      </c>
      <c r="CB10" s="65">
        <f>SUM(BH10,BJ10)</f>
      </c>
      <c r="CC10" s="65">
        <f>SUM(BI10,BK10)</f>
      </c>
      <c r="CD10" s="65">
        <f>SUM(BL10,BN10,BP10,BR10)</f>
      </c>
      <c r="CE10" s="65">
        <f>SUM(BM10,BO10,BQ10,BS10)</f>
      </c>
      <c r="CF10" s="65">
        <f>SUM(AR10,AT10,AV10,AX10,AZ10,BB10,BD10,BF10,BH10,BJ10,BL10,BN10,BP10,BR10)</f>
      </c>
      <c r="CG10" s="65">
        <f>SUM(AS10,AU10,AW10,AY10,BA10,BC10,BE10,BG10,BI10,BK10,BM10,BO10,BQ10,BS10)</f>
      </c>
      <c r="CH10" s="65">
        <f>CF10-CG10</f>
      </c>
      <c r="CI10" s="65">
        <f>SUM(BT10,BV10,BX10,BZ10,CB10)</f>
      </c>
      <c r="CJ10" s="65">
        <f>SUM(BU10,BW10,BY10,CA10,CC10)</f>
      </c>
      <c r="CK10" s="65"/>
      <c r="CL10" s="66">
        <f>COUNTIF($D10:$BS10,CL$5)</f>
      </c>
      <c r="CM10" s="66">
        <f>COUNTIF($D10:$BS10,CM$5)</f>
      </c>
      <c r="CN10" s="66">
        <f>COUNTIF($D10:$BS10,CN$5)</f>
      </c>
      <c r="CO10" s="62" t="s">
        <v>17</v>
      </c>
      <c r="CP10" s="61" t="s">
        <v>66</v>
      </c>
    </row>
    <row x14ac:dyDescent="0.25" r="11" customHeight="1" ht="27.75">
      <c r="A11" s="11" t="s">
        <v>46</v>
      </c>
      <c r="B11" s="61" t="s">
        <v>66</v>
      </c>
      <c r="C11" s="62" t="s">
        <v>26</v>
      </c>
      <c r="D11" s="63"/>
      <c r="E11" s="63"/>
      <c r="F11" s="63">
        <v>10</v>
      </c>
      <c r="G11" s="63">
        <v>14.13</v>
      </c>
      <c r="H11" s="63">
        <v>10</v>
      </c>
      <c r="I11" s="63">
        <v>13.27</v>
      </c>
      <c r="J11" s="63">
        <v>10</v>
      </c>
      <c r="K11" s="63">
        <v>13.42</v>
      </c>
      <c r="L11" s="63">
        <v>10</v>
      </c>
      <c r="M11" s="63">
        <v>12.87</v>
      </c>
      <c r="N11" s="63"/>
      <c r="O11" s="63"/>
      <c r="P11" s="63"/>
      <c r="Q11" s="63"/>
      <c r="R11" s="63"/>
      <c r="S11" s="63"/>
      <c r="T11" s="63">
        <v>10</v>
      </c>
      <c r="U11" s="63">
        <v>13.07</v>
      </c>
      <c r="V11" s="63">
        <v>10</v>
      </c>
      <c r="W11" s="63">
        <v>13.3</v>
      </c>
      <c r="X11" s="63">
        <v>10</v>
      </c>
      <c r="Y11" s="63">
        <v>13.15</v>
      </c>
      <c r="Z11" s="63">
        <v>10</v>
      </c>
      <c r="AA11" s="63">
        <v>13.15</v>
      </c>
      <c r="AB11" s="63"/>
      <c r="AC11" s="63"/>
      <c r="AD11" s="63"/>
      <c r="AE11" s="63"/>
      <c r="AF11" s="63"/>
      <c r="AG11" s="63"/>
      <c r="AH11" s="63">
        <v>10</v>
      </c>
      <c r="AI11" s="63">
        <v>12.85</v>
      </c>
      <c r="AJ11" s="63">
        <v>10</v>
      </c>
      <c r="AK11" s="63">
        <v>12.28</v>
      </c>
      <c r="AL11" s="63">
        <v>10</v>
      </c>
      <c r="AM11" s="63">
        <v>0</v>
      </c>
      <c r="AN11" s="63">
        <v>10</v>
      </c>
      <c r="AO11" s="63">
        <v>0</v>
      </c>
      <c r="AP11" s="63"/>
      <c r="AQ11" s="63"/>
      <c r="AR11" s="63"/>
      <c r="AS11" s="63"/>
      <c r="AT11" s="63"/>
      <c r="AU11" s="63"/>
      <c r="AV11" s="63">
        <v>10</v>
      </c>
      <c r="AW11" s="63">
        <v>12</v>
      </c>
      <c r="AX11" s="63">
        <v>10</v>
      </c>
      <c r="AY11" s="63">
        <v>12.9</v>
      </c>
      <c r="AZ11" s="63">
        <v>10</v>
      </c>
      <c r="BA11" s="63">
        <v>12.8</v>
      </c>
      <c r="BB11" s="63">
        <v>10</v>
      </c>
      <c r="BC11" s="63">
        <v>13.7</v>
      </c>
      <c r="BD11" s="63"/>
      <c r="BE11" s="63"/>
      <c r="BF11" s="63"/>
      <c r="BG11" s="63"/>
      <c r="BH11" s="63"/>
      <c r="BI11" s="63"/>
      <c r="BJ11" s="63">
        <v>10</v>
      </c>
      <c r="BK11" s="63">
        <v>13.22</v>
      </c>
      <c r="BL11" s="64">
        <v>10</v>
      </c>
      <c r="BM11" s="63">
        <v>0</v>
      </c>
      <c r="BN11" s="63">
        <v>10</v>
      </c>
      <c r="BO11" s="63">
        <v>13.12</v>
      </c>
      <c r="BP11" s="63">
        <v>10</v>
      </c>
      <c r="BQ11" s="63">
        <v>0</v>
      </c>
      <c r="BR11" s="63"/>
      <c r="BS11" s="63"/>
      <c r="BT11" s="65">
        <f>SUM(D11,F11,H11,J11,L11,N11,P11)</f>
      </c>
      <c r="BU11" s="65">
        <f>SUM(E11,G11,I11,K11,M11,O11,Q11)</f>
      </c>
      <c r="BV11" s="65">
        <f>SUM(X11,R11,T11,V11,Z11,AB11,AD11)</f>
      </c>
      <c r="BW11" s="65">
        <f>SUM(Y11,S11,U11,W11,AA11,AC11,AE11)</f>
      </c>
      <c r="BX11" s="65">
        <f>SUM(AF11,AH11,AJ11,AL11,AN11,AP11,AR11)</f>
      </c>
      <c r="BY11" s="65">
        <f>SUM(AG11,AI11,AK11,AM11,AO11,AQ11,AS11)</f>
      </c>
      <c r="BZ11" s="65">
        <f>SUM(AT11,AV11,AX11,AZ11,BB11,BD11,BF11)</f>
      </c>
      <c r="CA11" s="65">
        <f>SUM(AU11,AW11,AY11,BA11,BC11,BE11,BG11)</f>
      </c>
      <c r="CB11" s="65">
        <f>SUM(BH11,BJ11)</f>
      </c>
      <c r="CC11" s="65">
        <f>SUM(BI11,BK11)</f>
      </c>
      <c r="CD11" s="65">
        <f>SUM(BL11,BN11,BP11,BR11)</f>
      </c>
      <c r="CE11" s="65">
        <f>SUM(BM11,BO11,BQ11,BS11)</f>
      </c>
      <c r="CF11" s="65">
        <f>SUM(AR11,AT11,AV11,AX11,AZ11,BB11,BD11,BF11,BH11,BJ11,BL11,BN11,BP11,BR11)</f>
      </c>
      <c r="CG11" s="65">
        <f>SUM(AS11,AU11,AW11,AY11,BA11,BC11,BE11,BG11,BI11,BK11,BM11,BO11,BQ11,BS11)</f>
      </c>
      <c r="CH11" s="65">
        <f>CF11-CG11</f>
      </c>
      <c r="CI11" s="65">
        <f>SUM(BT11,BV11,BX11,BZ11,CB11)</f>
      </c>
      <c r="CJ11" s="65">
        <f>SUM(BU11,BW11,BY11,CA11,CC11)</f>
      </c>
      <c r="CK11" s="65"/>
      <c r="CL11" s="66">
        <f>COUNTIF($D11:$BS11,CL$5)</f>
      </c>
      <c r="CM11" s="66">
        <f>COUNTIF($D11:$BS11,CM$5)</f>
      </c>
      <c r="CN11" s="66">
        <f>COUNTIF($D11:$BS11,CN$5)</f>
      </c>
      <c r="CO11" s="62" t="s">
        <v>26</v>
      </c>
      <c r="CP11" s="61" t="s">
        <v>66</v>
      </c>
    </row>
    <row x14ac:dyDescent="0.25" r="12" customHeight="1" ht="24">
      <c r="A12" s="11" t="s">
        <v>46</v>
      </c>
      <c r="B12" s="61" t="s">
        <v>66</v>
      </c>
      <c r="C12" s="61" t="s">
        <v>32</v>
      </c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>
        <v>8</v>
      </c>
      <c r="O12" s="63">
        <v>8.52</v>
      </c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>
        <v>8</v>
      </c>
      <c r="AE12" s="63">
        <v>7.67</v>
      </c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>
        <v>8</v>
      </c>
      <c r="BG12" s="63">
        <v>8.1</v>
      </c>
      <c r="BH12" s="63"/>
      <c r="BI12" s="63"/>
      <c r="BJ12" s="63"/>
      <c r="BK12" s="63"/>
      <c r="BL12" s="64"/>
      <c r="BM12" s="63"/>
      <c r="BN12" s="63"/>
      <c r="BO12" s="63"/>
      <c r="BP12" s="63"/>
      <c r="BQ12" s="63"/>
      <c r="BR12" s="63"/>
      <c r="BS12" s="63"/>
      <c r="BT12" s="65">
        <f>SUM(D12,F12,H12,J12,L12,N12,P12)</f>
      </c>
      <c r="BU12" s="65">
        <f>SUM(E12,G12,I12,K12,M12,O12,Q12)</f>
      </c>
      <c r="BV12" s="65">
        <f>SUM(X12,R12,T12,V12,Z12,AB12,AD12)</f>
      </c>
      <c r="BW12" s="65">
        <f>SUM(Y12,S12,U12,W12,AA12,AC12,AE12)</f>
      </c>
      <c r="BX12" s="65">
        <f>SUM(AF12,AH12,AJ12,AL12,AN12,AP12,AR12)</f>
      </c>
      <c r="BY12" s="65">
        <f>SUM(AG12,AI12,AK12,AM12,AO12,AQ12,AS12)</f>
      </c>
      <c r="BZ12" s="65">
        <f>SUM(AT12,AV12,AX12,AZ12,BB12,BD12,BF12)</f>
      </c>
      <c r="CA12" s="65">
        <f>SUM(AU12,AW12,AY12,BA12,BC12,BE12,BG12)</f>
      </c>
      <c r="CB12" s="65">
        <f>SUM(BH12,BJ12)</f>
      </c>
      <c r="CC12" s="65">
        <f>SUM(BI12,BK12)</f>
      </c>
      <c r="CD12" s="65">
        <f>SUM(BL12,BN12,BP12,BR12)</f>
      </c>
      <c r="CE12" s="65">
        <f>SUM(BM12,BO12,BQ12,BS12)</f>
      </c>
      <c r="CF12" s="65">
        <f>SUM(AR12,AT12,AV12,AX12,AZ12,BB12,BD12,BF12,BH12,BJ12,BL12,BN12,BP12,BR12)</f>
      </c>
      <c r="CG12" s="65">
        <f>SUM(AS12,AU12,AW12,AY12,BA12,BC12,BE12,BG12,BI12,BK12,BM12,BO12,BQ12,BS12)</f>
      </c>
      <c r="CH12" s="65">
        <f>CF12-CG12</f>
      </c>
      <c r="CI12" s="65">
        <f>SUM(BT12,BV12,BX12,BZ12,CB12)</f>
      </c>
      <c r="CJ12" s="65">
        <f>SUM(BU12,BW12,BY12,CA12,CC12)</f>
      </c>
      <c r="CK12" s="65">
        <f>CJ12-CI12</f>
      </c>
      <c r="CL12" s="66">
        <f>COUNTIF($D12:$BS12,CL$5)</f>
      </c>
      <c r="CM12" s="66">
        <f>COUNTIF($D12:$BS12,CM$5)</f>
      </c>
      <c r="CN12" s="66">
        <f>COUNTIF($D12:$BS12,CN$5)</f>
      </c>
      <c r="CO12" s="61" t="s">
        <v>32</v>
      </c>
      <c r="CP12" s="61" t="s">
        <v>66</v>
      </c>
    </row>
    <row x14ac:dyDescent="0.25" r="13" customHeight="1" ht="24">
      <c r="A13" s="16"/>
      <c r="B13" s="61" t="s">
        <v>66</v>
      </c>
      <c r="C13" s="61" t="s">
        <v>9</v>
      </c>
      <c r="D13" s="63">
        <v>12</v>
      </c>
      <c r="E13" s="63">
        <v>12.5</v>
      </c>
      <c r="F13" s="63">
        <v>12</v>
      </c>
      <c r="G13" s="63">
        <v>12.23</v>
      </c>
      <c r="H13" s="63"/>
      <c r="I13" s="63"/>
      <c r="J13" s="63">
        <v>12</v>
      </c>
      <c r="K13" s="63">
        <v>12.5</v>
      </c>
      <c r="L13" s="63"/>
      <c r="M13" s="63"/>
      <c r="N13" s="63"/>
      <c r="O13" s="63"/>
      <c r="P13" s="63"/>
      <c r="Q13" s="63"/>
      <c r="R13" s="63"/>
      <c r="S13" s="63"/>
      <c r="T13" s="63">
        <v>12</v>
      </c>
      <c r="U13" s="63">
        <v>12.23</v>
      </c>
      <c r="V13" s="63"/>
      <c r="W13" s="63"/>
      <c r="X13" s="63">
        <v>12</v>
      </c>
      <c r="Y13" s="63">
        <v>12.07</v>
      </c>
      <c r="Z13" s="63"/>
      <c r="AA13" s="63"/>
      <c r="AB13" s="63">
        <v>8</v>
      </c>
      <c r="AC13" s="63">
        <v>8.5</v>
      </c>
      <c r="AD13" s="63"/>
      <c r="AE13" s="63"/>
      <c r="AF13" s="63"/>
      <c r="AG13" s="63"/>
      <c r="AH13" s="63">
        <v>12</v>
      </c>
      <c r="AI13" s="63">
        <v>12.5</v>
      </c>
      <c r="AJ13" s="63"/>
      <c r="AK13" s="63"/>
      <c r="AL13" s="63">
        <v>12</v>
      </c>
      <c r="AM13" s="63">
        <v>0</v>
      </c>
      <c r="AN13" s="63">
        <v>12</v>
      </c>
      <c r="AO13" s="63">
        <v>0</v>
      </c>
      <c r="AP13" s="63"/>
      <c r="AQ13" s="63"/>
      <c r="AR13" s="63"/>
      <c r="AS13" s="63"/>
      <c r="AT13" s="63">
        <v>12</v>
      </c>
      <c r="AU13" s="63">
        <v>12.68</v>
      </c>
      <c r="AV13" s="63">
        <v>12</v>
      </c>
      <c r="AW13" s="63">
        <v>0</v>
      </c>
      <c r="AX13" s="63"/>
      <c r="AY13" s="63"/>
      <c r="AZ13" s="63">
        <v>12</v>
      </c>
      <c r="BA13" s="63">
        <v>12.08</v>
      </c>
      <c r="BB13" s="63"/>
      <c r="BC13" s="63"/>
      <c r="BD13" s="63"/>
      <c r="BE13" s="63"/>
      <c r="BF13" s="63"/>
      <c r="BG13" s="63"/>
      <c r="BH13" s="63">
        <v>12</v>
      </c>
      <c r="BI13" s="63">
        <v>12.12</v>
      </c>
      <c r="BJ13" s="63"/>
      <c r="BK13" s="63"/>
      <c r="BL13" s="64">
        <v>12</v>
      </c>
      <c r="BM13" s="63">
        <v>12.08</v>
      </c>
      <c r="BN13" s="63"/>
      <c r="BO13" s="63"/>
      <c r="BP13" s="63">
        <v>12</v>
      </c>
      <c r="BQ13" s="63">
        <v>0</v>
      </c>
      <c r="BR13" s="63">
        <v>8</v>
      </c>
      <c r="BS13" s="63">
        <v>0</v>
      </c>
      <c r="BT13" s="65">
        <f>SUM(D13,F13,H13,J13,L13,N13,P13)</f>
      </c>
      <c r="BU13" s="65">
        <f>SUM(E13,G13,I13,K13,M13,O13,Q13)</f>
      </c>
      <c r="BV13" s="65">
        <f>SUM(X13,R13,T13,V13,Z13,AB13,AD13)</f>
      </c>
      <c r="BW13" s="65">
        <f>SUM(Y13,S13,U13,W13,AA13,AC13,AE13)</f>
      </c>
      <c r="BX13" s="65">
        <f>SUM(AF13,AH13,AJ13,AL13,AN13,AP13,AR13)</f>
      </c>
      <c r="BY13" s="65">
        <f>SUM(AG13,AI13,AK13,AM13,AO13,AQ13,AS13)</f>
      </c>
      <c r="BZ13" s="65">
        <f>SUM(AT13,AV13,AX13,AZ13,BB13,BD13,BF13)</f>
      </c>
      <c r="CA13" s="65">
        <f>SUM(AU13,AW13,AY13,BA13,BC13,BE13,BG13)</f>
      </c>
      <c r="CB13" s="65">
        <f>SUM(BH13,BJ13)</f>
      </c>
      <c r="CC13" s="65">
        <f>SUM(BI13,BK13)</f>
      </c>
      <c r="CD13" s="65">
        <f>SUM(BL13,BN13,BP13,BR13)</f>
      </c>
      <c r="CE13" s="65">
        <f>SUM(BM13,BO13,BQ13,BS13)</f>
      </c>
      <c r="CF13" s="65">
        <f>SUM(AR13,AT13,AV13,AX13,AZ13,BB13,BD13,BF13,BH13,BJ13,BL13,BN13,BP13,BR13)</f>
      </c>
      <c r="CG13" s="65">
        <f>SUM(AS13,AU13,AW13,AY13,BA13,BC13,BE13,BG13,BI13,BK13,BM13,BO13,BQ13,BS13)</f>
      </c>
      <c r="CH13" s="65">
        <f>CF13-CG13</f>
      </c>
      <c r="CI13" s="65">
        <f>SUM(BT13,BV13,BX13,BZ13,CB13)</f>
      </c>
      <c r="CJ13" s="65">
        <f>SUM(BU13,BW13,BY13,CA13,CC13)</f>
      </c>
      <c r="CK13" s="65">
        <f>CJ13-CI13</f>
      </c>
      <c r="CL13" s="66">
        <f>COUNTIF($D13:$BS13,CL$5)</f>
      </c>
      <c r="CM13" s="66">
        <f>COUNTIF($D13:$BS13,CM$5)</f>
      </c>
      <c r="CN13" s="66">
        <f>COUNTIF($D13:$BS13,CN$5)</f>
      </c>
      <c r="CO13" s="61" t="s">
        <v>9</v>
      </c>
      <c r="CP13" s="61" t="s">
        <v>66</v>
      </c>
    </row>
    <row x14ac:dyDescent="0.25" r="14" customHeight="1" ht="24">
      <c r="A14" s="11" t="s">
        <v>46</v>
      </c>
      <c r="B14" s="61" t="s">
        <v>66</v>
      </c>
      <c r="C14" s="61" t="s">
        <v>36</v>
      </c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>
        <v>8</v>
      </c>
      <c r="Q14" s="63">
        <v>8.08</v>
      </c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>
        <v>8</v>
      </c>
      <c r="AQ14" s="63">
        <v>0</v>
      </c>
      <c r="AR14" s="63">
        <v>8</v>
      </c>
      <c r="AS14" s="63">
        <v>8.58</v>
      </c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4"/>
      <c r="BM14" s="63"/>
      <c r="BN14" s="63"/>
      <c r="BO14" s="63"/>
      <c r="BP14" s="63"/>
      <c r="BQ14" s="63"/>
      <c r="BR14" s="63"/>
      <c r="BS14" s="63"/>
      <c r="BT14" s="65">
        <f>SUM(D14,F14,H14,J14,L14,N14,P14)</f>
      </c>
      <c r="BU14" s="65">
        <f>SUM(E14,G14,I14,K14,M14,O14,Q14)</f>
      </c>
      <c r="BV14" s="65">
        <f>SUM(X14,R14,T14,V14,Z14,AB14,AD14)</f>
      </c>
      <c r="BW14" s="65">
        <f>SUM(Y14,S14,U14,W14,AA14,AC14,AE14)</f>
      </c>
      <c r="BX14" s="65">
        <f>SUM(AF14,AH14,AJ14,AL14,AN14,AP14,AR14)</f>
      </c>
      <c r="BY14" s="65">
        <f>SUM(AG14,AI14,AK14,AM14,AO14,AQ14,AS14)</f>
      </c>
      <c r="BZ14" s="65">
        <f>SUM(AT14,AV14,AX14,AZ14,BB14,BD14,BF14)</f>
      </c>
      <c r="CA14" s="65">
        <f>SUM(AU14,AW14,AY14,BA14,BC14,BE14,BG14)</f>
      </c>
      <c r="CB14" s="65">
        <f>SUM(BH14,BJ14)</f>
      </c>
      <c r="CC14" s="65">
        <f>SUM(BI14,BK14)</f>
      </c>
      <c r="CD14" s="65">
        <f>SUM(BL14,BN14,BP14,BR14)</f>
      </c>
      <c r="CE14" s="65">
        <f>SUM(BM14,BO14,BQ14,BS14)</f>
      </c>
      <c r="CF14" s="65">
        <f>SUM(AR14,AT14,AV14,AX14,AZ14,BB14,BD14,BF14,BH14,BJ14,BL14,BN14,BP14,BR14)</f>
      </c>
      <c r="CG14" s="65">
        <f>SUM(AS14,AU14,AW14,AY14,BA14,BC14,BE14,BG14,BI14,BK14,BM14,BO14,BQ14,BS14)</f>
      </c>
      <c r="CH14" s="65">
        <f>CF14-CG14</f>
      </c>
      <c r="CI14" s="65">
        <f>SUM(BT14,BV14,BX14,BZ14,CB14)</f>
      </c>
      <c r="CJ14" s="65">
        <f>SUM(BU14,BW14,BY14,CA14,CC14)</f>
      </c>
      <c r="CK14" s="65">
        <f>CJ14-CI14</f>
      </c>
      <c r="CL14" s="66">
        <f>COUNTIF($D14:$BS14,CL$5)</f>
      </c>
      <c r="CM14" s="66">
        <f>COUNTIF($D14:$BS14,CM$5)</f>
      </c>
      <c r="CN14" s="66">
        <f>COUNTIF($D14:$BS14,CN$5)</f>
      </c>
      <c r="CO14" s="61" t="s">
        <v>36</v>
      </c>
      <c r="CP14" s="61" t="s">
        <v>66</v>
      </c>
    </row>
    <row x14ac:dyDescent="0.25" r="15" customHeight="1" ht="24">
      <c r="A15" s="11" t="s">
        <v>46</v>
      </c>
      <c r="B15" s="61" t="s">
        <v>66</v>
      </c>
      <c r="C15" s="61" t="s">
        <v>29</v>
      </c>
      <c r="D15" s="63"/>
      <c r="E15" s="63"/>
      <c r="F15" s="63"/>
      <c r="G15" s="63"/>
      <c r="H15" s="63">
        <v>6</v>
      </c>
      <c r="I15" s="63">
        <v>0</v>
      </c>
      <c r="J15" s="63"/>
      <c r="K15" s="63"/>
      <c r="L15" s="63">
        <v>6</v>
      </c>
      <c r="M15" s="63">
        <v>0</v>
      </c>
      <c r="N15" s="63"/>
      <c r="O15" s="63"/>
      <c r="P15" s="63"/>
      <c r="Q15" s="63"/>
      <c r="R15" s="63"/>
      <c r="S15" s="63"/>
      <c r="T15" s="63"/>
      <c r="U15" s="63"/>
      <c r="V15" s="63">
        <v>6</v>
      </c>
      <c r="W15" s="63">
        <v>0</v>
      </c>
      <c r="X15" s="63"/>
      <c r="Y15" s="63"/>
      <c r="Z15" s="63">
        <v>6</v>
      </c>
      <c r="AA15" s="63">
        <v>0</v>
      </c>
      <c r="AB15" s="63"/>
      <c r="AC15" s="63"/>
      <c r="AD15" s="63"/>
      <c r="AE15" s="63"/>
      <c r="AF15" s="63"/>
      <c r="AG15" s="63"/>
      <c r="AH15" s="63"/>
      <c r="AI15" s="63"/>
      <c r="AJ15" s="63">
        <v>6</v>
      </c>
      <c r="AK15" s="63">
        <v>0</v>
      </c>
      <c r="AL15" s="63"/>
      <c r="AM15" s="63"/>
      <c r="AN15" s="63">
        <v>6</v>
      </c>
      <c r="AO15" s="63">
        <v>0</v>
      </c>
      <c r="AP15" s="63"/>
      <c r="AQ15" s="63"/>
      <c r="AR15" s="63"/>
      <c r="AS15" s="63"/>
      <c r="AT15" s="63"/>
      <c r="AU15" s="63"/>
      <c r="AV15" s="63"/>
      <c r="AW15" s="63"/>
      <c r="AX15" s="63">
        <v>6</v>
      </c>
      <c r="AY15" s="63">
        <v>0</v>
      </c>
      <c r="AZ15" s="63"/>
      <c r="BA15" s="63"/>
      <c r="BB15" s="63">
        <v>6</v>
      </c>
      <c r="BC15" s="63">
        <v>0</v>
      </c>
      <c r="BD15" s="63"/>
      <c r="BE15" s="63"/>
      <c r="BF15" s="63"/>
      <c r="BG15" s="63"/>
      <c r="BH15" s="63"/>
      <c r="BI15" s="63"/>
      <c r="BJ15" s="63"/>
      <c r="BK15" s="63"/>
      <c r="BL15" s="64">
        <v>6</v>
      </c>
      <c r="BM15" s="63">
        <v>0</v>
      </c>
      <c r="BN15" s="63"/>
      <c r="BO15" s="63"/>
      <c r="BP15" s="63">
        <v>6</v>
      </c>
      <c r="BQ15" s="63">
        <v>0</v>
      </c>
      <c r="BR15" s="63"/>
      <c r="BS15" s="63"/>
      <c r="BT15" s="65">
        <f>SUM(D15,F15,H15,J15,L15,N15,P15)</f>
      </c>
      <c r="BU15" s="65">
        <f>SUM(E15,G15,I15,K15,M15,O15,Q15)</f>
      </c>
      <c r="BV15" s="65">
        <f>SUM(X15,R15,T15,V15,Z15,AB15,AD15)</f>
      </c>
      <c r="BW15" s="65">
        <f>SUM(Y15,S15,U15,W15,AA15,AC15,AE15)</f>
      </c>
      <c r="BX15" s="65">
        <f>SUM(AF15,AH15,AJ15,AL15,AN15,AP15,AR15)</f>
      </c>
      <c r="BY15" s="65">
        <f>SUM(AG15,AI15,AK15,AM15,AO15,AQ15,AS15)</f>
      </c>
      <c r="BZ15" s="65">
        <f>SUM(AT15,AV15,AX15,AZ15,BB15,BD15,BF15)</f>
      </c>
      <c r="CA15" s="65">
        <f>SUM(AU15,AW15,AY15,BA15,BC15,BE15,BG15)</f>
      </c>
      <c r="CB15" s="65">
        <f>SUM(BH15,BJ15)</f>
      </c>
      <c r="CC15" s="65">
        <f>SUM(BI15,BK15)</f>
      </c>
      <c r="CD15" s="65">
        <f>SUM(BL15,BN15,BP15,BR15)</f>
      </c>
      <c r="CE15" s="65">
        <f>SUM(BM15,BO15,BQ15,BS15)</f>
      </c>
      <c r="CF15" s="65">
        <f>SUM(AR15,AT15,AV15,AX15,AZ15,BB15,BD15,BF15,BH15,BJ15,BL15,BN15,BP15,BR15)</f>
      </c>
      <c r="CG15" s="65">
        <f>SUM(AS15,AU15,AW15,AY15,BA15,BC15,BE15,BG15,BI15,BK15,BM15,BO15,BQ15,BS15)</f>
      </c>
      <c r="CH15" s="65">
        <f>CF15-CG15</f>
      </c>
      <c r="CI15" s="65">
        <f>SUM(BT15,BV15,BX15,BZ15,CB15)</f>
      </c>
      <c r="CJ15" s="65">
        <f>SUM(BU15,BW15,BY15,CA15,CC15)</f>
      </c>
      <c r="CK15" s="65">
        <f>CJ15-CI15</f>
      </c>
      <c r="CL15" s="66">
        <f>COUNTIF($D15:$BS15,CL$5)</f>
      </c>
      <c r="CM15" s="66">
        <f>COUNTIF($D15:$BS15,CM$5)</f>
      </c>
      <c r="CN15" s="66">
        <f>COUNTIF($D15:$BS15,CN$5)</f>
      </c>
      <c r="CO15" s="61" t="s">
        <v>29</v>
      </c>
      <c r="CP15" s="61" t="s">
        <v>66</v>
      </c>
    </row>
    <row x14ac:dyDescent="0.25" r="16" customHeight="1" ht="24">
      <c r="A16" s="11" t="s">
        <v>46</v>
      </c>
      <c r="B16" s="61" t="s">
        <v>66</v>
      </c>
      <c r="C16" s="61" t="s">
        <v>38</v>
      </c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>
        <v>0</v>
      </c>
      <c r="Q16" s="63">
        <v>1</v>
      </c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>
        <v>8</v>
      </c>
      <c r="BE16" s="63">
        <v>7.05</v>
      </c>
      <c r="BF16" s="63"/>
      <c r="BG16" s="63"/>
      <c r="BH16" s="63"/>
      <c r="BI16" s="63"/>
      <c r="BJ16" s="63"/>
      <c r="BK16" s="63"/>
      <c r="BL16" s="64"/>
      <c r="BM16" s="63"/>
      <c r="BN16" s="63"/>
      <c r="BO16" s="63"/>
      <c r="BP16" s="63"/>
      <c r="BQ16" s="63"/>
      <c r="BR16" s="63"/>
      <c r="BS16" s="63"/>
      <c r="BT16" s="65">
        <f>SUM(D16,F16,H16,J16,L16,N16,P16)</f>
      </c>
      <c r="BU16" s="65">
        <f>SUM(E16,G16,I16,K16,M16,O16,Q16)</f>
      </c>
      <c r="BV16" s="65">
        <f>SUM(X16,R16,T16,V16,Z16,AB16,AD16)</f>
      </c>
      <c r="BW16" s="65">
        <f>SUM(Y16,S16,U16,W16,AA16,AC16,AE16)</f>
      </c>
      <c r="BX16" s="65">
        <f>SUM(AF16,AH16,AJ16,AL16,AN16,AP16,AR16)</f>
      </c>
      <c r="BY16" s="65">
        <f>SUM(AG16,AI16,AK16,AM16,AO16,AQ16,AS16)</f>
      </c>
      <c r="BZ16" s="65">
        <f>SUM(AT16,AV16,AX16,AZ16,BB16,BD16,BF16)</f>
      </c>
      <c r="CA16" s="65">
        <f>SUM(AU16,AW16,AY16,BA16,BC16,BE16,BG16)</f>
      </c>
      <c r="CB16" s="65">
        <f>SUM(BH16,BJ16)</f>
      </c>
      <c r="CC16" s="65">
        <f>SUM(BI16,BK16)</f>
      </c>
      <c r="CD16" s="65">
        <f>SUM(BL16,BN16,BP16,BR16)</f>
      </c>
      <c r="CE16" s="65">
        <f>SUM(BM16,BO16,BQ16,BS16)</f>
      </c>
      <c r="CF16" s="65">
        <f>SUM(AR16,AT16,AV16,AX16,AZ16,BB16,BD16,BF16,BH16,BJ16,BL16,BN16,BP16,BR16)</f>
      </c>
      <c r="CG16" s="65">
        <f>SUM(AS16,AU16,AW16,AY16,BA16,BC16,BE16,BG16,BI16,BK16,BM16,BO16,BQ16,BS16)</f>
      </c>
      <c r="CH16" s="65">
        <f>CF16-CG16</f>
      </c>
      <c r="CI16" s="65">
        <f>SUM(BT16,BV16,BX16,BZ16,CB16)</f>
      </c>
      <c r="CJ16" s="65">
        <f>SUM(BU16,BW16,BY16,CA16,CC16)</f>
      </c>
      <c r="CK16" s="65">
        <f>CJ16-CI16</f>
      </c>
      <c r="CL16" s="66">
        <f>COUNTIF($D16:$BS16,CL$5)</f>
      </c>
      <c r="CM16" s="66">
        <f>COUNTIF($D16:$BS16,CM$5)</f>
      </c>
      <c r="CN16" s="66">
        <f>COUNTIF($D16:$BS16,CN$5)</f>
      </c>
      <c r="CO16" s="61" t="s">
        <v>38</v>
      </c>
      <c r="CP16" s="61" t="s">
        <v>66</v>
      </c>
    </row>
    <row x14ac:dyDescent="0.25" r="17" customHeight="1" ht="24">
      <c r="A17" s="16"/>
      <c r="B17" s="61" t="s">
        <v>66</v>
      </c>
      <c r="C17" s="61" t="s">
        <v>30</v>
      </c>
      <c r="D17" s="63"/>
      <c r="E17" s="63"/>
      <c r="F17" s="63"/>
      <c r="G17" s="63"/>
      <c r="H17" s="63">
        <v>12</v>
      </c>
      <c r="I17" s="63">
        <v>12.35</v>
      </c>
      <c r="J17" s="63"/>
      <c r="K17" s="63"/>
      <c r="L17" s="63">
        <v>12</v>
      </c>
      <c r="M17" s="63">
        <v>12.25</v>
      </c>
      <c r="N17" s="63"/>
      <c r="O17" s="63"/>
      <c r="P17" s="63"/>
      <c r="Q17" s="63"/>
      <c r="R17" s="63">
        <v>12</v>
      </c>
      <c r="S17" s="63">
        <v>12.32</v>
      </c>
      <c r="T17" s="63"/>
      <c r="U17" s="63"/>
      <c r="V17" s="63">
        <v>12</v>
      </c>
      <c r="W17" s="63">
        <v>12.08</v>
      </c>
      <c r="X17" s="63"/>
      <c r="Y17" s="63"/>
      <c r="Z17" s="63">
        <v>12</v>
      </c>
      <c r="AA17" s="63">
        <v>12.17</v>
      </c>
      <c r="AB17" s="63"/>
      <c r="AC17" s="63"/>
      <c r="AD17" s="63"/>
      <c r="AE17" s="63"/>
      <c r="AF17" s="63">
        <v>12</v>
      </c>
      <c r="AG17" s="63">
        <v>12.08</v>
      </c>
      <c r="AH17" s="63"/>
      <c r="AI17" s="63"/>
      <c r="AJ17" s="63">
        <v>12</v>
      </c>
      <c r="AK17" s="63">
        <v>12.03</v>
      </c>
      <c r="AL17" s="63"/>
      <c r="AM17" s="63"/>
      <c r="AN17" s="63"/>
      <c r="AO17" s="63"/>
      <c r="AP17" s="63">
        <v>8</v>
      </c>
      <c r="AQ17" s="63">
        <v>0</v>
      </c>
      <c r="AR17" s="63">
        <v>8</v>
      </c>
      <c r="AS17" s="63">
        <v>8.23</v>
      </c>
      <c r="AT17" s="63"/>
      <c r="AU17" s="63"/>
      <c r="AV17" s="63"/>
      <c r="AW17" s="63"/>
      <c r="AX17" s="63">
        <v>12</v>
      </c>
      <c r="AY17" s="63">
        <v>12.02</v>
      </c>
      <c r="AZ17" s="63"/>
      <c r="BA17" s="63"/>
      <c r="BB17" s="63">
        <v>12</v>
      </c>
      <c r="BC17" s="63">
        <v>0</v>
      </c>
      <c r="BD17" s="63" t="s">
        <v>65</v>
      </c>
      <c r="BE17" s="63"/>
      <c r="BF17" s="63" t="s">
        <v>65</v>
      </c>
      <c r="BG17" s="63"/>
      <c r="BH17" s="63" t="s">
        <v>65</v>
      </c>
      <c r="BI17" s="63"/>
      <c r="BJ17" s="63">
        <v>12</v>
      </c>
      <c r="BK17" s="63">
        <v>12.08</v>
      </c>
      <c r="BL17" s="64"/>
      <c r="BM17" s="63"/>
      <c r="BN17" s="63">
        <v>12</v>
      </c>
      <c r="BO17" s="63">
        <v>12.43</v>
      </c>
      <c r="BP17" s="63" t="s">
        <v>65</v>
      </c>
      <c r="BQ17" s="63"/>
      <c r="BR17" s="63" t="s">
        <v>65</v>
      </c>
      <c r="BS17" s="63"/>
      <c r="BT17" s="65">
        <f>SUM(D17,F17,H17,J17,L17,N17,P17)</f>
      </c>
      <c r="BU17" s="65">
        <f>SUM(E17,G17,I17,K17,M17,O17,Q17)</f>
      </c>
      <c r="BV17" s="65">
        <f>SUM(X17,R17,T17,V17,Z17,AB17,AD17)</f>
      </c>
      <c r="BW17" s="65">
        <f>SUM(Y17,S17,U17,W17,AA17,AC17,AE17)</f>
      </c>
      <c r="BX17" s="65">
        <f>SUM(AF17,AH17,AJ17,AL17,AN17,AP17,AR17)</f>
      </c>
      <c r="BY17" s="65">
        <f>SUM(AG17,AI17,AK17,AM17,AO17,AQ17,AS17)</f>
      </c>
      <c r="BZ17" s="65">
        <f>SUM(AT17,AV17,AX17,AZ17,BB17,BD17,BF17)</f>
      </c>
      <c r="CA17" s="65">
        <f>SUM(AU17,AW17,AY17,BA17,BC17,BE17,BG17)</f>
      </c>
      <c r="CB17" s="65">
        <f>SUM(BH17,BJ17)</f>
      </c>
      <c r="CC17" s="65">
        <f>SUM(BI17,BK17)</f>
      </c>
      <c r="CD17" s="65">
        <f>SUM(BL17,BN17,BP17,BR17)</f>
      </c>
      <c r="CE17" s="65">
        <f>SUM(BM17,BO17,BQ17,BS17)</f>
      </c>
      <c r="CF17" s="65">
        <f>SUM(AR17,AT17,AV17,AX17,AZ17,BB17,BD17,BF17,BH17,BJ17,BL17,BN17,BP17,BR17)</f>
      </c>
      <c r="CG17" s="65">
        <f>SUM(AS17,AU17,AW17,AY17,BA17,BC17,BE17,BG17,BI17,BK17,BM17,BO17,BQ17,BS17)</f>
      </c>
      <c r="CH17" s="65">
        <f>CF17-CG17</f>
      </c>
      <c r="CI17" s="65">
        <f>SUM(BT17,BV17,BX17,BZ17,CB17)</f>
      </c>
      <c r="CJ17" s="65">
        <f>SUM(BU17,BW17,BY17,CA17,CC17)</f>
      </c>
      <c r="CK17" s="65"/>
      <c r="CL17" s="66">
        <f>COUNTIF($D17:$BS17,CL$5)</f>
      </c>
      <c r="CM17" s="66">
        <f>COUNTIF($D17:$BS17,CM$5)</f>
      </c>
      <c r="CN17" s="66">
        <f>COUNTIF($D17:$BS17,CN$5)</f>
      </c>
      <c r="CO17" s="61" t="s">
        <v>30</v>
      </c>
      <c r="CP17" s="61" t="s">
        <v>66</v>
      </c>
    </row>
    <row x14ac:dyDescent="0.25" r="18" customHeight="1" ht="12">
      <c r="A18" s="11" t="s">
        <v>46</v>
      </c>
      <c r="B18" s="35"/>
      <c r="C18" s="35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8">
        <f>SUM(D18,F18,H18,J18,L18,N18,P18)</f>
      </c>
      <c r="BU18" s="68">
        <f>SUM(E18,G18,I18,K18,M18,O18,Q18)</f>
      </c>
      <c r="BV18" s="68">
        <f>SUM(X18,R18,T18,V18,Z18,AB18,AD18)</f>
      </c>
      <c r="BW18" s="68">
        <f>SUM(Y18,S18,U18,W18,AA18,AC18,AE18)</f>
      </c>
      <c r="BX18" s="68">
        <f>SUM(AF18,AH18,AJ18,AL18,AN18,AP18,AR18)</f>
      </c>
      <c r="BY18" s="68">
        <f>SUM(AG18,AI18,AK18,AM18,AO18,AQ18,AS18)</f>
      </c>
      <c r="BZ18" s="68">
        <f>SUM(AT18,AV18,AX18,AZ18,BB18,BD18,BF18)</f>
      </c>
      <c r="CA18" s="68">
        <f>SUM(AU18,AW18,AY18,BA18,BC18,BE18,BG18)</f>
      </c>
      <c r="CB18" s="68">
        <f>SUM(BH18,BJ18)</f>
      </c>
      <c r="CC18" s="68">
        <f>SUM(BI18,BK18)</f>
      </c>
      <c r="CD18" s="69"/>
      <c r="CE18" s="69"/>
      <c r="CF18" s="69"/>
      <c r="CG18" s="69"/>
      <c r="CH18" s="69"/>
      <c r="CI18" s="68">
        <f>SUM(BT18,BV18,BX18,BZ18,CB18)</f>
      </c>
      <c r="CJ18" s="68">
        <f>SUM(BU18,BW18,BY18,CA18,CC18)</f>
      </c>
      <c r="CK18" s="69"/>
      <c r="CL18" s="68">
        <f>COUNTIF($D18:$BS18,CL$5)</f>
      </c>
      <c r="CM18" s="68">
        <f>COUNTIF($D18:$BS18,CM$5)</f>
      </c>
      <c r="CN18" s="68">
        <f>COUNTIF($D18:$BS18,CN$5)</f>
      </c>
      <c r="CO18" s="35"/>
      <c r="CP18" s="35"/>
    </row>
    <row x14ac:dyDescent="0.25" r="19" customHeight="1" ht="24">
      <c r="A19" s="11" t="s">
        <v>46</v>
      </c>
      <c r="B19" s="61" t="s">
        <v>72</v>
      </c>
      <c r="C19" s="61" t="s">
        <v>21</v>
      </c>
      <c r="D19" s="63"/>
      <c r="E19" s="63"/>
      <c r="F19" s="63">
        <v>12</v>
      </c>
      <c r="G19" s="63">
        <v>7.42</v>
      </c>
      <c r="H19" s="63">
        <v>12</v>
      </c>
      <c r="I19" s="63">
        <v>12.87</v>
      </c>
      <c r="J19" s="63">
        <v>12</v>
      </c>
      <c r="K19" s="63">
        <v>10.52</v>
      </c>
      <c r="L19" s="63"/>
      <c r="M19" s="63"/>
      <c r="N19" s="63"/>
      <c r="O19" s="63"/>
      <c r="P19" s="63"/>
      <c r="Q19" s="63"/>
      <c r="R19" s="63"/>
      <c r="S19" s="63"/>
      <c r="T19" s="63">
        <v>12</v>
      </c>
      <c r="U19" s="63">
        <v>12.55</v>
      </c>
      <c r="V19" s="63">
        <v>12</v>
      </c>
      <c r="W19" s="63">
        <v>0</v>
      </c>
      <c r="X19" s="63">
        <v>12</v>
      </c>
      <c r="Y19" s="63">
        <v>0</v>
      </c>
      <c r="Z19" s="63"/>
      <c r="AA19" s="63"/>
      <c r="AB19" s="63"/>
      <c r="AC19" s="63"/>
      <c r="AD19" s="63"/>
      <c r="AE19" s="63"/>
      <c r="AF19" s="63"/>
      <c r="AG19" s="63"/>
      <c r="AH19" s="63">
        <v>12</v>
      </c>
      <c r="AI19" s="63">
        <v>12.62</v>
      </c>
      <c r="AJ19" s="63">
        <v>12</v>
      </c>
      <c r="AK19" s="63">
        <v>12.73</v>
      </c>
      <c r="AL19" s="63"/>
      <c r="AM19" s="63"/>
      <c r="AN19" s="63">
        <v>12</v>
      </c>
      <c r="AO19" s="63">
        <v>0</v>
      </c>
      <c r="AP19" s="63"/>
      <c r="AQ19" s="63"/>
      <c r="AR19" s="63"/>
      <c r="AS19" s="63"/>
      <c r="AT19" s="63"/>
      <c r="AU19" s="63"/>
      <c r="AV19" s="63">
        <v>12</v>
      </c>
      <c r="AW19" s="63">
        <v>10.6</v>
      </c>
      <c r="AX19" s="63">
        <v>12</v>
      </c>
      <c r="AY19" s="63">
        <v>12.52</v>
      </c>
      <c r="AZ19" s="63"/>
      <c r="BA19" s="63">
        <v>10.4</v>
      </c>
      <c r="BB19" s="63">
        <v>12</v>
      </c>
      <c r="BC19" s="63">
        <v>0</v>
      </c>
      <c r="BD19" s="63"/>
      <c r="BE19" s="63"/>
      <c r="BF19" s="63"/>
      <c r="BG19" s="63"/>
      <c r="BH19" s="63"/>
      <c r="BI19" s="63"/>
      <c r="BJ19" s="63">
        <v>12</v>
      </c>
      <c r="BK19" s="63">
        <v>12.5</v>
      </c>
      <c r="BL19" s="64">
        <v>12</v>
      </c>
      <c r="BM19" s="63">
        <v>12.77</v>
      </c>
      <c r="BN19" s="63">
        <v>9</v>
      </c>
      <c r="BO19" s="63">
        <v>10.52</v>
      </c>
      <c r="BP19" s="63"/>
      <c r="BQ19" s="63"/>
      <c r="BR19" s="63"/>
      <c r="BS19" s="63"/>
      <c r="BT19" s="65">
        <f>SUM(D19,F19,H19,J19,L19,N19,P19)</f>
      </c>
      <c r="BU19" s="65">
        <f>SUM(E19,G19,I19,K19,M19,O19,Q19)</f>
      </c>
      <c r="BV19" s="65">
        <f>SUM(X19,R19,T19,V19,Z19,AB19,AD19)</f>
      </c>
      <c r="BW19" s="65">
        <f>SUM(Y19,S19,U19,W19,AA19,AC19,AE19)</f>
      </c>
      <c r="BX19" s="65">
        <f>SUM(AF19,AH19,AJ19,AL19,AN19,AP19,AR19)</f>
      </c>
      <c r="BY19" s="65">
        <f>SUM(AG19,AI19,AK19,AM19,AO19,AQ19,AS19)</f>
      </c>
      <c r="BZ19" s="65">
        <f>SUM(AT19,AV19,AX19,AZ19,BB19,BD19,BF19)</f>
      </c>
      <c r="CA19" s="65">
        <f>SUM(AU19,AW19,AY19,BA19,BC19,BE19,BG19)</f>
      </c>
      <c r="CB19" s="65">
        <f>SUM(BH19,BJ19)</f>
      </c>
      <c r="CC19" s="65">
        <f>SUM(BI19,BK19)</f>
      </c>
      <c r="CD19" s="65">
        <f>SUM(BL19,BN19,BP19,BR19)</f>
      </c>
      <c r="CE19" s="65">
        <f>SUM(BM19,BO19,BQ19,BS19)</f>
      </c>
      <c r="CF19" s="65">
        <f>SUM(AR19,AT19,AV19,AX19,AZ19,BB19,BD19,BF19,BH19,BJ19,BL19,BN19,BP19,BR19)</f>
      </c>
      <c r="CG19" s="65">
        <f>SUM(AS19,AU19,AW19,AY19,BA19,BC19,BE19,BG19,BI19,BK19,BM19,BO19,BQ19,BS19)</f>
      </c>
      <c r="CH19" s="65"/>
      <c r="CI19" s="65">
        <f>SUM(BT19,BV19,BX19,BZ19,CB19)</f>
      </c>
      <c r="CJ19" s="65">
        <f>SUM(BU19,BW19,BY19,CA19,CC19)</f>
      </c>
      <c r="CK19" s="65">
        <f>CJ19-CI19</f>
      </c>
      <c r="CL19" s="66">
        <f>COUNTIF($D19:$BS19,CL$5)</f>
      </c>
      <c r="CM19" s="66">
        <f>COUNTIF($D19:$BS19,CM$5)</f>
      </c>
      <c r="CN19" s="66">
        <f>COUNTIF($D19:$BS19,CN$5)</f>
      </c>
      <c r="CO19" s="61" t="s">
        <v>21</v>
      </c>
      <c r="CP19" s="61" t="s">
        <v>72</v>
      </c>
    </row>
    <row x14ac:dyDescent="0.25" r="20" customHeight="1" ht="24">
      <c r="A20" s="11" t="s">
        <v>46</v>
      </c>
      <c r="B20" s="61" t="s">
        <v>72</v>
      </c>
      <c r="C20" s="61" t="s">
        <v>6</v>
      </c>
      <c r="D20" s="63">
        <v>4</v>
      </c>
      <c r="E20" s="63">
        <v>4.22</v>
      </c>
      <c r="F20" s="63"/>
      <c r="G20" s="63"/>
      <c r="H20" s="63">
        <v>4</v>
      </c>
      <c r="I20" s="63">
        <v>4.12</v>
      </c>
      <c r="J20" s="63"/>
      <c r="K20" s="63"/>
      <c r="L20" s="63"/>
      <c r="M20" s="63"/>
      <c r="N20" s="63">
        <v>8</v>
      </c>
      <c r="O20" s="63">
        <v>5.68</v>
      </c>
      <c r="P20" s="63">
        <v>8</v>
      </c>
      <c r="Q20" s="63">
        <v>8.57</v>
      </c>
      <c r="R20" s="63">
        <v>4</v>
      </c>
      <c r="S20" s="63">
        <v>4.27</v>
      </c>
      <c r="T20" s="63"/>
      <c r="U20" s="63"/>
      <c r="V20" s="63">
        <v>4</v>
      </c>
      <c r="W20" s="63">
        <v>4.13</v>
      </c>
      <c r="X20" s="63"/>
      <c r="Y20" s="63"/>
      <c r="Z20" s="63"/>
      <c r="AA20" s="63"/>
      <c r="AB20" s="63">
        <v>8</v>
      </c>
      <c r="AC20" s="63">
        <v>8.62</v>
      </c>
      <c r="AD20" s="63">
        <v>8</v>
      </c>
      <c r="AE20" s="63">
        <v>8.67</v>
      </c>
      <c r="AF20" s="63">
        <v>4</v>
      </c>
      <c r="AG20" s="63">
        <v>4.05</v>
      </c>
      <c r="AH20" s="63"/>
      <c r="AI20" s="63"/>
      <c r="AJ20" s="63">
        <v>4</v>
      </c>
      <c r="AK20" s="63">
        <v>4.15</v>
      </c>
      <c r="AL20" s="63"/>
      <c r="AM20" s="63"/>
      <c r="AN20" s="63"/>
      <c r="AO20" s="63"/>
      <c r="AP20" s="63">
        <v>8</v>
      </c>
      <c r="AQ20" s="63">
        <v>0</v>
      </c>
      <c r="AR20" s="63">
        <v>8</v>
      </c>
      <c r="AS20" s="63">
        <v>8.72</v>
      </c>
      <c r="AT20" s="63">
        <v>4</v>
      </c>
      <c r="AU20" s="63">
        <v>0</v>
      </c>
      <c r="AV20" s="63"/>
      <c r="AW20" s="63"/>
      <c r="AX20" s="63">
        <v>4</v>
      </c>
      <c r="AY20" s="63">
        <v>4.1</v>
      </c>
      <c r="AZ20" s="63"/>
      <c r="BA20" s="63"/>
      <c r="BB20" s="63"/>
      <c r="BC20" s="63"/>
      <c r="BD20" s="63">
        <v>8</v>
      </c>
      <c r="BE20" s="63">
        <v>8.6</v>
      </c>
      <c r="BF20" s="63">
        <v>8</v>
      </c>
      <c r="BG20" s="63">
        <v>8.6</v>
      </c>
      <c r="BH20" s="63">
        <v>4</v>
      </c>
      <c r="BI20" s="63">
        <v>3.93</v>
      </c>
      <c r="BJ20" s="63"/>
      <c r="BK20" s="63"/>
      <c r="BL20" s="64">
        <v>4</v>
      </c>
      <c r="BM20" s="63">
        <v>4.13</v>
      </c>
      <c r="BN20" s="63"/>
      <c r="BO20" s="63"/>
      <c r="BP20" s="63"/>
      <c r="BQ20" s="63"/>
      <c r="BR20" s="63">
        <v>8</v>
      </c>
      <c r="BS20" s="63">
        <v>0</v>
      </c>
      <c r="BT20" s="65">
        <f>SUM(D20,F20,H20,J20,L20,N20,P20)</f>
      </c>
      <c r="BU20" s="65">
        <f>SUM(E20,G20,I20,K20,M20,O20,Q20)</f>
      </c>
      <c r="BV20" s="65">
        <f>SUM(X20,R20,T20,V20,Z20,AB20,AD20)</f>
      </c>
      <c r="BW20" s="65">
        <f>SUM(Y20,S20,U20,W20,AA20,AC20,AE20)</f>
      </c>
      <c r="BX20" s="65">
        <f>SUM(AF20,AH20,AJ20,AL20,AN20,AP20,AR20)</f>
      </c>
      <c r="BY20" s="65">
        <f>SUM(AG20,AI20,AK20,AM20,AO20,AQ20,AS20)</f>
      </c>
      <c r="BZ20" s="65">
        <f>SUM(AT20,AV20,AX20,AZ20,BB20,BD20,BF20)</f>
      </c>
      <c r="CA20" s="65">
        <f>SUM(AU20,AW20,AY20,BA20,BC20,BE20,BG20)</f>
      </c>
      <c r="CB20" s="65">
        <f>SUM(BH20,BJ20)</f>
      </c>
      <c r="CC20" s="65">
        <f>SUM(BI20,BK20)</f>
      </c>
      <c r="CD20" s="65">
        <f>SUM(BL20,BN20,BP20,BR20)</f>
      </c>
      <c r="CE20" s="65">
        <f>SUM(BM20,BO20,BQ20,BS20)</f>
      </c>
      <c r="CF20" s="65">
        <f>SUM(AR20,AT20,AV20,AX20,AZ20,BB20,BD20,BF20,BH20,BJ20,BL20,BN20,BP20,BR20)</f>
      </c>
      <c r="CG20" s="65">
        <f>SUM(AS20,AU20,AW20,AY20,BA20,BC20,BE20,BG20,BI20,BK20,BM20,BO20,BQ20,BS20)</f>
      </c>
      <c r="CH20" s="65"/>
      <c r="CI20" s="65">
        <f>SUM(BT20,BV20,BX20,BZ20,CB20)</f>
      </c>
      <c r="CJ20" s="65">
        <f>SUM(BU20,BW20,BY20,CA20,CC20)</f>
      </c>
      <c r="CK20" s="65">
        <f>CJ20-CI20</f>
      </c>
      <c r="CL20" s="66">
        <f>COUNTIF($D20:$BS20,CL$5)</f>
      </c>
      <c r="CM20" s="66">
        <f>COUNTIF($D20:$BS20,CM$5)</f>
      </c>
      <c r="CN20" s="66">
        <f>COUNTIF($D20:$BS20,CN$5)</f>
      </c>
      <c r="CO20" s="61" t="s">
        <v>6</v>
      </c>
      <c r="CP20" s="61" t="s">
        <v>72</v>
      </c>
    </row>
    <row x14ac:dyDescent="0.25" r="21" customHeight="1" ht="24">
      <c r="A21" s="11" t="s">
        <v>46</v>
      </c>
      <c r="B21" s="61" t="s">
        <v>72</v>
      </c>
      <c r="C21" s="61" t="s">
        <v>10</v>
      </c>
      <c r="D21" s="63">
        <v>8</v>
      </c>
      <c r="E21" s="63">
        <v>8.53</v>
      </c>
      <c r="F21" s="63">
        <v>12.25</v>
      </c>
      <c r="G21" s="63">
        <v>11.6</v>
      </c>
      <c r="H21" s="63">
        <v>8</v>
      </c>
      <c r="I21" s="63">
        <v>8.02</v>
      </c>
      <c r="J21" s="63">
        <v>12.25</v>
      </c>
      <c r="K21" s="63">
        <v>12.1</v>
      </c>
      <c r="L21" s="63">
        <v>12.25</v>
      </c>
      <c r="M21" s="63">
        <v>11.62</v>
      </c>
      <c r="N21" s="63">
        <v>0</v>
      </c>
      <c r="O21" s="63">
        <v>8.75</v>
      </c>
      <c r="P21" s="63"/>
      <c r="Q21" s="63"/>
      <c r="R21" s="63">
        <v>8</v>
      </c>
      <c r="S21" s="63">
        <v>0</v>
      </c>
      <c r="T21" s="63">
        <v>12.25</v>
      </c>
      <c r="U21" s="63">
        <v>11.73</v>
      </c>
      <c r="V21" s="63">
        <v>8</v>
      </c>
      <c r="W21" s="63">
        <v>8.2</v>
      </c>
      <c r="X21" s="63">
        <v>12.25</v>
      </c>
      <c r="Y21" s="63">
        <v>11.78</v>
      </c>
      <c r="Z21" s="63">
        <v>12.25</v>
      </c>
      <c r="AA21" s="63">
        <v>11.65</v>
      </c>
      <c r="AB21" s="63"/>
      <c r="AC21" s="63"/>
      <c r="AD21" s="63"/>
      <c r="AE21" s="63"/>
      <c r="AF21" s="63">
        <v>8</v>
      </c>
      <c r="AG21" s="63">
        <v>8.17</v>
      </c>
      <c r="AH21" s="63">
        <v>12.25</v>
      </c>
      <c r="AI21" s="63">
        <v>11.92</v>
      </c>
      <c r="AJ21" s="63">
        <v>8</v>
      </c>
      <c r="AK21" s="63">
        <v>8.48</v>
      </c>
      <c r="AL21" s="63">
        <v>12.25</v>
      </c>
      <c r="AM21" s="63">
        <v>0</v>
      </c>
      <c r="AN21" s="63">
        <v>12.25</v>
      </c>
      <c r="AO21" s="63">
        <v>0</v>
      </c>
      <c r="AP21" s="63"/>
      <c r="AQ21" s="63"/>
      <c r="AR21" s="63"/>
      <c r="AS21" s="63"/>
      <c r="AT21" s="63">
        <v>8</v>
      </c>
      <c r="AU21" s="63">
        <v>8.5</v>
      </c>
      <c r="AV21" s="63">
        <v>12.25</v>
      </c>
      <c r="AW21" s="63">
        <v>10.5</v>
      </c>
      <c r="AX21" s="63">
        <v>8</v>
      </c>
      <c r="AY21" s="63">
        <v>7.97</v>
      </c>
      <c r="AZ21" s="63">
        <v>12.25</v>
      </c>
      <c r="BA21" s="63">
        <v>11.4</v>
      </c>
      <c r="BB21" s="63">
        <v>12.25</v>
      </c>
      <c r="BC21" s="63">
        <v>12.22</v>
      </c>
      <c r="BD21" s="63"/>
      <c r="BE21" s="63"/>
      <c r="BF21" s="63"/>
      <c r="BG21" s="63"/>
      <c r="BH21" s="63">
        <v>8</v>
      </c>
      <c r="BI21" s="63">
        <v>8.43</v>
      </c>
      <c r="BJ21" s="63">
        <v>12.25</v>
      </c>
      <c r="BK21" s="63">
        <v>11.68</v>
      </c>
      <c r="BL21" s="64">
        <v>8</v>
      </c>
      <c r="BM21" s="63">
        <v>8.33</v>
      </c>
      <c r="BN21" s="63">
        <v>12.25</v>
      </c>
      <c r="BO21" s="63">
        <v>11.78</v>
      </c>
      <c r="BP21" s="63">
        <v>12.25</v>
      </c>
      <c r="BQ21" s="63">
        <v>0</v>
      </c>
      <c r="BR21" s="63"/>
      <c r="BS21" s="63"/>
      <c r="BT21" s="65">
        <f>SUM(D21,F21,H21,J21,L21,N21,P21)</f>
      </c>
      <c r="BU21" s="65">
        <f>SUM(E21,G21,I21,K21,M21,O21,Q21)</f>
      </c>
      <c r="BV21" s="65">
        <f>SUM(X21,R21,T21,V21,Z21,AB21,AD21)</f>
      </c>
      <c r="BW21" s="65">
        <f>SUM(Y21,S21,U21,W21,AA21,AC21,AE21)</f>
      </c>
      <c r="BX21" s="65">
        <f>SUM(AF21,AH21,AJ21,AL21,AN21,AP21,AR21)</f>
      </c>
      <c r="BY21" s="65">
        <f>SUM(AG21,AI21,AK21,AM21,AO21,AQ21,AS21)</f>
      </c>
      <c r="BZ21" s="65">
        <f>SUM(AT21,AV21,AX21,AZ21,BB21,BD21,BF21)</f>
      </c>
      <c r="CA21" s="65">
        <f>SUM(AU21,AW21,AY21,BA21,BC21,BE21,BG21)</f>
      </c>
      <c r="CB21" s="65">
        <f>SUM(BH21,BJ21)</f>
      </c>
      <c r="CC21" s="65">
        <f>SUM(BI21,BK21)</f>
      </c>
      <c r="CD21" s="65">
        <f>SUM(BL21,BN21,BP21,BR21)</f>
      </c>
      <c r="CE21" s="65">
        <f>SUM(BM21,BO21,BQ21,BS21)</f>
      </c>
      <c r="CF21" s="65">
        <f>SUM(AR21,AT21,AV21,AX21,AZ21,BB21,BD21,BF21,BH21,BJ21,BL21,BN21,BP21,BR21)</f>
      </c>
      <c r="CG21" s="65">
        <f>SUM(AS21,AU21,AW21,AY21,BA21,BC21,BE21,BG21,BI21,BK21,BM21,BO21,BQ21,BS21)</f>
      </c>
      <c r="CH21" s="65"/>
      <c r="CI21" s="65">
        <f>SUM(BT21,BV21,BX21,BZ21,CB21)</f>
      </c>
      <c r="CJ21" s="65">
        <f>SUM(BU21,BW21,BY21,CA21,CC21)</f>
      </c>
      <c r="CK21" s="65">
        <f>CJ21-CI21</f>
      </c>
      <c r="CL21" s="66">
        <f>COUNTIF($D21:$BS21,CL$5)</f>
      </c>
      <c r="CM21" s="66">
        <f>COUNTIF($D21:$BS21,CM$5)</f>
      </c>
      <c r="CN21" s="66">
        <f>COUNTIF($D21:$BS21,CN$5)</f>
      </c>
      <c r="CO21" s="61" t="s">
        <v>10</v>
      </c>
      <c r="CP21" s="61" t="s">
        <v>72</v>
      </c>
    </row>
    <row x14ac:dyDescent="0.25" r="22" customHeight="1" ht="24">
      <c r="A22" s="16"/>
      <c r="B22" s="61" t="s">
        <v>72</v>
      </c>
      <c r="C22" s="61" t="s">
        <v>11</v>
      </c>
      <c r="D22" s="63">
        <v>4</v>
      </c>
      <c r="E22" s="63">
        <v>4.28</v>
      </c>
      <c r="F22" s="63">
        <v>0</v>
      </c>
      <c r="G22" s="63">
        <v>4.37</v>
      </c>
      <c r="H22" s="63"/>
      <c r="I22" s="63"/>
      <c r="J22" s="63"/>
      <c r="K22" s="63"/>
      <c r="L22" s="63">
        <v>8.5</v>
      </c>
      <c r="M22" s="63">
        <v>8.25</v>
      </c>
      <c r="N22" s="63">
        <v>8</v>
      </c>
      <c r="O22" s="63">
        <v>5.95</v>
      </c>
      <c r="P22" s="63"/>
      <c r="Q22" s="63"/>
      <c r="R22" s="63">
        <v>4</v>
      </c>
      <c r="S22" s="63">
        <v>11.8</v>
      </c>
      <c r="T22" s="63"/>
      <c r="U22" s="63"/>
      <c r="V22" s="63"/>
      <c r="W22" s="63"/>
      <c r="X22" s="63"/>
      <c r="Y22" s="63"/>
      <c r="Z22" s="63">
        <v>8.5</v>
      </c>
      <c r="AA22" s="63">
        <v>8.82</v>
      </c>
      <c r="AB22" s="63">
        <v>8</v>
      </c>
      <c r="AC22" s="63">
        <v>7.65</v>
      </c>
      <c r="AD22" s="63"/>
      <c r="AE22" s="63"/>
      <c r="AF22" s="63">
        <v>4</v>
      </c>
      <c r="AG22" s="63">
        <v>3.68</v>
      </c>
      <c r="AH22" s="63"/>
      <c r="AI22" s="63"/>
      <c r="AJ22" s="63"/>
      <c r="AK22" s="63"/>
      <c r="AL22" s="63"/>
      <c r="AM22" s="63"/>
      <c r="AN22" s="63">
        <v>8.5</v>
      </c>
      <c r="AO22" s="63">
        <v>0</v>
      </c>
      <c r="AP22" s="63">
        <v>8</v>
      </c>
      <c r="AQ22" s="63">
        <v>0</v>
      </c>
      <c r="AR22" s="63"/>
      <c r="AS22" s="63"/>
      <c r="AT22" s="63">
        <v>4</v>
      </c>
      <c r="AU22" s="63">
        <v>4.53</v>
      </c>
      <c r="AV22" s="63"/>
      <c r="AW22" s="63"/>
      <c r="AX22" s="63"/>
      <c r="AY22" s="63"/>
      <c r="AZ22" s="63"/>
      <c r="BA22" s="63"/>
      <c r="BB22" s="63">
        <v>8.5</v>
      </c>
      <c r="BC22" s="63">
        <v>4.85</v>
      </c>
      <c r="BD22" s="63"/>
      <c r="BE22" s="63"/>
      <c r="BF22" s="63"/>
      <c r="BG22" s="63"/>
      <c r="BH22" s="63">
        <v>4</v>
      </c>
      <c r="BI22" s="63">
        <v>6.27</v>
      </c>
      <c r="BJ22" s="63" t="s">
        <v>65</v>
      </c>
      <c r="BK22" s="63"/>
      <c r="BL22" s="64"/>
      <c r="BM22" s="63"/>
      <c r="BN22" s="63"/>
      <c r="BO22" s="63"/>
      <c r="BP22" s="63">
        <v>8.5</v>
      </c>
      <c r="BQ22" s="63">
        <v>0</v>
      </c>
      <c r="BR22" s="63">
        <v>8</v>
      </c>
      <c r="BS22" s="63">
        <v>0</v>
      </c>
      <c r="BT22" s="65">
        <f>SUM(D22,F22,H22,J22,L22,N22,P22)</f>
      </c>
      <c r="BU22" s="65">
        <f>SUM(E22,G22,I22,K22,M22,O22,Q22)</f>
      </c>
      <c r="BV22" s="65">
        <f>SUM(X22,R22,T22,V22,Z22,AB22,AD22)</f>
      </c>
      <c r="BW22" s="65">
        <f>SUM(Y22,S22,U22,W22,AA22,AC22,AE22)</f>
      </c>
      <c r="BX22" s="65">
        <f>SUM(AF22,AH22,AJ22,AL22,AN22,AP22,AR22)</f>
      </c>
      <c r="BY22" s="65">
        <f>SUM(AG22,AI22,AK22,AM22,AO22,AQ22,AS22)</f>
      </c>
      <c r="BZ22" s="65">
        <f>SUM(AT22,AV22,AX22,AZ22,BB22,BD22,BF22)</f>
      </c>
      <c r="CA22" s="65">
        <f>SUM(AU22,AW22,AY22,BA22,BC22,BE22,BG22)</f>
      </c>
      <c r="CB22" s="65">
        <f>SUM(BH22,BJ22)</f>
      </c>
      <c r="CC22" s="65">
        <f>SUM(BI22,BK22)</f>
      </c>
      <c r="CD22" s="65">
        <f>SUM(BL22,BN22,BP22,BR22)</f>
      </c>
      <c r="CE22" s="65">
        <f>SUM(BM22,BO22,BQ22,BS22)</f>
      </c>
      <c r="CF22" s="65">
        <f>SUM(AR22,AT22,AV22,AX22,AZ22,BB22,BD22,BF22,BH22,BJ22,BL22,BN22,BP22,BR22)</f>
      </c>
      <c r="CG22" s="65">
        <f>SUM(AS22,AU22,AW22,AY22,BA22,BC22,BE22,BG22,BI22,BK22,BM22,BO22,BQ22,BS22)</f>
      </c>
      <c r="CH22" s="65"/>
      <c r="CI22" s="65">
        <f>SUM(BT22,BV22,BX22,BZ22,CB22)</f>
      </c>
      <c r="CJ22" s="65">
        <f>SUM(BU22,BW22,BY22,CA22,CC22)</f>
      </c>
      <c r="CK22" s="65">
        <f>CJ22-CI22</f>
      </c>
      <c r="CL22" s="66">
        <f>COUNTIF($D22:$BS22,CL$5)</f>
      </c>
      <c r="CM22" s="66">
        <f>COUNTIF($D22:$BS22,CM$5)</f>
      </c>
      <c r="CN22" s="66">
        <f>COUNTIF($D22:$BS22,CN$5)</f>
      </c>
      <c r="CO22" s="61" t="s">
        <v>11</v>
      </c>
      <c r="CP22" s="61" t="s">
        <v>72</v>
      </c>
    </row>
    <row x14ac:dyDescent="0.25" r="23" customHeight="1" ht="24">
      <c r="A23" s="11" t="s">
        <v>46</v>
      </c>
      <c r="B23" s="61" t="s">
        <v>72</v>
      </c>
      <c r="C23" s="61" t="s">
        <v>12</v>
      </c>
      <c r="D23" s="63">
        <v>8.5</v>
      </c>
      <c r="E23" s="63">
        <v>7.55</v>
      </c>
      <c r="F23" s="63">
        <v>8.5</v>
      </c>
      <c r="G23" s="63">
        <v>9.33</v>
      </c>
      <c r="H23" s="63">
        <v>8.5</v>
      </c>
      <c r="I23" s="63">
        <v>8.17</v>
      </c>
      <c r="J23" s="63">
        <v>8.5</v>
      </c>
      <c r="K23" s="63">
        <v>8.82</v>
      </c>
      <c r="L23" s="63">
        <v>8.5</v>
      </c>
      <c r="M23" s="63">
        <v>8.3</v>
      </c>
      <c r="N23" s="63"/>
      <c r="O23" s="63"/>
      <c r="P23" s="63"/>
      <c r="Q23" s="63"/>
      <c r="R23" s="63">
        <v>8.5</v>
      </c>
      <c r="S23" s="63">
        <v>8.22</v>
      </c>
      <c r="T23" s="63">
        <v>8.5</v>
      </c>
      <c r="U23" s="63">
        <v>8.17</v>
      </c>
      <c r="V23" s="63">
        <v>8.5</v>
      </c>
      <c r="W23" s="63">
        <v>8.17</v>
      </c>
      <c r="X23" s="63">
        <v>8.5</v>
      </c>
      <c r="Y23" s="63">
        <v>8.17</v>
      </c>
      <c r="Z23" s="63">
        <v>8.5</v>
      </c>
      <c r="AA23" s="63">
        <v>8.15</v>
      </c>
      <c r="AB23" s="63"/>
      <c r="AC23" s="63"/>
      <c r="AD23" s="63"/>
      <c r="AE23" s="63"/>
      <c r="AF23" s="63">
        <v>8.5</v>
      </c>
      <c r="AG23" s="63">
        <v>8.02</v>
      </c>
      <c r="AH23" s="63">
        <v>8.5</v>
      </c>
      <c r="AI23" s="63">
        <v>8.22</v>
      </c>
      <c r="AJ23" s="63">
        <v>8.5</v>
      </c>
      <c r="AK23" s="63">
        <v>8.62</v>
      </c>
      <c r="AL23" s="63">
        <v>8.5</v>
      </c>
      <c r="AM23" s="63">
        <v>0</v>
      </c>
      <c r="AN23" s="63">
        <v>8.5</v>
      </c>
      <c r="AO23" s="63">
        <v>0</v>
      </c>
      <c r="AP23" s="63"/>
      <c r="AQ23" s="63"/>
      <c r="AR23" s="63"/>
      <c r="AS23" s="63"/>
      <c r="AT23" s="63">
        <v>8.5</v>
      </c>
      <c r="AU23" s="63">
        <v>8.22</v>
      </c>
      <c r="AV23" s="63">
        <v>8.5</v>
      </c>
      <c r="AW23" s="63">
        <v>8.5</v>
      </c>
      <c r="AX23" s="63">
        <v>8.5</v>
      </c>
      <c r="AY23" s="63">
        <v>8.2</v>
      </c>
      <c r="AZ23" s="63">
        <v>8.5</v>
      </c>
      <c r="BA23" s="63">
        <v>8.32</v>
      </c>
      <c r="BB23" s="63">
        <v>8.5</v>
      </c>
      <c r="BC23" s="63">
        <v>7.52</v>
      </c>
      <c r="BD23" s="63"/>
      <c r="BE23" s="63"/>
      <c r="BF23" s="63"/>
      <c r="BG23" s="63"/>
      <c r="BH23" s="63">
        <v>8.5</v>
      </c>
      <c r="BI23" s="63">
        <v>8.17</v>
      </c>
      <c r="BJ23" s="63">
        <v>8.5</v>
      </c>
      <c r="BK23" s="63">
        <v>8.28</v>
      </c>
      <c r="BL23" s="64">
        <v>8.5</v>
      </c>
      <c r="BM23" s="63">
        <v>8.28</v>
      </c>
      <c r="BN23" s="63">
        <v>8.5</v>
      </c>
      <c r="BO23" s="63">
        <v>8.58</v>
      </c>
      <c r="BP23" s="63">
        <v>8.5</v>
      </c>
      <c r="BQ23" s="63">
        <v>0</v>
      </c>
      <c r="BR23" s="63"/>
      <c r="BS23" s="63"/>
      <c r="BT23" s="65">
        <f>SUM(D23,F23,H23,J23,L23,N23,P23)</f>
      </c>
      <c r="BU23" s="65">
        <f>SUM(E23,G23,I23,K23,M23,O23,Q23)</f>
      </c>
      <c r="BV23" s="65">
        <f>SUM(X23,R23,T23,V23,Z23,AB23,AD23)</f>
      </c>
      <c r="BW23" s="65">
        <f>SUM(Y23,S23,U23,W23,AA23,AC23,AE23)</f>
      </c>
      <c r="BX23" s="65">
        <f>SUM(AF23,AH23,AJ23,AL23,AN23,AP23,AR23)</f>
      </c>
      <c r="BY23" s="65">
        <f>SUM(AG23,AI23,AK23,AM23,AO23,AQ23,AS23)</f>
      </c>
      <c r="BZ23" s="65">
        <f>SUM(AT23,AV23,AX23,AZ23,BB23,BD23,BF23)</f>
      </c>
      <c r="CA23" s="65">
        <f>SUM(AU23,AW23,AY23,BA23,BC23,BE23,BG23)</f>
      </c>
      <c r="CB23" s="65">
        <f>SUM(BH23,BJ23)</f>
      </c>
      <c r="CC23" s="65">
        <f>SUM(BI23,BK23)</f>
      </c>
      <c r="CD23" s="65">
        <f>SUM(BL23,BN23,BP23,BR23)</f>
      </c>
      <c r="CE23" s="65">
        <f>SUM(BM23,BO23,BQ23,BS23)</f>
      </c>
      <c r="CF23" s="65">
        <f>SUM(AR23,AT23,AV23,AX23,AZ23,BB23,BD23,BF23,BH23,BJ23,BL23,BN23,BP23,BR23)</f>
      </c>
      <c r="CG23" s="65">
        <f>SUM(AS23,AU23,AW23,AY23,BA23,BC23,BE23,BG23,BI23,BK23,BM23,BO23,BQ23,BS23)</f>
      </c>
      <c r="CH23" s="65"/>
      <c r="CI23" s="65">
        <f>SUM(BT23,BV23,BX23,BZ23,CB23)</f>
      </c>
      <c r="CJ23" s="65">
        <f>SUM(BU23,BW23,BY23,CA23,CC23)</f>
      </c>
      <c r="CK23" s="65">
        <f>CJ23-CI23</f>
      </c>
      <c r="CL23" s="66">
        <f>COUNTIF($D23:$BS23,CL$5)</f>
      </c>
      <c r="CM23" s="66">
        <f>COUNTIF($D23:$BS23,CM$5)</f>
      </c>
      <c r="CN23" s="66">
        <f>COUNTIF($D23:$BS23,CN$5)</f>
      </c>
      <c r="CO23" s="61" t="s">
        <v>12</v>
      </c>
      <c r="CP23" s="61" t="s">
        <v>72</v>
      </c>
    </row>
    <row x14ac:dyDescent="0.25" r="24" customHeight="1" ht="24">
      <c r="A24" s="11" t="s">
        <v>46</v>
      </c>
      <c r="B24" s="61" t="s">
        <v>72</v>
      </c>
      <c r="C24" s="61" t="s">
        <v>13</v>
      </c>
      <c r="D24" s="63">
        <v>10</v>
      </c>
      <c r="E24" s="63">
        <v>3.3</v>
      </c>
      <c r="F24" s="63">
        <v>10</v>
      </c>
      <c r="G24" s="63">
        <v>9.9</v>
      </c>
      <c r="H24" s="63">
        <v>0</v>
      </c>
      <c r="I24" s="63">
        <v>8.87</v>
      </c>
      <c r="J24" s="63">
        <v>10</v>
      </c>
      <c r="K24" s="63">
        <v>9.97</v>
      </c>
      <c r="L24" s="63"/>
      <c r="M24" s="63"/>
      <c r="N24" s="63">
        <v>8</v>
      </c>
      <c r="O24" s="63">
        <v>8.02</v>
      </c>
      <c r="P24" s="63"/>
      <c r="Q24" s="63"/>
      <c r="R24" s="63">
        <v>10</v>
      </c>
      <c r="S24" s="63">
        <v>8.9</v>
      </c>
      <c r="T24" s="63">
        <v>10</v>
      </c>
      <c r="U24" s="63">
        <v>9.42</v>
      </c>
      <c r="V24" s="63">
        <v>10</v>
      </c>
      <c r="W24" s="63">
        <v>8.37</v>
      </c>
      <c r="X24" s="63">
        <v>10</v>
      </c>
      <c r="Y24" s="63">
        <v>8.52</v>
      </c>
      <c r="Z24" s="63"/>
      <c r="AA24" s="63"/>
      <c r="AB24" s="63"/>
      <c r="AC24" s="63"/>
      <c r="AD24" s="63"/>
      <c r="AE24" s="63"/>
      <c r="AF24" s="63">
        <v>10</v>
      </c>
      <c r="AG24" s="63">
        <v>9.33</v>
      </c>
      <c r="AH24" s="63">
        <v>10</v>
      </c>
      <c r="AI24" s="63">
        <v>0</v>
      </c>
      <c r="AJ24" s="63">
        <v>0</v>
      </c>
      <c r="AK24" s="63">
        <v>23.47</v>
      </c>
      <c r="AL24" s="63">
        <v>10</v>
      </c>
      <c r="AM24" s="63">
        <v>0</v>
      </c>
      <c r="AN24" s="63"/>
      <c r="AO24" s="63"/>
      <c r="AP24" s="63"/>
      <c r="AQ24" s="63"/>
      <c r="AR24" s="63"/>
      <c r="AS24" s="63"/>
      <c r="AT24" s="63">
        <v>10</v>
      </c>
      <c r="AU24" s="63">
        <v>10.57</v>
      </c>
      <c r="AV24" s="63">
        <v>10</v>
      </c>
      <c r="AW24" s="63">
        <v>9.32</v>
      </c>
      <c r="AX24" s="63">
        <v>10</v>
      </c>
      <c r="AY24" s="63">
        <v>8.62</v>
      </c>
      <c r="AZ24" s="63">
        <v>10</v>
      </c>
      <c r="BA24" s="63">
        <v>10</v>
      </c>
      <c r="BB24" s="63"/>
      <c r="BC24" s="63"/>
      <c r="BD24" s="63"/>
      <c r="BE24" s="63"/>
      <c r="BF24" s="63"/>
      <c r="BG24" s="63"/>
      <c r="BH24" s="63">
        <v>10</v>
      </c>
      <c r="BI24" s="63">
        <v>10.15</v>
      </c>
      <c r="BJ24" s="63">
        <v>10</v>
      </c>
      <c r="BK24" s="63">
        <v>9.95</v>
      </c>
      <c r="BL24" s="64"/>
      <c r="BM24" s="63">
        <v>8.65</v>
      </c>
      <c r="BN24" s="63">
        <v>10</v>
      </c>
      <c r="BO24" s="63">
        <v>0</v>
      </c>
      <c r="BP24" s="63"/>
      <c r="BQ24" s="63"/>
      <c r="BR24" s="63">
        <v>6</v>
      </c>
      <c r="BS24" s="63">
        <v>0</v>
      </c>
      <c r="BT24" s="65">
        <f>SUM(D24,F24,H24,J24,L24,N24,P24)</f>
      </c>
      <c r="BU24" s="65">
        <f>SUM(E24,G24,I24,K24,M24,O24,Q24)</f>
      </c>
      <c r="BV24" s="65">
        <f>SUM(X24,R24,T24,V24,Z24,AB24,AD24)</f>
      </c>
      <c r="BW24" s="65">
        <f>SUM(Y24,S24,U24,W24,AA24,AC24,AE24)</f>
      </c>
      <c r="BX24" s="65">
        <f>SUM(AF24,AH24,AJ24,AL24,AN24,AP24,AR24)</f>
      </c>
      <c r="BY24" s="65">
        <f>SUM(AG24,AI24,AK24,AM24,AO24,AQ24,AS24)</f>
      </c>
      <c r="BZ24" s="65">
        <f>SUM(AT24,AV24,AX24,AZ24,BB24,BD24,BF24)</f>
      </c>
      <c r="CA24" s="65">
        <f>SUM(AU24,AW24,AY24,BA24,BC24,BE24,BG24)</f>
      </c>
      <c r="CB24" s="65">
        <f>SUM(BH24,BJ24)</f>
      </c>
      <c r="CC24" s="65">
        <f>SUM(BI24,BK24)</f>
      </c>
      <c r="CD24" s="65">
        <f>SUM(BL24,BN24,BP24,BR24)</f>
      </c>
      <c r="CE24" s="65">
        <f>SUM(BM24,BO24,BQ24,BS24)</f>
      </c>
      <c r="CF24" s="65">
        <f>SUM(AR24,AT24,AV24,AX24,AZ24,BB24,BD24,BF24,BH24,BJ24,BL24,BN24,BP24,BR24)</f>
      </c>
      <c r="CG24" s="65">
        <f>SUM(AS24,AU24,AW24,AY24,BA24,BC24,BE24,BG24,BI24,BK24,BM24,BO24,BQ24,BS24)</f>
      </c>
      <c r="CH24" s="65"/>
      <c r="CI24" s="65">
        <f>SUM(BT24,BV24,BX24,BZ24,CB24)</f>
      </c>
      <c r="CJ24" s="65">
        <f>SUM(BU24,BW24,BY24,CA24,CC24)</f>
      </c>
      <c r="CK24" s="65">
        <f>CJ24-CI24</f>
      </c>
      <c r="CL24" s="66">
        <f>COUNTIF($D24:$BS24,CL$5)</f>
      </c>
      <c r="CM24" s="66">
        <f>COUNTIF($D24:$BS24,CM$5)</f>
      </c>
      <c r="CN24" s="66">
        <f>COUNTIF($D24:$BS24,CN$5)</f>
      </c>
      <c r="CO24" s="61" t="s">
        <v>13</v>
      </c>
      <c r="CP24" s="61" t="s">
        <v>72</v>
      </c>
    </row>
    <row x14ac:dyDescent="0.25" r="25" customHeight="1" ht="24">
      <c r="A25" s="16"/>
      <c r="B25" s="61" t="s">
        <v>72</v>
      </c>
      <c r="C25" s="61" t="s">
        <v>22</v>
      </c>
      <c r="D25" s="63" t="s">
        <v>49</v>
      </c>
      <c r="E25" s="63"/>
      <c r="F25" s="63">
        <v>8.5</v>
      </c>
      <c r="G25" s="63">
        <v>8.78</v>
      </c>
      <c r="H25" s="63">
        <v>8.5</v>
      </c>
      <c r="I25" s="63">
        <v>8.55</v>
      </c>
      <c r="J25" s="63">
        <v>8.5</v>
      </c>
      <c r="K25" s="63">
        <v>8.17</v>
      </c>
      <c r="L25" s="63">
        <v>8.5</v>
      </c>
      <c r="M25" s="63">
        <v>8.18</v>
      </c>
      <c r="N25" s="63"/>
      <c r="O25" s="63"/>
      <c r="P25" s="63"/>
      <c r="Q25" s="63"/>
      <c r="R25" s="63">
        <v>8.5</v>
      </c>
      <c r="S25" s="63">
        <v>7.5</v>
      </c>
      <c r="T25" s="63">
        <v>8.5</v>
      </c>
      <c r="U25" s="63">
        <v>7.85</v>
      </c>
      <c r="V25" s="63">
        <v>8.5</v>
      </c>
      <c r="W25" s="63">
        <v>7.97</v>
      </c>
      <c r="X25" s="63">
        <v>8.5</v>
      </c>
      <c r="Y25" s="63">
        <v>8.67</v>
      </c>
      <c r="Z25" s="63">
        <v>8.5</v>
      </c>
      <c r="AA25" s="63">
        <v>8.18</v>
      </c>
      <c r="AB25" s="63"/>
      <c r="AC25" s="63"/>
      <c r="AD25" s="63"/>
      <c r="AE25" s="63"/>
      <c r="AF25" s="63">
        <v>8.5</v>
      </c>
      <c r="AG25" s="63">
        <v>8.6</v>
      </c>
      <c r="AH25" s="63">
        <v>8.5</v>
      </c>
      <c r="AI25" s="63">
        <v>8.45</v>
      </c>
      <c r="AJ25" s="63">
        <v>8.5</v>
      </c>
      <c r="AK25" s="63">
        <v>0</v>
      </c>
      <c r="AL25" s="63">
        <v>8.5</v>
      </c>
      <c r="AM25" s="63">
        <v>0</v>
      </c>
      <c r="AN25" s="63">
        <v>8.5</v>
      </c>
      <c r="AO25" s="63">
        <v>0</v>
      </c>
      <c r="AP25" s="63"/>
      <c r="AQ25" s="63"/>
      <c r="AR25" s="63"/>
      <c r="AS25" s="63"/>
      <c r="AT25" s="63">
        <v>8.5</v>
      </c>
      <c r="AU25" s="63">
        <v>8.42</v>
      </c>
      <c r="AV25" s="63">
        <v>8.5</v>
      </c>
      <c r="AW25" s="63">
        <v>7.93</v>
      </c>
      <c r="AX25" s="63">
        <v>8.5</v>
      </c>
      <c r="AY25" s="63">
        <v>0</v>
      </c>
      <c r="AZ25" s="63">
        <v>8.5</v>
      </c>
      <c r="BA25" s="63">
        <v>0</v>
      </c>
      <c r="BB25" s="63">
        <v>8.5</v>
      </c>
      <c r="BC25" s="63">
        <v>8.08</v>
      </c>
      <c r="BD25" s="63"/>
      <c r="BE25" s="63"/>
      <c r="BF25" s="63"/>
      <c r="BG25" s="63"/>
      <c r="BH25" s="63">
        <v>8.5</v>
      </c>
      <c r="BI25" s="63">
        <v>8.18</v>
      </c>
      <c r="BJ25" s="63">
        <v>8.5</v>
      </c>
      <c r="BK25" s="63">
        <v>47.48</v>
      </c>
      <c r="BL25" s="64">
        <v>8.5</v>
      </c>
      <c r="BM25" s="63">
        <v>0</v>
      </c>
      <c r="BN25" s="63">
        <v>8.5</v>
      </c>
      <c r="BO25" s="63">
        <v>4.07</v>
      </c>
      <c r="BP25" s="63">
        <v>8.5</v>
      </c>
      <c r="BQ25" s="63">
        <v>0</v>
      </c>
      <c r="BR25" s="63"/>
      <c r="BS25" s="63"/>
      <c r="BT25" s="65">
        <f>SUM(D25,F25,H25,J25,L25,N25,P25)</f>
      </c>
      <c r="BU25" s="65">
        <f>SUM(E25,G25,I25,K25,M25,O25,Q25)</f>
      </c>
      <c r="BV25" s="65">
        <f>SUM(X25,R25,T25,V25,Z25,AB25,AD25)</f>
      </c>
      <c r="BW25" s="65">
        <f>SUM(Y25,S25,U25,W25,AA25,AC25,AE25)</f>
      </c>
      <c r="BX25" s="65">
        <f>SUM(AF25,AH25,AJ25,AL25,AN25,AP25,AR25)</f>
      </c>
      <c r="BY25" s="65">
        <f>SUM(AG25,AI25,AK25,AM25,AO25,AQ25,AS25)</f>
      </c>
      <c r="BZ25" s="65">
        <f>SUM(AT25,AV25,AX25,AZ25,BB25,BD25,BF25)</f>
      </c>
      <c r="CA25" s="65">
        <f>SUM(AU25,AW25,AY25,BA25,BC25,BE25,BG25)</f>
      </c>
      <c r="CB25" s="65">
        <f>SUM(BH25,BJ25)</f>
      </c>
      <c r="CC25" s="65">
        <f>SUM(BI25,BK25)</f>
      </c>
      <c r="CD25" s="65">
        <f>SUM(BL25,BN25,BP25,BR25)</f>
      </c>
      <c r="CE25" s="65">
        <f>SUM(BM25,BO25,BQ25,BS25)</f>
      </c>
      <c r="CF25" s="65">
        <f>SUM(AR25,AT25,AV25,AX25,AZ25,BB25,BD25,BF25,BH25,BJ25,BL25,BN25,BP25,BR25)</f>
      </c>
      <c r="CG25" s="65">
        <f>SUM(AS25,AU25,AW25,AY25,BA25,BC25,BE25,BG25,BI25,BK25,BM25,BO25,BQ25,BS25)</f>
      </c>
      <c r="CH25" s="65"/>
      <c r="CI25" s="65">
        <f>SUM(BT25,BV25,BX25,BZ25,CB25)</f>
      </c>
      <c r="CJ25" s="65">
        <f>SUM(BU25,BW25,BY25,CA25,CC25)</f>
      </c>
      <c r="CK25" s="65">
        <f>CJ25-CI25</f>
      </c>
      <c r="CL25" s="66">
        <f>COUNTIF($D25:$BS25,CL$5)</f>
      </c>
      <c r="CM25" s="66">
        <f>COUNTIF($D25:$BS25,CM$5)</f>
      </c>
      <c r="CN25" s="66">
        <f>COUNTIF($D25:$BS25,CN$5)</f>
      </c>
      <c r="CO25" s="61" t="s">
        <v>22</v>
      </c>
      <c r="CP25" s="61" t="s">
        <v>72</v>
      </c>
    </row>
    <row x14ac:dyDescent="0.25" r="26" customHeight="1" ht="24">
      <c r="A26" s="11" t="s">
        <v>46</v>
      </c>
      <c r="B26" s="61" t="s">
        <v>72</v>
      </c>
      <c r="C26" s="61" t="s">
        <v>14</v>
      </c>
      <c r="D26" s="63">
        <v>8.75</v>
      </c>
      <c r="E26" s="63">
        <v>8.67</v>
      </c>
      <c r="F26" s="63">
        <v>8.75</v>
      </c>
      <c r="G26" s="63">
        <v>8</v>
      </c>
      <c r="H26" s="63">
        <v>8.75</v>
      </c>
      <c r="I26" s="63">
        <v>9.07</v>
      </c>
      <c r="J26" s="63">
        <v>8.75</v>
      </c>
      <c r="K26" s="63">
        <v>8.3</v>
      </c>
      <c r="L26" s="63">
        <v>8.75</v>
      </c>
      <c r="M26" s="63">
        <v>9.03</v>
      </c>
      <c r="N26" s="63"/>
      <c r="O26" s="63"/>
      <c r="P26" s="63"/>
      <c r="Q26" s="63"/>
      <c r="R26" s="63">
        <v>8.75</v>
      </c>
      <c r="S26" s="63">
        <v>8.55</v>
      </c>
      <c r="T26" s="63">
        <v>8.75</v>
      </c>
      <c r="U26" s="63">
        <v>8.25</v>
      </c>
      <c r="V26" s="63">
        <v>8.75</v>
      </c>
      <c r="W26" s="63">
        <v>8.48</v>
      </c>
      <c r="X26" s="63">
        <v>8.75</v>
      </c>
      <c r="Y26" s="63">
        <v>8.42</v>
      </c>
      <c r="Z26" s="63">
        <v>8.75</v>
      </c>
      <c r="AA26" s="63">
        <v>8.23</v>
      </c>
      <c r="AB26" s="63"/>
      <c r="AC26" s="63"/>
      <c r="AD26" s="63"/>
      <c r="AE26" s="63"/>
      <c r="AF26" s="63">
        <v>8.75</v>
      </c>
      <c r="AG26" s="63">
        <v>8.43</v>
      </c>
      <c r="AH26" s="63">
        <v>8.75</v>
      </c>
      <c r="AI26" s="63">
        <v>7.82</v>
      </c>
      <c r="AJ26" s="63">
        <v>8.75</v>
      </c>
      <c r="AK26" s="63">
        <v>0</v>
      </c>
      <c r="AL26" s="63">
        <v>8.75</v>
      </c>
      <c r="AM26" s="63">
        <v>0</v>
      </c>
      <c r="AN26" s="63">
        <v>8.75</v>
      </c>
      <c r="AO26" s="63">
        <v>0</v>
      </c>
      <c r="AP26" s="63"/>
      <c r="AQ26" s="63"/>
      <c r="AR26" s="63"/>
      <c r="AS26" s="63"/>
      <c r="AT26" s="63">
        <v>8.75</v>
      </c>
      <c r="AU26" s="63">
        <v>11.97</v>
      </c>
      <c r="AV26" s="63">
        <v>8.75</v>
      </c>
      <c r="AW26" s="63">
        <v>8.67</v>
      </c>
      <c r="AX26" s="63">
        <v>8.75</v>
      </c>
      <c r="AY26" s="63">
        <v>8.45</v>
      </c>
      <c r="AZ26" s="63">
        <v>8.75</v>
      </c>
      <c r="BA26" s="63">
        <v>8.47</v>
      </c>
      <c r="BB26" s="63">
        <v>8.75</v>
      </c>
      <c r="BC26" s="63">
        <v>8.3</v>
      </c>
      <c r="BD26" s="63"/>
      <c r="BE26" s="63"/>
      <c r="BF26" s="63"/>
      <c r="BG26" s="63"/>
      <c r="BH26" s="63">
        <v>8.75</v>
      </c>
      <c r="BI26" s="63">
        <v>8.5</v>
      </c>
      <c r="BJ26" s="63">
        <v>8.75</v>
      </c>
      <c r="BK26" s="63">
        <v>8.2</v>
      </c>
      <c r="BL26" s="64">
        <v>8.75</v>
      </c>
      <c r="BM26" s="63">
        <v>8.72</v>
      </c>
      <c r="BN26" s="63">
        <v>8.75</v>
      </c>
      <c r="BO26" s="63">
        <v>8.15</v>
      </c>
      <c r="BP26" s="63">
        <v>8.75</v>
      </c>
      <c r="BQ26" s="63">
        <v>0</v>
      </c>
      <c r="BR26" s="63"/>
      <c r="BS26" s="63"/>
      <c r="BT26" s="65">
        <f>SUM(D26,F26,H26,J26,L26,N26,P26)</f>
      </c>
      <c r="BU26" s="65">
        <f>SUM(E26,G26,I26,K26,M26,O26,Q26)</f>
      </c>
      <c r="BV26" s="65">
        <f>SUM(X26,R26,T26,V26,Z26,AB26,AD26)</f>
      </c>
      <c r="BW26" s="65">
        <f>SUM(Y26,S26,U26,W26,AA26,AC26,AE26)</f>
      </c>
      <c r="BX26" s="65">
        <f>SUM(AF26,AH26,AJ26,AL26,AN26,AP26,AR26)</f>
      </c>
      <c r="BY26" s="65">
        <f>SUM(AG26,AI26,AK26,AM26,AO26,AQ26,AS26)</f>
      </c>
      <c r="BZ26" s="65">
        <f>SUM(AT26,AV26,AX26,AZ26,BB26,BD26,BF26)</f>
      </c>
      <c r="CA26" s="65">
        <f>SUM(AU26,AW26,AY26,BA26,BC26,BE26,BG26)</f>
      </c>
      <c r="CB26" s="65">
        <f>SUM(BH26,BJ26)</f>
      </c>
      <c r="CC26" s="65">
        <f>SUM(BI26,BK26)</f>
      </c>
      <c r="CD26" s="65">
        <f>SUM(BL26,BN26,BP26,BR26)</f>
      </c>
      <c r="CE26" s="65">
        <f>SUM(BM26,BO26,BQ26,BS26)</f>
      </c>
      <c r="CF26" s="65">
        <f>SUM(AR26,AT26,AV26,AX26,AZ26,BB26,BD26,BF26,BH26,BJ26,BL26,BN26,BP26,BR26)</f>
      </c>
      <c r="CG26" s="65">
        <f>SUM(AS26,AU26,AW26,AY26,BA26,BC26,BE26,BG26,BI26,BK26,BM26,BO26,BQ26,BS26)</f>
      </c>
      <c r="CH26" s="65"/>
      <c r="CI26" s="65">
        <f>SUM(BT26,BV26,BX26,BZ26,CB26)</f>
      </c>
      <c r="CJ26" s="65">
        <f>SUM(BU26,BW26,BY26,CA26,CC26)</f>
      </c>
      <c r="CK26" s="65">
        <f>CJ26-CI26</f>
      </c>
      <c r="CL26" s="66">
        <f>COUNTIF($D26:$BS26,CL$5)</f>
      </c>
      <c r="CM26" s="66">
        <f>COUNTIF($D26:$BS26,CM$5)</f>
      </c>
      <c r="CN26" s="66">
        <f>COUNTIF($D26:$BS26,CN$5)</f>
      </c>
      <c r="CO26" s="61" t="s">
        <v>14</v>
      </c>
      <c r="CP26" s="61" t="s">
        <v>72</v>
      </c>
    </row>
    <row x14ac:dyDescent="0.25" r="27" customHeight="1" ht="24">
      <c r="A27" s="11" t="s">
        <v>46</v>
      </c>
      <c r="B27" s="61" t="s">
        <v>72</v>
      </c>
      <c r="C27" s="61" t="s">
        <v>24</v>
      </c>
      <c r="D27" s="63"/>
      <c r="E27" s="63"/>
      <c r="F27" s="63">
        <v>0</v>
      </c>
      <c r="G27" s="63">
        <v>3.43</v>
      </c>
      <c r="H27" s="63">
        <v>7</v>
      </c>
      <c r="I27" s="63">
        <v>6.05</v>
      </c>
      <c r="J27" s="63"/>
      <c r="K27" s="63"/>
      <c r="L27" s="63">
        <v>7</v>
      </c>
      <c r="M27" s="63">
        <v>6.72</v>
      </c>
      <c r="N27" s="63"/>
      <c r="O27" s="63"/>
      <c r="P27" s="63"/>
      <c r="Q27" s="63"/>
      <c r="R27" s="63"/>
      <c r="S27" s="63"/>
      <c r="T27" s="63">
        <v>0</v>
      </c>
      <c r="U27" s="63">
        <v>3.55</v>
      </c>
      <c r="V27" s="63">
        <v>7</v>
      </c>
      <c r="W27" s="63">
        <v>7.12</v>
      </c>
      <c r="X27" s="63"/>
      <c r="Y27" s="63"/>
      <c r="Z27" s="63">
        <v>7</v>
      </c>
      <c r="AA27" s="63">
        <v>5.87</v>
      </c>
      <c r="AB27" s="63"/>
      <c r="AC27" s="63"/>
      <c r="AD27" s="63"/>
      <c r="AE27" s="63"/>
      <c r="AF27" s="63"/>
      <c r="AG27" s="63"/>
      <c r="AH27" s="63">
        <v>0</v>
      </c>
      <c r="AI27" s="63">
        <v>3.82</v>
      </c>
      <c r="AJ27" s="63">
        <v>7</v>
      </c>
      <c r="AK27" s="63">
        <v>7.3</v>
      </c>
      <c r="AL27" s="63"/>
      <c r="AM27" s="63"/>
      <c r="AN27" s="63">
        <v>7</v>
      </c>
      <c r="AO27" s="63">
        <v>0</v>
      </c>
      <c r="AP27" s="63"/>
      <c r="AQ27" s="63"/>
      <c r="AR27" s="63"/>
      <c r="AS27" s="63"/>
      <c r="AT27" s="63"/>
      <c r="AU27" s="63"/>
      <c r="AV27" s="63"/>
      <c r="AW27" s="63">
        <v>3.65</v>
      </c>
      <c r="AX27" s="63">
        <v>7</v>
      </c>
      <c r="AY27" s="63">
        <v>6.27</v>
      </c>
      <c r="AZ27" s="63"/>
      <c r="BA27" s="63"/>
      <c r="BB27" s="63">
        <v>7</v>
      </c>
      <c r="BC27" s="63">
        <v>5.97</v>
      </c>
      <c r="BD27" s="63"/>
      <c r="BE27" s="63"/>
      <c r="BF27" s="63"/>
      <c r="BG27" s="63"/>
      <c r="BH27" s="63"/>
      <c r="BI27" s="63"/>
      <c r="BJ27" s="63"/>
      <c r="BK27" s="63"/>
      <c r="BL27" s="64">
        <v>7</v>
      </c>
      <c r="BM27" s="63">
        <v>6.4</v>
      </c>
      <c r="BN27" s="63"/>
      <c r="BO27" s="63"/>
      <c r="BP27" s="63">
        <v>7</v>
      </c>
      <c r="BQ27" s="63">
        <v>0</v>
      </c>
      <c r="BR27" s="63"/>
      <c r="BS27" s="63"/>
      <c r="BT27" s="65">
        <f>SUM(D27,F27,H27,J27,L27,N27,P27)</f>
      </c>
      <c r="BU27" s="65">
        <f>SUM(E27,G27,I27,K27,M27,O27,Q27)</f>
      </c>
      <c r="BV27" s="65">
        <f>SUM(X27,R27,T27,V27,Z27,AB27,AD27)</f>
      </c>
      <c r="BW27" s="65">
        <f>SUM(Y27,S27,U27,W27,AA27,AC27,AE27)</f>
      </c>
      <c r="BX27" s="65">
        <f>SUM(AF27,AH27,AJ27,AL27,AN27,AP27,AR27)</f>
      </c>
      <c r="BY27" s="65">
        <f>SUM(AG27,AI27,AK27,AM27,AO27,AQ27,AS27)</f>
      </c>
      <c r="BZ27" s="65">
        <f>SUM(AT27,AV27,AX27,AZ27,BB27,BD27,BF27)</f>
      </c>
      <c r="CA27" s="65">
        <f>SUM(AU27,AW27,AY27,BA27,BC27,BE27,BG27)</f>
      </c>
      <c r="CB27" s="65">
        <f>SUM(BH27,BJ27)</f>
      </c>
      <c r="CC27" s="65">
        <f>SUM(BI27,BK27)</f>
      </c>
      <c r="CD27" s="65">
        <f>SUM(BL27,BN27,BP27,BR27)</f>
      </c>
      <c r="CE27" s="65">
        <f>SUM(BM27,BO27,BQ27,BS27)</f>
      </c>
      <c r="CF27" s="65">
        <f>SUM(AR27,AT27,AV27,AX27,AZ27,BB27,BD27,BF27,BH27,BJ27,BL27,BN27,BP27,BR27)</f>
      </c>
      <c r="CG27" s="65">
        <f>SUM(AS27,AU27,AW27,AY27,BA27,BC27,BE27,BG27,BI27,BK27,BM27,BO27,BQ27,BS27)</f>
      </c>
      <c r="CH27" s="65"/>
      <c r="CI27" s="65">
        <f>SUM(BT27,BV27,BX27,BZ27,CB27)</f>
      </c>
      <c r="CJ27" s="65">
        <f>SUM(BU27,BW27,BY27,CA27,CC27)</f>
      </c>
      <c r="CK27" s="65">
        <f>CJ27-CI27</f>
      </c>
      <c r="CL27" s="66">
        <f>COUNTIF($D27:$BS27,CL$5)</f>
      </c>
      <c r="CM27" s="66">
        <f>COUNTIF($D27:$BS27,CM$5)</f>
      </c>
      <c r="CN27" s="66">
        <f>COUNTIF($D27:$BS27,CN$5)</f>
      </c>
      <c r="CO27" s="61" t="s">
        <v>24</v>
      </c>
      <c r="CP27" s="61" t="s">
        <v>72</v>
      </c>
    </row>
    <row x14ac:dyDescent="0.25" r="28" customHeight="1" ht="24">
      <c r="A28" s="11" t="s">
        <v>46</v>
      </c>
      <c r="B28" s="61" t="s">
        <v>72</v>
      </c>
      <c r="C28" s="61" t="s">
        <v>33</v>
      </c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>
        <v>8</v>
      </c>
      <c r="O28" s="63">
        <v>8.13</v>
      </c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4"/>
      <c r="BM28" s="63"/>
      <c r="BN28" s="63"/>
      <c r="BO28" s="63"/>
      <c r="BP28" s="63"/>
      <c r="BQ28" s="63"/>
      <c r="BR28" s="63">
        <v>7</v>
      </c>
      <c r="BS28" s="63">
        <v>0</v>
      </c>
      <c r="BT28" s="65">
        <f>SUM(D28,F28,H28,J28,L28,N28,P28)</f>
      </c>
      <c r="BU28" s="65">
        <f>SUM(E28,G28,I28,K28,M28,O28,Q28)</f>
      </c>
      <c r="BV28" s="65">
        <f>SUM(X28,R28,T28,V28,Z28,AB28,AD28)</f>
      </c>
      <c r="BW28" s="65">
        <f>SUM(Y28,S28,U28,W28,AA28,AC28,AE28)</f>
      </c>
      <c r="BX28" s="65">
        <f>SUM(AF28,AH28,AJ28,AL28,AN28,AP28,AR28)</f>
      </c>
      <c r="BY28" s="65">
        <f>SUM(AG28,AI28,AK28,AM28,AO28,AQ28,AS28)</f>
      </c>
      <c r="BZ28" s="65">
        <f>SUM(AT28,AV28,AX28,AZ28,BB28,BD28,BF28)</f>
      </c>
      <c r="CA28" s="65">
        <f>SUM(AU28,AW28,AY28,BA28,BC28,BE28,BG28)</f>
      </c>
      <c r="CB28" s="65">
        <f>SUM(BH28,BJ28)</f>
      </c>
      <c r="CC28" s="65">
        <f>SUM(BI28,BK28)</f>
      </c>
      <c r="CD28" s="65">
        <f>SUM(BL28,BN28,BP28,BR28)</f>
      </c>
      <c r="CE28" s="65">
        <f>SUM(BM28,BO28,BQ28,BS28)</f>
      </c>
      <c r="CF28" s="65">
        <f>SUM(AR28,AT28,AV28,AX28,AZ28,BB28,BD28,BF28,BH28,BJ28,BL28,BN28,BP28,BR28)</f>
      </c>
      <c r="CG28" s="65">
        <f>SUM(AS28,AU28,AW28,AY28,BA28,BC28,BE28,BG28,BI28,BK28,BM28,BO28,BQ28,BS28)</f>
      </c>
      <c r="CH28" s="65"/>
      <c r="CI28" s="65">
        <f>SUM(BT28,BV28,BX28,BZ28,CB28)</f>
      </c>
      <c r="CJ28" s="65">
        <f>SUM(BU28,BW28,BY28,CA28,CC28)</f>
      </c>
      <c r="CK28" s="65">
        <f>CJ28-CI28</f>
      </c>
      <c r="CL28" s="66">
        <f>COUNTIF($D28:$BS28,CL$5)</f>
      </c>
      <c r="CM28" s="66">
        <f>COUNTIF($D28:$BS28,CM$5)</f>
      </c>
      <c r="CN28" s="66">
        <f>COUNTIF($D28:$BS28,CN$5)</f>
      </c>
      <c r="CO28" s="61" t="s">
        <v>33</v>
      </c>
      <c r="CP28" s="61" t="s">
        <v>72</v>
      </c>
    </row>
    <row x14ac:dyDescent="0.25" r="29" customHeight="1" ht="24">
      <c r="A29" s="11" t="s">
        <v>46</v>
      </c>
      <c r="B29" s="61" t="s">
        <v>72</v>
      </c>
      <c r="C29" s="61" t="s">
        <v>25</v>
      </c>
      <c r="D29" s="63"/>
      <c r="E29" s="63"/>
      <c r="F29" s="63">
        <v>8</v>
      </c>
      <c r="G29" s="63">
        <v>7.87</v>
      </c>
      <c r="H29" s="63"/>
      <c r="I29" s="63"/>
      <c r="J29" s="63"/>
      <c r="K29" s="63"/>
      <c r="L29" s="63">
        <v>12</v>
      </c>
      <c r="M29" s="63">
        <v>11.8</v>
      </c>
      <c r="N29" s="63"/>
      <c r="O29" s="63"/>
      <c r="P29" s="63">
        <v>8</v>
      </c>
      <c r="Q29" s="63">
        <v>7.68</v>
      </c>
      <c r="R29" s="63"/>
      <c r="S29" s="63"/>
      <c r="T29" s="63">
        <v>8</v>
      </c>
      <c r="U29" s="63">
        <v>8.43</v>
      </c>
      <c r="V29" s="63"/>
      <c r="W29" s="63"/>
      <c r="X29" s="63">
        <v>0</v>
      </c>
      <c r="Y29" s="63">
        <v>9.2</v>
      </c>
      <c r="Z29" s="63">
        <v>12</v>
      </c>
      <c r="AA29" s="63">
        <v>12.45</v>
      </c>
      <c r="AB29" s="63"/>
      <c r="AC29" s="63"/>
      <c r="AD29" s="63">
        <v>8</v>
      </c>
      <c r="AE29" s="63">
        <v>7.82</v>
      </c>
      <c r="AF29" s="63"/>
      <c r="AG29" s="63"/>
      <c r="AH29" s="63">
        <v>8</v>
      </c>
      <c r="AI29" s="63">
        <v>6.58</v>
      </c>
      <c r="AJ29" s="63"/>
      <c r="AK29" s="63"/>
      <c r="AL29" s="63"/>
      <c r="AM29" s="63"/>
      <c r="AN29" s="63">
        <v>12</v>
      </c>
      <c r="AO29" s="63">
        <v>0</v>
      </c>
      <c r="AP29" s="63"/>
      <c r="AQ29" s="63"/>
      <c r="AR29" s="63">
        <v>8</v>
      </c>
      <c r="AS29" s="63">
        <v>7.75</v>
      </c>
      <c r="AT29" s="63"/>
      <c r="AU29" s="63"/>
      <c r="AV29" s="63">
        <v>8</v>
      </c>
      <c r="AW29" s="63">
        <v>8.63</v>
      </c>
      <c r="AX29" s="63"/>
      <c r="AY29" s="63"/>
      <c r="AZ29" s="63"/>
      <c r="BA29" s="63"/>
      <c r="BB29" s="63">
        <v>12</v>
      </c>
      <c r="BC29" s="63">
        <v>12.53</v>
      </c>
      <c r="BD29" s="63"/>
      <c r="BE29" s="63"/>
      <c r="BF29" s="63">
        <v>8</v>
      </c>
      <c r="BG29" s="63">
        <v>0</v>
      </c>
      <c r="BH29" s="63"/>
      <c r="BI29" s="63"/>
      <c r="BJ29" s="63">
        <v>8</v>
      </c>
      <c r="BK29" s="63">
        <v>8.25</v>
      </c>
      <c r="BL29" s="64"/>
      <c r="BM29" s="63"/>
      <c r="BN29" s="63"/>
      <c r="BO29" s="63"/>
      <c r="BP29" s="63">
        <v>12</v>
      </c>
      <c r="BQ29" s="63">
        <v>0</v>
      </c>
      <c r="BR29" s="63"/>
      <c r="BS29" s="63"/>
      <c r="BT29" s="65">
        <f>SUM(D29,F29,H29,J29,L29,N29,P29)</f>
      </c>
      <c r="BU29" s="65">
        <f>SUM(E29,G29,I29,K29,M29,O29,Q29)</f>
      </c>
      <c r="BV29" s="65">
        <f>SUM(X29,R29,T29,V29,Z29,AB29,AD29)</f>
      </c>
      <c r="BW29" s="65">
        <f>SUM(Y29,S29,U29,W29,AA29,AC29,AE29)</f>
      </c>
      <c r="BX29" s="65">
        <f>SUM(AF29,AH29,AJ29,AL29,AN29,AP29,AR29)</f>
      </c>
      <c r="BY29" s="65">
        <f>SUM(AG29,AI29,AK29,AM29,AO29,AQ29,AS29)</f>
      </c>
      <c r="BZ29" s="65">
        <f>SUM(AT29,AV29,AX29,AZ29,BB29,BD29,BF29)</f>
      </c>
      <c r="CA29" s="65">
        <f>SUM(AU29,AW29,AY29,BA29,BC29,BE29,BG29)</f>
      </c>
      <c r="CB29" s="65">
        <f>SUM(BH29,BJ29)</f>
      </c>
      <c r="CC29" s="65">
        <f>SUM(BI29,BK29)</f>
      </c>
      <c r="CD29" s="65">
        <f>SUM(BL29,BN29,BP29,BR29)</f>
      </c>
      <c r="CE29" s="65">
        <f>SUM(BM29,BO29,BQ29,BS29)</f>
      </c>
      <c r="CF29" s="65">
        <f>SUM(AR29,AT29,AV29,AX29,AZ29,BB29,BD29,BF29,BH29,BJ29,BL29,BN29,BP29,BR29)</f>
      </c>
      <c r="CG29" s="65">
        <f>SUM(AS29,AU29,AW29,AY29,BA29,BC29,BE29,BG29,BI29,BK29,BM29,BO29,BQ29,BS29)</f>
      </c>
      <c r="CH29" s="65"/>
      <c r="CI29" s="65">
        <f>SUM(BT29,BV29,BX29,BZ29,CB29)</f>
      </c>
      <c r="CJ29" s="65">
        <f>SUM(BU29,BW29,BY29,CA29,CC29)</f>
      </c>
      <c r="CK29" s="65">
        <f>CJ29-CI29</f>
      </c>
      <c r="CL29" s="66">
        <f>COUNTIF($D29:$BS29,CL$5)</f>
      </c>
      <c r="CM29" s="66">
        <f>COUNTIF($D29:$BS29,CM$5)</f>
      </c>
      <c r="CN29" s="66">
        <f>COUNTIF($D29:$BS29,CN$5)</f>
      </c>
      <c r="CO29" s="61" t="s">
        <v>25</v>
      </c>
      <c r="CP29" s="61" t="s">
        <v>72</v>
      </c>
    </row>
    <row x14ac:dyDescent="0.25" r="30" customHeight="1" ht="24">
      <c r="A30" s="11" t="s">
        <v>46</v>
      </c>
      <c r="B30" s="61" t="s">
        <v>72</v>
      </c>
      <c r="C30" s="61" t="s">
        <v>16</v>
      </c>
      <c r="D30" s="63">
        <v>8.75</v>
      </c>
      <c r="E30" s="63">
        <v>8.1</v>
      </c>
      <c r="F30" s="63">
        <v>8.75</v>
      </c>
      <c r="G30" s="63">
        <v>8.22</v>
      </c>
      <c r="H30" s="63">
        <v>8.75</v>
      </c>
      <c r="I30" s="63">
        <v>8.47</v>
      </c>
      <c r="J30" s="63">
        <v>8.75</v>
      </c>
      <c r="K30" s="63">
        <v>7.92</v>
      </c>
      <c r="L30" s="63">
        <v>8.75</v>
      </c>
      <c r="M30" s="63">
        <v>7.9</v>
      </c>
      <c r="N30" s="63"/>
      <c r="O30" s="63"/>
      <c r="P30" s="63"/>
      <c r="Q30" s="63"/>
      <c r="R30" s="63">
        <v>8.75</v>
      </c>
      <c r="S30" s="63">
        <v>7.83</v>
      </c>
      <c r="T30" s="63">
        <v>5.25</v>
      </c>
      <c r="U30" s="63">
        <v>5.33</v>
      </c>
      <c r="V30" s="63">
        <v>8.75</v>
      </c>
      <c r="W30" s="63">
        <v>7.85</v>
      </c>
      <c r="X30" s="63">
        <v>8.75</v>
      </c>
      <c r="Y30" s="63">
        <v>8.18</v>
      </c>
      <c r="Z30" s="63">
        <v>8.75</v>
      </c>
      <c r="AA30" s="63">
        <v>8.85</v>
      </c>
      <c r="AB30" s="63"/>
      <c r="AC30" s="63"/>
      <c r="AD30" s="63"/>
      <c r="AE30" s="63"/>
      <c r="AF30" s="63">
        <v>8.75</v>
      </c>
      <c r="AG30" s="63">
        <v>8.07</v>
      </c>
      <c r="AH30" s="63">
        <v>8.75</v>
      </c>
      <c r="AI30" s="63">
        <v>8.23</v>
      </c>
      <c r="AJ30" s="63">
        <v>8.75</v>
      </c>
      <c r="AK30" s="63">
        <v>8.52</v>
      </c>
      <c r="AL30" s="63">
        <v>8.75</v>
      </c>
      <c r="AM30" s="63">
        <v>0</v>
      </c>
      <c r="AN30" s="63">
        <v>8.75</v>
      </c>
      <c r="AO30" s="63">
        <v>0</v>
      </c>
      <c r="AP30" s="63"/>
      <c r="AQ30" s="63"/>
      <c r="AR30" s="63"/>
      <c r="AS30" s="63"/>
      <c r="AT30" s="63">
        <v>8.75</v>
      </c>
      <c r="AU30" s="63">
        <v>8.38</v>
      </c>
      <c r="AV30" s="63">
        <v>8.75</v>
      </c>
      <c r="AW30" s="63">
        <v>8.2</v>
      </c>
      <c r="AX30" s="63">
        <v>8.75</v>
      </c>
      <c r="AY30" s="63">
        <v>8.47</v>
      </c>
      <c r="AZ30" s="63">
        <v>8.75</v>
      </c>
      <c r="BA30" s="63">
        <v>8.25</v>
      </c>
      <c r="BB30" s="63">
        <v>8.75</v>
      </c>
      <c r="BC30" s="63">
        <v>7.97</v>
      </c>
      <c r="BD30" s="63"/>
      <c r="BE30" s="63"/>
      <c r="BF30" s="63"/>
      <c r="BG30" s="63"/>
      <c r="BH30" s="63">
        <v>8.75</v>
      </c>
      <c r="BI30" s="63">
        <v>8.13</v>
      </c>
      <c r="BJ30" s="63">
        <v>8.75</v>
      </c>
      <c r="BK30" s="63">
        <v>8.2</v>
      </c>
      <c r="BL30" s="64">
        <v>8.75</v>
      </c>
      <c r="BM30" s="63">
        <v>8.4</v>
      </c>
      <c r="BN30" s="63">
        <v>8.75</v>
      </c>
      <c r="BO30" s="63">
        <v>8.13</v>
      </c>
      <c r="BP30" s="63">
        <v>8.75</v>
      </c>
      <c r="BQ30" s="63">
        <v>0</v>
      </c>
      <c r="BR30" s="63"/>
      <c r="BS30" s="63"/>
      <c r="BT30" s="65">
        <f>SUM(D30,F30,H30,J30,L30,N30,P30)</f>
      </c>
      <c r="BU30" s="65">
        <f>SUM(E30,G30,I30,K30,M30,O30,Q30)</f>
      </c>
      <c r="BV30" s="65">
        <f>SUM(X30,R30,T30,V30,Z30,AB30,AD30)</f>
      </c>
      <c r="BW30" s="65">
        <f>SUM(Y30,S30,U30,W30,AA30,AC30,AE30)</f>
      </c>
      <c r="BX30" s="65">
        <f>SUM(AF30,AH30,AJ30,AL30,AN30,AP30,AR30)</f>
      </c>
      <c r="BY30" s="65">
        <f>SUM(AG30,AI30,AK30,AM30,AO30,AQ30,AS30)</f>
      </c>
      <c r="BZ30" s="65">
        <f>SUM(AT30,AV30,AX30,AZ30,BB30,BD30,BF30)</f>
      </c>
      <c r="CA30" s="65">
        <f>SUM(AU30,AW30,AY30,BA30,BC30,BE30,BG30)</f>
      </c>
      <c r="CB30" s="65">
        <f>SUM(BH30,BJ30)</f>
      </c>
      <c r="CC30" s="65">
        <f>SUM(BI30,BK30)</f>
      </c>
      <c r="CD30" s="65">
        <f>SUM(BL30,BN30,BP30,BR30)</f>
      </c>
      <c r="CE30" s="65">
        <f>SUM(BM30,BO30,BQ30,BS30)</f>
      </c>
      <c r="CF30" s="65">
        <f>SUM(AR30,AT30,AV30,AX30,AZ30,BB30,BD30,BF30,BH30,BJ30,BL30,BN30,BP30,BR30)</f>
      </c>
      <c r="CG30" s="65">
        <f>SUM(AS30,AU30,AW30,AY30,BA30,BC30,BE30,BG30,BI30,BK30,BM30,BO30,BQ30,BS30)</f>
      </c>
      <c r="CH30" s="65"/>
      <c r="CI30" s="65">
        <f>SUM(BT30,BV30,BX30,BZ30,CB30)</f>
      </c>
      <c r="CJ30" s="65">
        <f>SUM(BU30,BW30,BY30,CA30,CC30)</f>
      </c>
      <c r="CK30" s="65">
        <f>CJ30-CI30</f>
      </c>
      <c r="CL30" s="66">
        <f>COUNTIF($D30:$BS30,CL$5)</f>
      </c>
      <c r="CM30" s="66">
        <f>COUNTIF($D30:$BS30,CM$5)</f>
      </c>
      <c r="CN30" s="66">
        <f>COUNTIF($D30:$BS30,CN$5)</f>
      </c>
      <c r="CO30" s="61" t="s">
        <v>16</v>
      </c>
      <c r="CP30" s="61" t="s">
        <v>72</v>
      </c>
    </row>
    <row x14ac:dyDescent="0.25" r="31" customHeight="1" ht="24">
      <c r="A31" s="11" t="s">
        <v>46</v>
      </c>
      <c r="B31" s="61" t="s">
        <v>72</v>
      </c>
      <c r="C31" s="61" t="s">
        <v>37</v>
      </c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>
        <v>8</v>
      </c>
      <c r="Q31" s="63">
        <v>8.37</v>
      </c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>
        <v>8</v>
      </c>
      <c r="AE31" s="63">
        <v>8.3</v>
      </c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>
        <v>8</v>
      </c>
      <c r="AS31" s="63">
        <v>8.55</v>
      </c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>
        <v>8</v>
      </c>
      <c r="BG31" s="63">
        <v>8.67</v>
      </c>
      <c r="BH31" s="63"/>
      <c r="BI31" s="63"/>
      <c r="BJ31" s="63"/>
      <c r="BK31" s="63"/>
      <c r="BL31" s="64"/>
      <c r="BM31" s="63"/>
      <c r="BN31" s="63"/>
      <c r="BO31" s="63"/>
      <c r="BP31" s="63"/>
      <c r="BQ31" s="63"/>
      <c r="BR31" s="63"/>
      <c r="BS31" s="63"/>
      <c r="BT31" s="65">
        <f>SUM(D31,F31,H31,J31,L31,N31,P31)</f>
      </c>
      <c r="BU31" s="65">
        <f>SUM(E31,G31,I31,K31,M31,O31,Q31)</f>
      </c>
      <c r="BV31" s="65">
        <f>SUM(X31,R31,T31,V31,Z31,AB31,AD31)</f>
      </c>
      <c r="BW31" s="65">
        <f>SUM(Y31,S31,U31,W31,AA31,AC31,AE31)</f>
      </c>
      <c r="BX31" s="65">
        <f>SUM(AF31,AH31,AJ31,AL31,AN31,AP31,AR31)</f>
      </c>
      <c r="BY31" s="65">
        <f>SUM(AG31,AI31,AK31,AM31,AO31,AQ31,AS31)</f>
      </c>
      <c r="BZ31" s="65">
        <f>SUM(AT31,AV31,AX31,AZ31,BB31,BD31,BF31)</f>
      </c>
      <c r="CA31" s="65">
        <f>SUM(AU31,AW31,AY31,BA31,BC31,BE31,BG31)</f>
      </c>
      <c r="CB31" s="65">
        <f>SUM(BH31,BJ31)</f>
      </c>
      <c r="CC31" s="65">
        <f>SUM(BI31,BK31)</f>
      </c>
      <c r="CD31" s="65">
        <f>SUM(BL31,BN31,BP31,BR31)</f>
      </c>
      <c r="CE31" s="65">
        <f>SUM(BM31,BO31,BQ31,BS31)</f>
      </c>
      <c r="CF31" s="65">
        <f>SUM(AR31,AT31,AV31,AX31,AZ31,BB31,BD31,BF31,BH31,BJ31,BL31,BN31,BP31,BR31)</f>
      </c>
      <c r="CG31" s="65">
        <f>SUM(AS31,AU31,AW31,AY31,BA31,BC31,BE31,BG31,BI31,BK31,BM31,BO31,BQ31,BS31)</f>
      </c>
      <c r="CH31" s="65"/>
      <c r="CI31" s="65">
        <f>SUM(BT31,BV31,BX31,BZ31,CB31)</f>
      </c>
      <c r="CJ31" s="65">
        <f>SUM(BU31,BW31,BY31,CA31,CC31)</f>
      </c>
      <c r="CK31" s="65">
        <f>CJ31-CI31</f>
      </c>
      <c r="CL31" s="66">
        <f>COUNTIF($D31:$BS31,CL$5)</f>
      </c>
      <c r="CM31" s="66">
        <f>COUNTIF($D31:$BS31,CM$5)</f>
      </c>
      <c r="CN31" s="66">
        <f>COUNTIF($D31:$BS31,CN$5)</f>
      </c>
      <c r="CO31" s="61" t="s">
        <v>37</v>
      </c>
      <c r="CP31" s="61" t="s">
        <v>72</v>
      </c>
    </row>
    <row x14ac:dyDescent="0.25" r="32" customHeight="1" ht="24">
      <c r="A32" s="16"/>
      <c r="B32" s="61" t="s">
        <v>72</v>
      </c>
      <c r="C32" s="61" t="s">
        <v>31</v>
      </c>
      <c r="D32" s="63"/>
      <c r="E32" s="63"/>
      <c r="F32" s="63"/>
      <c r="G32" s="63"/>
      <c r="H32" s="63"/>
      <c r="I32" s="63"/>
      <c r="J32" s="63">
        <v>3</v>
      </c>
      <c r="K32" s="63">
        <v>3.38</v>
      </c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>
        <v>3</v>
      </c>
      <c r="Y32" s="63">
        <v>3.2</v>
      </c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>
        <v>3</v>
      </c>
      <c r="AM32" s="63">
        <v>0</v>
      </c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>
        <v>3</v>
      </c>
      <c r="BA32" s="63">
        <v>3.02</v>
      </c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4"/>
      <c r="BM32" s="63"/>
      <c r="BN32" s="63">
        <v>3</v>
      </c>
      <c r="BO32" s="63">
        <v>3.35</v>
      </c>
      <c r="BP32" s="63"/>
      <c r="BQ32" s="63"/>
      <c r="BR32" s="63"/>
      <c r="BS32" s="63"/>
      <c r="BT32" s="65">
        <f>SUM(D32,F32,H32,J32,L32,N32,P32)</f>
      </c>
      <c r="BU32" s="65">
        <f>SUM(E32,G32,I32,K32,M32,O32,Q32)</f>
      </c>
      <c r="BV32" s="65">
        <f>SUM(X32,R32,T32,V32,Z32,AB32,AD32)</f>
      </c>
      <c r="BW32" s="65">
        <f>SUM(Y32,S32,U32,W32,AA32,AC32,AE32)</f>
      </c>
      <c r="BX32" s="65">
        <f>SUM(AF32,AH32,AJ32,AL32,AN32,AP32,AR32)</f>
      </c>
      <c r="BY32" s="65">
        <f>SUM(AG32,AI32,AK32,AM32,AO32,AQ32,AS32)</f>
      </c>
      <c r="BZ32" s="65">
        <f>SUM(AT32,AV32,AX32,AZ32,BB32,BD32,BF32)</f>
      </c>
      <c r="CA32" s="65">
        <f>SUM(AU32,AW32,AY32,BA32,BC32,BE32,BG32)</f>
      </c>
      <c r="CB32" s="65">
        <f>SUM(BH32,BJ32)</f>
      </c>
      <c r="CC32" s="65">
        <f>SUM(BI32,BK32)</f>
      </c>
      <c r="CD32" s="65">
        <f>SUM(BL32,BN32,BP32,BR32)</f>
      </c>
      <c r="CE32" s="65">
        <f>SUM(BM32,BO32,BQ32,BS32)</f>
      </c>
      <c r="CF32" s="65">
        <f>SUM(AR32,AT32,AV32,AX32,AZ32,BB32,BD32,BF32,BH32,BJ32,BL32,BN32,BP32,BR32)</f>
      </c>
      <c r="CG32" s="65">
        <f>SUM(AS32,AU32,AW32,AY32,BA32,BC32,BE32,BG32,BI32,BK32,BM32,BO32,BQ32,BS32)</f>
      </c>
      <c r="CH32" s="65"/>
      <c r="CI32" s="65">
        <f>SUM(BT32,BV32,BX32,BZ32,CB32)</f>
      </c>
      <c r="CJ32" s="65">
        <f>SUM(BU32,BW32,BY32,CA32,CC32)</f>
      </c>
      <c r="CK32" s="65">
        <f>CJ32-CI32</f>
      </c>
      <c r="CL32" s="66">
        <f>COUNTIF($D32:$BS32,CL$5)</f>
      </c>
      <c r="CM32" s="66">
        <f>COUNTIF($D32:$BS32,CM$5)</f>
      </c>
      <c r="CN32" s="66">
        <f>COUNTIF($D32:$BS32,CN$5)</f>
      </c>
      <c r="CO32" s="61" t="s">
        <v>31</v>
      </c>
      <c r="CP32" s="61" t="s">
        <v>72</v>
      </c>
    </row>
    <row x14ac:dyDescent="0.25" r="33" customHeight="1" ht="24">
      <c r="A33" s="11" t="s">
        <v>46</v>
      </c>
      <c r="B33" s="61" t="s">
        <v>72</v>
      </c>
      <c r="C33" s="61" t="s">
        <v>18</v>
      </c>
      <c r="D33" s="63">
        <v>12</v>
      </c>
      <c r="E33" s="63">
        <v>8.95</v>
      </c>
      <c r="F33" s="63">
        <v>4</v>
      </c>
      <c r="G33" s="63">
        <v>4.42</v>
      </c>
      <c r="H33" s="63">
        <v>12</v>
      </c>
      <c r="I33" s="63">
        <v>8.52</v>
      </c>
      <c r="J33" s="63">
        <v>12</v>
      </c>
      <c r="K33" s="63">
        <v>0</v>
      </c>
      <c r="L33" s="63"/>
      <c r="M33" s="63"/>
      <c r="N33" s="63"/>
      <c r="O33" s="63"/>
      <c r="P33" s="63"/>
      <c r="Q33" s="63"/>
      <c r="R33" s="63" t="s">
        <v>49</v>
      </c>
      <c r="S33" s="63"/>
      <c r="T33" s="63">
        <v>4</v>
      </c>
      <c r="U33" s="63">
        <v>4.27</v>
      </c>
      <c r="V33" s="63">
        <v>12</v>
      </c>
      <c r="W33" s="63">
        <v>11.57</v>
      </c>
      <c r="X33" s="63" t="s">
        <v>49</v>
      </c>
      <c r="Y33" s="63">
        <v>8.63</v>
      </c>
      <c r="Z33" s="63"/>
      <c r="AA33" s="63"/>
      <c r="AB33" s="63"/>
      <c r="AC33" s="63"/>
      <c r="AD33" s="63"/>
      <c r="AE33" s="63"/>
      <c r="AF33" s="63" t="s">
        <v>49</v>
      </c>
      <c r="AG33" s="63">
        <v>9.87</v>
      </c>
      <c r="AH33" s="63">
        <v>4</v>
      </c>
      <c r="AI33" s="63">
        <v>4</v>
      </c>
      <c r="AJ33" s="63">
        <v>12</v>
      </c>
      <c r="AK33" s="63">
        <v>11.75</v>
      </c>
      <c r="AL33" s="63">
        <v>12</v>
      </c>
      <c r="AM33" s="63">
        <v>0</v>
      </c>
      <c r="AN33" s="63"/>
      <c r="AO33" s="63"/>
      <c r="AP33" s="63"/>
      <c r="AQ33" s="63"/>
      <c r="AR33" s="63" t="s">
        <v>49</v>
      </c>
      <c r="AS33" s="63"/>
      <c r="AT33" s="63">
        <v>12</v>
      </c>
      <c r="AU33" s="63">
        <v>10</v>
      </c>
      <c r="AV33" s="63">
        <v>4</v>
      </c>
      <c r="AW33" s="63">
        <v>4.2</v>
      </c>
      <c r="AX33" s="63">
        <v>12</v>
      </c>
      <c r="AY33" s="63">
        <v>11.58</v>
      </c>
      <c r="AZ33" s="63">
        <v>12</v>
      </c>
      <c r="BA33" s="63">
        <v>8.43</v>
      </c>
      <c r="BB33" s="63"/>
      <c r="BC33" s="63"/>
      <c r="BD33" s="63"/>
      <c r="BE33" s="63">
        <v>1.98</v>
      </c>
      <c r="BF33" s="63"/>
      <c r="BG33" s="63"/>
      <c r="BH33" s="63">
        <v>12</v>
      </c>
      <c r="BI33" s="63">
        <v>11.53</v>
      </c>
      <c r="BJ33" s="63">
        <v>4</v>
      </c>
      <c r="BK33" s="63">
        <v>4.18</v>
      </c>
      <c r="BL33" s="64">
        <v>12</v>
      </c>
      <c r="BM33" s="63">
        <v>11.58</v>
      </c>
      <c r="BN33" s="63">
        <v>12</v>
      </c>
      <c r="BO33" s="63">
        <v>8.37</v>
      </c>
      <c r="BP33" s="63"/>
      <c r="BQ33" s="63"/>
      <c r="BR33" s="63"/>
      <c r="BS33" s="63"/>
      <c r="BT33" s="65">
        <f>SUM(D33,F33,H33,J33,L33,N33,P33)</f>
      </c>
      <c r="BU33" s="65">
        <f>SUM(E33,G33,I33,K33,M33,O33,Q33)</f>
      </c>
      <c r="BV33" s="65">
        <f>SUM(X33,R33,T33,V33,Z33,AB33,AD33)</f>
      </c>
      <c r="BW33" s="65">
        <f>SUM(Y33,S33,U33,W33,AA33,AC33,AE33)</f>
      </c>
      <c r="BX33" s="65">
        <f>SUM(AF33,AH33,AJ33,AL33,AN33,AP33,AR33)</f>
      </c>
      <c r="BY33" s="65">
        <f>SUM(AG33,AI33,AK33,AM33,AO33,AQ33,AS33)</f>
      </c>
      <c r="BZ33" s="65">
        <f>SUM(AT33,AV33,AX33,AZ33,BB33,BD33,BF33)</f>
      </c>
      <c r="CA33" s="65">
        <f>SUM(AU33,AW33,AY33,BA33,BC33,BE33,BG33)</f>
      </c>
      <c r="CB33" s="65">
        <f>SUM(BH33,BJ33)</f>
      </c>
      <c r="CC33" s="65">
        <f>SUM(BI33,BK33)</f>
      </c>
      <c r="CD33" s="65">
        <f>SUM(BL33,BN33,BP33,BR33)</f>
      </c>
      <c r="CE33" s="65">
        <f>SUM(BM33,BO33,BQ33,BS33)</f>
      </c>
      <c r="CF33" s="65">
        <f>SUM(AR33,AT33,AV33,AX33,AZ33,BB33,BD33,BF33,BH33,BJ33,BL33,BN33,BP33,BR33)</f>
      </c>
      <c r="CG33" s="65">
        <f>SUM(AS33,AU33,AW33,AY33,BA33,BC33,BE33,BG33,BI33,BK33,BM33,BO33,BQ33,BS33)</f>
      </c>
      <c r="CH33" s="65"/>
      <c r="CI33" s="65">
        <f>SUM(BT33,BV33,BX33,BZ33,CB33)</f>
      </c>
      <c r="CJ33" s="65">
        <f>SUM(BU33,BW33,BY33,CA33,CC33)</f>
      </c>
      <c r="CK33" s="65">
        <f>CJ33-CI33</f>
      </c>
      <c r="CL33" s="66">
        <f>COUNTIF($D33:$BS33,CL$5)</f>
      </c>
      <c r="CM33" s="66">
        <f>COUNTIF($D33:$BS33,CM$5)</f>
      </c>
      <c r="CN33" s="66">
        <f>COUNTIF($D33:$BS33,CN$5)</f>
      </c>
      <c r="CO33" s="61" t="s">
        <v>18</v>
      </c>
      <c r="CP33" s="61" t="s">
        <v>72</v>
      </c>
    </row>
    <row x14ac:dyDescent="0.25" r="34" customHeight="1" ht="24">
      <c r="A34" s="11" t="s">
        <v>46</v>
      </c>
      <c r="B34" s="61" t="s">
        <v>72</v>
      </c>
      <c r="C34" s="61" t="s">
        <v>19</v>
      </c>
      <c r="D34" s="63">
        <v>3</v>
      </c>
      <c r="E34" s="63">
        <v>3.38</v>
      </c>
      <c r="F34" s="63"/>
      <c r="G34" s="63"/>
      <c r="H34" s="63">
        <v>3</v>
      </c>
      <c r="I34" s="63">
        <v>3.02</v>
      </c>
      <c r="J34" s="63">
        <v>3</v>
      </c>
      <c r="K34" s="63">
        <v>3.38</v>
      </c>
      <c r="L34" s="63"/>
      <c r="M34" s="63"/>
      <c r="N34" s="63"/>
      <c r="O34" s="63"/>
      <c r="P34" s="63"/>
      <c r="Q34" s="63"/>
      <c r="R34" s="63">
        <v>3</v>
      </c>
      <c r="S34" s="63">
        <v>3.23</v>
      </c>
      <c r="T34" s="63"/>
      <c r="U34" s="63"/>
      <c r="V34" s="63">
        <v>3</v>
      </c>
      <c r="W34" s="63">
        <v>3.27</v>
      </c>
      <c r="X34" s="63">
        <v>3</v>
      </c>
      <c r="Y34" s="63">
        <v>3.02</v>
      </c>
      <c r="Z34" s="63"/>
      <c r="AA34" s="63"/>
      <c r="AB34" s="63">
        <v>0</v>
      </c>
      <c r="AC34" s="63">
        <v>8.47</v>
      </c>
      <c r="AD34" s="63"/>
      <c r="AE34" s="63"/>
      <c r="AF34" s="63">
        <v>3</v>
      </c>
      <c r="AG34" s="63">
        <v>3.22</v>
      </c>
      <c r="AH34" s="63"/>
      <c r="AI34" s="63"/>
      <c r="AJ34" s="63">
        <v>3</v>
      </c>
      <c r="AK34" s="63">
        <v>2.98</v>
      </c>
      <c r="AL34" s="63">
        <v>3</v>
      </c>
      <c r="AM34" s="63">
        <v>0</v>
      </c>
      <c r="AN34" s="63"/>
      <c r="AO34" s="63"/>
      <c r="AP34" s="63"/>
      <c r="AQ34" s="63"/>
      <c r="AR34" s="63"/>
      <c r="AS34" s="63"/>
      <c r="AT34" s="63">
        <v>3</v>
      </c>
      <c r="AU34" s="63">
        <v>3.38</v>
      </c>
      <c r="AV34" s="63"/>
      <c r="AW34" s="63"/>
      <c r="AX34" s="63">
        <v>3</v>
      </c>
      <c r="AY34" s="63">
        <v>3.22</v>
      </c>
      <c r="AZ34" s="63">
        <v>3</v>
      </c>
      <c r="BA34" s="63">
        <v>0</v>
      </c>
      <c r="BB34" s="63"/>
      <c r="BC34" s="63"/>
      <c r="BD34" s="63">
        <v>8</v>
      </c>
      <c r="BE34" s="63">
        <v>8.35</v>
      </c>
      <c r="BF34" s="63"/>
      <c r="BG34" s="63"/>
      <c r="BH34" s="63">
        <v>3</v>
      </c>
      <c r="BI34" s="63">
        <v>3.47</v>
      </c>
      <c r="BJ34" s="63"/>
      <c r="BK34" s="63"/>
      <c r="BL34" s="64">
        <v>3</v>
      </c>
      <c r="BM34" s="63">
        <v>2.82</v>
      </c>
      <c r="BN34" s="63">
        <v>3</v>
      </c>
      <c r="BO34" s="63">
        <v>3.17</v>
      </c>
      <c r="BP34" s="63"/>
      <c r="BQ34" s="63"/>
      <c r="BR34" s="63"/>
      <c r="BS34" s="63"/>
      <c r="BT34" s="65">
        <f>SUM(D34,F34,H34,J34,L34,N34,P34)</f>
      </c>
      <c r="BU34" s="65">
        <f>SUM(E34,G34,I34,K34,M34,O34,Q34)</f>
      </c>
      <c r="BV34" s="65">
        <f>SUM(X34,R34,T34,V34,Z34,AB34,AD34)</f>
      </c>
      <c r="BW34" s="65">
        <f>SUM(Y34,S34,U34,W34,AA34,AC34,AE34)</f>
      </c>
      <c r="BX34" s="65">
        <f>SUM(AF34,AH34,AJ34,AL34,AN34,AP34,AR34)</f>
      </c>
      <c r="BY34" s="65">
        <f>SUM(AG34,AI34,AK34,AM34,AO34,AQ34,AS34)</f>
      </c>
      <c r="BZ34" s="65">
        <f>SUM(AT34,AV34,AX34,AZ34,BB34,BD34,BF34)</f>
      </c>
      <c r="CA34" s="65">
        <f>SUM(AU34,AW34,AY34,BA34,BC34,BE34,BG34)</f>
      </c>
      <c r="CB34" s="65">
        <f>SUM(BH34,BJ34)</f>
      </c>
      <c r="CC34" s="65">
        <f>SUM(BI34,BK34)</f>
      </c>
      <c r="CD34" s="65">
        <f>SUM(BL34,BN34,BP34,BR34)</f>
      </c>
      <c r="CE34" s="65">
        <f>SUM(BM34,BO34,BQ34,BS34)</f>
      </c>
      <c r="CF34" s="65">
        <f>SUM(AR34,AT34,AV34,AX34,AZ34,BB34,BD34,BF34,BH34,BJ34,BL34,BN34,BP34,BR34)</f>
      </c>
      <c r="CG34" s="65">
        <f>SUM(AS34,AU34,AW34,AY34,BA34,BC34,BE34,BG34,BI34,BK34,BM34,BO34,BQ34,BS34)</f>
      </c>
      <c r="CH34" s="65"/>
      <c r="CI34" s="65">
        <f>SUM(BT34,BV34,BX34,BZ34,CB34)</f>
      </c>
      <c r="CJ34" s="65">
        <f>SUM(BU34,BW34,BY34,CA34,CC34)</f>
      </c>
      <c r="CK34" s="65">
        <f>CJ34-CI34</f>
      </c>
      <c r="CL34" s="66">
        <f>COUNTIF($D34:$BS34,CL$5)</f>
      </c>
      <c r="CM34" s="66">
        <f>COUNTIF($D34:$BS34,CM$5)</f>
      </c>
      <c r="CN34" s="66">
        <f>COUNTIF($D34:$BS34,CN$5)</f>
      </c>
      <c r="CO34" s="61" t="s">
        <v>19</v>
      </c>
      <c r="CP34" s="61" t="s">
        <v>72</v>
      </c>
    </row>
    <row x14ac:dyDescent="0.25" r="35" customHeight="1" ht="24">
      <c r="A35" s="11" t="s">
        <v>46</v>
      </c>
      <c r="B35" s="61" t="s">
        <v>72</v>
      </c>
      <c r="C35" s="61" t="s">
        <v>34</v>
      </c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>
        <v>8</v>
      </c>
      <c r="O35" s="63">
        <v>0</v>
      </c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>
        <v>8</v>
      </c>
      <c r="AQ35" s="63">
        <v>0</v>
      </c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4"/>
      <c r="BM35" s="63"/>
      <c r="BN35" s="63"/>
      <c r="BO35" s="63"/>
      <c r="BP35" s="63"/>
      <c r="BQ35" s="63"/>
      <c r="BR35" s="63">
        <v>8</v>
      </c>
      <c r="BS35" s="63">
        <v>0</v>
      </c>
      <c r="BT35" s="65">
        <f>SUM(D35,F35,H35,J35,L35,N35,P35)</f>
      </c>
      <c r="BU35" s="65">
        <f>SUM(E35,G35,I35,K35,M35,O35,Q35)</f>
      </c>
      <c r="BV35" s="65">
        <f>SUM(X35,R35,T35,V35,Z35,AB35,AD35)</f>
      </c>
      <c r="BW35" s="65">
        <f>SUM(Y35,S35,U35,W35,AA35,AC35,AE35)</f>
      </c>
      <c r="BX35" s="65">
        <f>SUM(AF35,AH35,AJ35,AL35,AN35,AP35,AR35)</f>
      </c>
      <c r="BY35" s="65">
        <f>SUM(AG35,AI35,AK35,AM35,AO35,AQ35,AS35)</f>
      </c>
      <c r="BZ35" s="65">
        <f>SUM(AT35,AV35,AX35,AZ35,BB35,BD35,BF35)</f>
      </c>
      <c r="CA35" s="65">
        <f>SUM(AU35,AW35,AY35,BA35,BC35,BE35,BG35)</f>
      </c>
      <c r="CB35" s="65">
        <f>SUM(BH35,BJ35)</f>
      </c>
      <c r="CC35" s="65">
        <f>SUM(BI35,BK35)</f>
      </c>
      <c r="CD35" s="65">
        <f>SUM(BL35,BN35,BP35,BR35)</f>
      </c>
      <c r="CE35" s="65">
        <f>SUM(BM35,BO35,BQ35,BS35)</f>
      </c>
      <c r="CF35" s="65">
        <f>SUM(AR35,AT35,AV35,AX35,AZ35,BB35,BD35,BF35,BH35,BJ35,BL35,BN35,BP35,BR35)</f>
      </c>
      <c r="CG35" s="65">
        <f>SUM(AS35,AU35,AW35,AY35,BA35,BC35,BE35,BG35,BI35,BK35,BM35,BO35,BQ35,BS35)</f>
      </c>
      <c r="CH35" s="65"/>
      <c r="CI35" s="65">
        <f>SUM(BT35,BV35,BX35,BZ35,CB35)</f>
      </c>
      <c r="CJ35" s="65">
        <f>SUM(BU35,BW35,BY35,CA35,CC35)</f>
      </c>
      <c r="CK35" s="65">
        <f>CJ35-CI35</f>
      </c>
      <c r="CL35" s="66">
        <f>COUNTIF($D35:$BS35,CL$5)</f>
      </c>
      <c r="CM35" s="66">
        <f>COUNTIF($D35:$BS35,CM$5)</f>
      </c>
      <c r="CN35" s="66">
        <f>COUNTIF($D35:$BS35,CN$5)</f>
      </c>
      <c r="CO35" s="61" t="s">
        <v>34</v>
      </c>
      <c r="CP35" s="61" t="s">
        <v>72</v>
      </c>
    </row>
    <row x14ac:dyDescent="0.25" r="36" customHeight="1" ht="24">
      <c r="A36" s="11" t="s">
        <v>46</v>
      </c>
      <c r="B36" s="61" t="s">
        <v>72</v>
      </c>
      <c r="C36" s="62" t="s">
        <v>40</v>
      </c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>
        <v>8.75</v>
      </c>
      <c r="S36" s="63">
        <v>0</v>
      </c>
      <c r="T36" s="63">
        <v>8.75</v>
      </c>
      <c r="U36" s="63">
        <v>0</v>
      </c>
      <c r="V36" s="63">
        <v>8.75</v>
      </c>
      <c r="W36" s="63">
        <v>0</v>
      </c>
      <c r="X36" s="63">
        <v>8.75</v>
      </c>
      <c r="Y36" s="63">
        <v>0</v>
      </c>
      <c r="Z36" s="63">
        <v>8.75</v>
      </c>
      <c r="AA36" s="63">
        <v>0</v>
      </c>
      <c r="AB36" s="63"/>
      <c r="AC36" s="63"/>
      <c r="AD36" s="63"/>
      <c r="AE36" s="63"/>
      <c r="AF36" s="63">
        <v>8.75</v>
      </c>
      <c r="AG36" s="63">
        <v>0</v>
      </c>
      <c r="AH36" s="63">
        <v>8.75</v>
      </c>
      <c r="AI36" s="63">
        <v>0</v>
      </c>
      <c r="AJ36" s="63">
        <v>8.75</v>
      </c>
      <c r="AK36" s="63">
        <v>0</v>
      </c>
      <c r="AL36" s="63">
        <v>8.75</v>
      </c>
      <c r="AM36" s="63">
        <v>0</v>
      </c>
      <c r="AN36" s="63">
        <v>8.75</v>
      </c>
      <c r="AO36" s="63">
        <v>0</v>
      </c>
      <c r="AP36" s="63"/>
      <c r="AQ36" s="63"/>
      <c r="AR36" s="63"/>
      <c r="AS36" s="63"/>
      <c r="AT36" s="63">
        <v>8.75</v>
      </c>
      <c r="AU36" s="63">
        <v>0</v>
      </c>
      <c r="AV36" s="63">
        <v>8.75</v>
      </c>
      <c r="AW36" s="63">
        <v>0</v>
      </c>
      <c r="AX36" s="63">
        <v>8.75</v>
      </c>
      <c r="AY36" s="63">
        <v>0</v>
      </c>
      <c r="AZ36" s="63">
        <v>8.75</v>
      </c>
      <c r="BA36" s="63">
        <v>0</v>
      </c>
      <c r="BB36" s="63">
        <v>8.75</v>
      </c>
      <c r="BC36" s="63">
        <v>0</v>
      </c>
      <c r="BD36" s="63"/>
      <c r="BE36" s="63"/>
      <c r="BF36" s="63"/>
      <c r="BG36" s="63"/>
      <c r="BH36" s="63">
        <v>8.75</v>
      </c>
      <c r="BI36" s="63">
        <v>0</v>
      </c>
      <c r="BJ36" s="63">
        <v>8.75</v>
      </c>
      <c r="BK36" s="63">
        <v>0</v>
      </c>
      <c r="BL36" s="64">
        <v>8.75</v>
      </c>
      <c r="BM36" s="63">
        <v>0</v>
      </c>
      <c r="BN36" s="63">
        <v>8.75</v>
      </c>
      <c r="BO36" s="63">
        <v>0</v>
      </c>
      <c r="BP36" s="63">
        <v>8.75</v>
      </c>
      <c r="BQ36" s="63">
        <v>0</v>
      </c>
      <c r="BR36" s="63"/>
      <c r="BS36" s="63"/>
      <c r="BT36" s="65">
        <f>SUM(D36,F36,H36,J36,L36,N36,P36)</f>
      </c>
      <c r="BU36" s="65">
        <f>SUM(E36,G36,I36,K36,M36,O36,Q36)</f>
      </c>
      <c r="BV36" s="65">
        <f>SUM(X36,R36,T36,V36,Z36,AB36,AD36)</f>
      </c>
      <c r="BW36" s="65">
        <f>SUM(Y36,S36,U36,W36,AA36,AC36,AE36)</f>
      </c>
      <c r="BX36" s="65">
        <f>SUM(AF36,AH36,AJ36,AL36,AN36,AP36,AR36)</f>
      </c>
      <c r="BY36" s="65">
        <f>SUM(AG36,AI36,AK36,AM36,AO36,AQ36,AS36)</f>
      </c>
      <c r="BZ36" s="65">
        <f>SUM(AT36,AV36,AX36,AZ36,BB36,BD36,BF36)</f>
      </c>
      <c r="CA36" s="65">
        <f>SUM(AU36,AW36,AY36,BA36,BC36,BE36,BG36)</f>
      </c>
      <c r="CB36" s="65">
        <f>SUM(BH36,BJ36)</f>
      </c>
      <c r="CC36" s="65">
        <f>SUM(BI36,BK36)</f>
      </c>
      <c r="CD36" s="65">
        <f>SUM(BL36,BN36,BP36,BR36)</f>
      </c>
      <c r="CE36" s="65">
        <f>SUM(BM36,BO36,BQ36,BS36)</f>
      </c>
      <c r="CF36" s="65">
        <f>SUM(AR36,AT36,AV36,AX36,AZ36,BB36,BD36,BF36,BH36,BJ36,BL36,BN36,BP36,BR36)</f>
      </c>
      <c r="CG36" s="65">
        <f>SUM(AS36,AU36,AW36,AY36,BA36,BC36,BE36,BG36,BI36,BK36,BM36,BO36,BQ36,BS36)</f>
      </c>
      <c r="CH36" s="65"/>
      <c r="CI36" s="65">
        <f>SUM(BT36,BV36,BX36,BZ36,CB36)</f>
      </c>
      <c r="CJ36" s="65">
        <f>SUM(BU36,BW36,BY36,CA36,CC36)</f>
      </c>
      <c r="CK36" s="65">
        <f>CJ36-CI36</f>
      </c>
      <c r="CL36" s="66">
        <f>COUNTIF($D36:$BS36,CL$5)</f>
      </c>
      <c r="CM36" s="66">
        <f>COUNTIF($D36:$BS36,CM$5)</f>
      </c>
      <c r="CN36" s="66">
        <f>COUNTIF($D36:$BS36,CN$5)</f>
      </c>
      <c r="CO36" s="62" t="s">
        <v>40</v>
      </c>
      <c r="CP36" s="61" t="s">
        <v>72</v>
      </c>
    </row>
    <row x14ac:dyDescent="0.25" r="37" customHeight="1" ht="24">
      <c r="A37" s="11" t="s">
        <v>46</v>
      </c>
      <c r="B37" s="61" t="s">
        <v>72</v>
      </c>
      <c r="C37" s="61" t="s">
        <v>20</v>
      </c>
      <c r="D37" s="63">
        <v>9.25</v>
      </c>
      <c r="E37" s="63">
        <v>8.55</v>
      </c>
      <c r="F37" s="63">
        <v>9.25</v>
      </c>
      <c r="G37" s="63">
        <v>8.82</v>
      </c>
      <c r="H37" s="63">
        <v>9.25</v>
      </c>
      <c r="I37" s="63">
        <v>8.27</v>
      </c>
      <c r="J37" s="63">
        <v>9.25</v>
      </c>
      <c r="K37" s="63">
        <v>8.58</v>
      </c>
      <c r="L37" s="63">
        <v>5.25</v>
      </c>
      <c r="M37" s="63">
        <v>4.52</v>
      </c>
      <c r="N37" s="63"/>
      <c r="O37" s="63"/>
      <c r="P37" s="63"/>
      <c r="Q37" s="63"/>
      <c r="R37" s="63">
        <v>9.25</v>
      </c>
      <c r="S37" s="63">
        <v>8.93</v>
      </c>
      <c r="T37" s="63">
        <v>9.25</v>
      </c>
      <c r="U37" s="63">
        <v>8.98</v>
      </c>
      <c r="V37" s="63">
        <v>9.25</v>
      </c>
      <c r="W37" s="63">
        <v>8.65</v>
      </c>
      <c r="X37" s="63">
        <v>9.25</v>
      </c>
      <c r="Y37" s="63">
        <v>8.05</v>
      </c>
      <c r="Z37" s="63">
        <v>5.25</v>
      </c>
      <c r="AA37" s="63">
        <v>5.35</v>
      </c>
      <c r="AB37" s="63"/>
      <c r="AC37" s="63"/>
      <c r="AD37" s="63"/>
      <c r="AE37" s="63"/>
      <c r="AF37" s="63">
        <v>9.25</v>
      </c>
      <c r="AG37" s="63">
        <v>8.83</v>
      </c>
      <c r="AH37" s="63">
        <v>9.25</v>
      </c>
      <c r="AI37" s="63">
        <v>8.77</v>
      </c>
      <c r="AJ37" s="63">
        <v>9.25</v>
      </c>
      <c r="AK37" s="63">
        <v>8.45</v>
      </c>
      <c r="AL37" s="63">
        <v>9.25</v>
      </c>
      <c r="AM37" s="63">
        <v>0</v>
      </c>
      <c r="AN37" s="63">
        <v>5.25</v>
      </c>
      <c r="AO37" s="63">
        <v>0</v>
      </c>
      <c r="AP37" s="63"/>
      <c r="AQ37" s="63"/>
      <c r="AR37" s="63"/>
      <c r="AS37" s="63"/>
      <c r="AT37" s="63">
        <v>9.25</v>
      </c>
      <c r="AU37" s="63">
        <v>8.63</v>
      </c>
      <c r="AV37" s="63">
        <v>9.25</v>
      </c>
      <c r="AW37" s="63">
        <v>8.9</v>
      </c>
      <c r="AX37" s="63">
        <v>9.25</v>
      </c>
      <c r="AY37" s="63">
        <v>7.65</v>
      </c>
      <c r="AZ37" s="63">
        <v>9.25</v>
      </c>
      <c r="BA37" s="63">
        <v>9.03</v>
      </c>
      <c r="BB37" s="63">
        <v>5.25</v>
      </c>
      <c r="BC37" s="63">
        <v>0</v>
      </c>
      <c r="BD37" s="63">
        <v>8</v>
      </c>
      <c r="BE37" s="63">
        <v>8.28</v>
      </c>
      <c r="BF37" s="63"/>
      <c r="BG37" s="63"/>
      <c r="BH37" s="63">
        <v>9.25</v>
      </c>
      <c r="BI37" s="63">
        <v>8.72</v>
      </c>
      <c r="BJ37" s="63">
        <v>9.25</v>
      </c>
      <c r="BK37" s="63">
        <v>8.93</v>
      </c>
      <c r="BL37" s="64">
        <v>9.25</v>
      </c>
      <c r="BM37" s="63">
        <v>8.82</v>
      </c>
      <c r="BN37" s="63">
        <v>9.25</v>
      </c>
      <c r="BO37" s="63">
        <v>9.02</v>
      </c>
      <c r="BP37" s="63">
        <v>5.25</v>
      </c>
      <c r="BQ37" s="63">
        <v>0</v>
      </c>
      <c r="BR37" s="63"/>
      <c r="BS37" s="63"/>
      <c r="BT37" s="65">
        <f>SUM(D37,F37,H37,J37,L37,N37,P37)</f>
      </c>
      <c r="BU37" s="65">
        <f>SUM(E37,G37,I37,K37,M37,O37,Q37)</f>
      </c>
      <c r="BV37" s="65">
        <f>SUM(X37,R37,T37,V37,Z37,AB37,AD37)</f>
      </c>
      <c r="BW37" s="65">
        <f>SUM(Y37,S37,U37,W37,AA37,AC37,AE37)</f>
      </c>
      <c r="BX37" s="65">
        <f>SUM(AF37,AH37,AJ37,AL37,AN37,AP37,AR37)</f>
      </c>
      <c r="BY37" s="65">
        <f>SUM(AG37,AI37,AK37,AM37,AO37,AQ37,AS37)</f>
      </c>
      <c r="BZ37" s="65">
        <f>SUM(AT37,AV37,AX37,AZ37,BB37,BD37,BF37)</f>
      </c>
      <c r="CA37" s="65">
        <f>SUM(AU37,AW37,AY37,BA37,BC37,BE37,BG37)</f>
      </c>
      <c r="CB37" s="65">
        <f>SUM(BH37,BJ37)</f>
      </c>
      <c r="CC37" s="65">
        <f>SUM(BI37,BK37)</f>
      </c>
      <c r="CD37" s="65">
        <f>SUM(BL37,BN37,BP37,BR37)</f>
      </c>
      <c r="CE37" s="65">
        <f>SUM(BM37,BO37,BQ37,BS37)</f>
      </c>
      <c r="CF37" s="65">
        <f>SUM(AR37,AT37,AV37,AX37,AZ37,BB37,BD37,BF37,BH37,BJ37,BL37,BN37,BP37,BR37)</f>
      </c>
      <c r="CG37" s="65">
        <f>SUM(AS37,AU37,AW37,AY37,BA37,BC37,BE37,BG37,BI37,BK37,BM37,BO37,BQ37,BS37)</f>
      </c>
      <c r="CH37" s="65"/>
      <c r="CI37" s="65">
        <f>SUM(BT37,BV37,BX37,BZ37,CB37)</f>
      </c>
      <c r="CJ37" s="65">
        <f>SUM(BU37,BW37,BY37,CA37,CC37)</f>
      </c>
      <c r="CK37" s="65">
        <f>CJ37-CI37</f>
      </c>
      <c r="CL37" s="66">
        <f>COUNTIF($D37:$BS37,CL$5)</f>
      </c>
      <c r="CM37" s="66">
        <f>COUNTIF($D37:$BS37,CM$5)</f>
      </c>
      <c r="CN37" s="66">
        <f>COUNTIF($D37:$BS37,CN$5)</f>
      </c>
      <c r="CO37" s="61" t="s">
        <v>20</v>
      </c>
      <c r="CP37" s="61" t="s">
        <v>72</v>
      </c>
    </row>
    <row x14ac:dyDescent="0.25" r="38" customHeight="1" ht="24">
      <c r="A38" s="16"/>
      <c r="B38" s="61" t="s">
        <v>72</v>
      </c>
      <c r="C38" s="61" t="s">
        <v>27</v>
      </c>
      <c r="D38" s="63"/>
      <c r="E38" s="63"/>
      <c r="F38" s="63">
        <v>10</v>
      </c>
      <c r="G38" s="63">
        <v>9.73</v>
      </c>
      <c r="H38" s="63">
        <v>10</v>
      </c>
      <c r="I38" s="63">
        <v>9.83</v>
      </c>
      <c r="J38" s="63">
        <v>10</v>
      </c>
      <c r="K38" s="63">
        <v>10.05</v>
      </c>
      <c r="L38" s="63">
        <v>10</v>
      </c>
      <c r="M38" s="63">
        <v>9.88</v>
      </c>
      <c r="N38" s="63"/>
      <c r="O38" s="63"/>
      <c r="P38" s="63"/>
      <c r="Q38" s="63"/>
      <c r="R38" s="63"/>
      <c r="S38" s="63"/>
      <c r="T38" s="63">
        <v>10</v>
      </c>
      <c r="U38" s="63">
        <v>9.67</v>
      </c>
      <c r="V38" s="63">
        <v>10</v>
      </c>
      <c r="W38" s="63">
        <v>9.65</v>
      </c>
      <c r="X38" s="63">
        <v>10</v>
      </c>
      <c r="Y38" s="63">
        <v>10.25</v>
      </c>
      <c r="Z38" s="63">
        <v>10</v>
      </c>
      <c r="AA38" s="63">
        <v>9.5</v>
      </c>
      <c r="AB38" s="63"/>
      <c r="AC38" s="63"/>
      <c r="AD38" s="63"/>
      <c r="AE38" s="63"/>
      <c r="AF38" s="63"/>
      <c r="AG38" s="63"/>
      <c r="AH38" s="63">
        <v>10</v>
      </c>
      <c r="AI38" s="63">
        <v>9.62</v>
      </c>
      <c r="AJ38" s="63">
        <v>10</v>
      </c>
      <c r="AK38" s="63">
        <v>9.67</v>
      </c>
      <c r="AL38" s="63">
        <v>10</v>
      </c>
      <c r="AM38" s="63">
        <v>0</v>
      </c>
      <c r="AN38" s="63">
        <v>10</v>
      </c>
      <c r="AO38" s="63">
        <v>0</v>
      </c>
      <c r="AP38" s="63"/>
      <c r="AQ38" s="63"/>
      <c r="AR38" s="63"/>
      <c r="AS38" s="63"/>
      <c r="AT38" s="63"/>
      <c r="AU38" s="63"/>
      <c r="AV38" s="63">
        <v>10</v>
      </c>
      <c r="AW38" s="63">
        <v>7.1</v>
      </c>
      <c r="AX38" s="63">
        <v>10</v>
      </c>
      <c r="AY38" s="63">
        <v>9.75</v>
      </c>
      <c r="AZ38" s="63">
        <v>10</v>
      </c>
      <c r="BA38" s="63">
        <v>11.63</v>
      </c>
      <c r="BB38" s="63">
        <v>10</v>
      </c>
      <c r="BC38" s="63">
        <v>7.93</v>
      </c>
      <c r="BD38" s="63"/>
      <c r="BE38" s="63"/>
      <c r="BF38" s="63"/>
      <c r="BG38" s="63"/>
      <c r="BH38" s="63"/>
      <c r="BI38" s="63"/>
      <c r="BJ38" s="63">
        <v>10</v>
      </c>
      <c r="BK38" s="63">
        <v>10.18</v>
      </c>
      <c r="BL38" s="64">
        <v>10</v>
      </c>
      <c r="BM38" s="63">
        <v>0</v>
      </c>
      <c r="BN38" s="63">
        <v>10</v>
      </c>
      <c r="BO38" s="63">
        <v>9.95</v>
      </c>
      <c r="BP38" s="63">
        <v>10</v>
      </c>
      <c r="BQ38" s="63">
        <v>0</v>
      </c>
      <c r="BR38" s="63"/>
      <c r="BS38" s="63"/>
      <c r="BT38" s="65">
        <f>SUM(D38,F38,H38,J38,L38,N38,P38)</f>
      </c>
      <c r="BU38" s="65">
        <f>SUM(E38,G38,I38,K38,M38,O38,Q38)</f>
      </c>
      <c r="BV38" s="65">
        <f>SUM(X38,R38,T38,V38,Z38,AB38,AD38)</f>
      </c>
      <c r="BW38" s="65">
        <f>SUM(Y38,S38,U38,W38,AA38,AC38,AE38)</f>
      </c>
      <c r="BX38" s="65">
        <f>SUM(AF38,AH38,AJ38,AL38,AN38,AP38,AR38)</f>
      </c>
      <c r="BY38" s="65">
        <f>SUM(AG38,AI38,AK38,AM38,AO38,AQ38,AS38)</f>
      </c>
      <c r="BZ38" s="65">
        <f>SUM(AT38,AV38,AX38,AZ38,BB38,BD38,BF38)</f>
      </c>
      <c r="CA38" s="65">
        <f>SUM(AU38,AW38,AY38,BA38,BC38,BE38,BG38)</f>
      </c>
      <c r="CB38" s="65">
        <f>SUM(BH38,BJ38)</f>
      </c>
      <c r="CC38" s="65">
        <f>SUM(BI38,BK38)</f>
      </c>
      <c r="CD38" s="65">
        <f>SUM(BL38,BN38,BP38,BR38)</f>
      </c>
      <c r="CE38" s="65">
        <f>SUM(BM38,BO38,BQ38,BS38)</f>
      </c>
      <c r="CF38" s="65">
        <f>SUM(AR38,AT38,AV38,AX38,AZ38,BB38,BD38,BF38,BH38,BJ38,BL38,BN38,BP38,BR38)</f>
      </c>
      <c r="CG38" s="65">
        <f>SUM(AS38,AU38,AW38,AY38,BA38,BC38,BE38,BG38,BI38,BK38,BM38,BO38,BQ38,BS38)</f>
      </c>
      <c r="CH38" s="65"/>
      <c r="CI38" s="65">
        <f>SUM(BT38,BV38,BX38,BZ38,CB38)</f>
      </c>
      <c r="CJ38" s="65">
        <f>SUM(BU38,BW38,BY38,CA38,CC38)</f>
      </c>
      <c r="CK38" s="65">
        <f>CJ38-CI38</f>
      </c>
      <c r="CL38" s="66">
        <f>COUNTIF($D38:$BS38,CL$5)</f>
      </c>
      <c r="CM38" s="66">
        <f>COUNTIF($D38:$BS38,CM$5)</f>
      </c>
      <c r="CN38" s="66">
        <f>COUNTIF($D38:$BS38,CN$5)</f>
      </c>
      <c r="CO38" s="61" t="s">
        <v>27</v>
      </c>
      <c r="CP38" s="61" t="s">
        <v>72</v>
      </c>
    </row>
    <row x14ac:dyDescent="0.25" r="39" customHeight="1" ht="24">
      <c r="A39" s="11" t="s">
        <v>46</v>
      </c>
      <c r="B39" s="70"/>
      <c r="C39" s="70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4"/>
      <c r="BM39" s="64"/>
      <c r="BN39" s="64"/>
      <c r="BO39" s="64"/>
      <c r="BP39" s="64"/>
      <c r="BQ39" s="64"/>
      <c r="BR39" s="64"/>
      <c r="BS39" s="64"/>
      <c r="BT39" s="65"/>
      <c r="BU39" s="65"/>
      <c r="BV39" s="65"/>
      <c r="BW39" s="65"/>
      <c r="BX39" s="65"/>
      <c r="BY39" s="65"/>
      <c r="BZ39" s="65"/>
      <c r="CA39" s="65"/>
      <c r="CB39" s="65"/>
      <c r="CC39" s="65"/>
      <c r="CD39" s="65"/>
      <c r="CE39" s="65"/>
      <c r="CF39" s="65"/>
      <c r="CG39" s="65"/>
      <c r="CH39" s="65"/>
      <c r="CI39" s="65"/>
      <c r="CJ39" s="65"/>
      <c r="CK39" s="65"/>
      <c r="CL39" s="66"/>
      <c r="CM39" s="66"/>
      <c r="CN39" s="66"/>
      <c r="CO39" s="70"/>
      <c r="CP39" s="70"/>
    </row>
    <row x14ac:dyDescent="0.25" r="40" customHeight="1" ht="24">
      <c r="A40" s="11" t="s">
        <v>46</v>
      </c>
      <c r="B40" s="61"/>
      <c r="C40" s="6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4"/>
      <c r="BM40" s="64"/>
      <c r="BN40" s="64"/>
      <c r="BO40" s="64"/>
      <c r="BP40" s="64"/>
      <c r="BQ40" s="64"/>
      <c r="BR40" s="64"/>
      <c r="BS40" s="64"/>
      <c r="BT40" s="65"/>
      <c r="BU40" s="71"/>
      <c r="BV40" s="65"/>
      <c r="BW40" s="71"/>
      <c r="BX40" s="65"/>
      <c r="BY40" s="71"/>
      <c r="BZ40" s="65"/>
      <c r="CA40" s="71"/>
      <c r="CB40" s="65"/>
      <c r="CC40" s="71"/>
      <c r="CD40" s="71"/>
      <c r="CE40" s="71"/>
      <c r="CF40" s="71"/>
      <c r="CG40" s="71"/>
      <c r="CH40" s="71"/>
      <c r="CI40" s="65"/>
      <c r="CJ40" s="71"/>
      <c r="CK40" s="71"/>
      <c r="CL40" s="66">
        <f>COUNTIF($D40:$BK40,CL$5)</f>
      </c>
      <c r="CM40" s="66"/>
      <c r="CN40" s="66">
        <f>COUNTIF($D40:$BK40,CN$5)</f>
      </c>
      <c r="CO40" s="61"/>
      <c r="CP40" s="61"/>
    </row>
    <row x14ac:dyDescent="0.25" r="41" customHeight="1" ht="12.75">
      <c r="A41" s="11" t="s">
        <v>46</v>
      </c>
      <c r="B41" s="72"/>
      <c r="C41" s="72" t="s">
        <v>73</v>
      </c>
      <c r="D41" s="7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  <c r="BG41" s="74"/>
      <c r="BH41" s="74"/>
      <c r="BI41" s="74"/>
      <c r="BJ41" s="74"/>
      <c r="BK41" s="74"/>
      <c r="BL41" s="74"/>
      <c r="BM41" s="74"/>
      <c r="BN41" s="74"/>
      <c r="BO41" s="74"/>
      <c r="BP41" s="74"/>
      <c r="BQ41" s="74"/>
      <c r="BR41" s="74"/>
      <c r="BS41" s="74"/>
      <c r="BT41" s="75"/>
      <c r="BU41" s="75"/>
      <c r="BV41" s="75"/>
      <c r="BW41" s="75"/>
      <c r="BX41" s="75"/>
      <c r="BY41" s="75"/>
      <c r="BZ41" s="75"/>
      <c r="CA41" s="75"/>
      <c r="CB41" s="75"/>
      <c r="CC41" s="75"/>
      <c r="CD41" s="75"/>
      <c r="CE41" s="75"/>
      <c r="CF41" s="75"/>
      <c r="CG41" s="75"/>
      <c r="CH41" s="75"/>
      <c r="CI41" s="75"/>
      <c r="CJ41" s="75"/>
      <c r="CK41" s="75"/>
      <c r="CL41" s="76"/>
      <c r="CM41" s="76"/>
      <c r="CN41" s="76"/>
      <c r="CO41" s="16"/>
      <c r="CP41" s="16"/>
    </row>
    <row x14ac:dyDescent="0.25" r="42" customHeight="1" ht="12.75">
      <c r="A42" s="11" t="s">
        <v>46</v>
      </c>
      <c r="B42" s="72"/>
      <c r="C42" s="72" t="s">
        <v>74</v>
      </c>
      <c r="D42" s="7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74"/>
      <c r="BH42" s="74"/>
      <c r="BI42" s="74"/>
      <c r="BJ42" s="74"/>
      <c r="BK42" s="74"/>
      <c r="BL42" s="74"/>
      <c r="BM42" s="74"/>
      <c r="BN42" s="74"/>
      <c r="BO42" s="74"/>
      <c r="BP42" s="74"/>
      <c r="BQ42" s="74"/>
      <c r="BR42" s="74"/>
      <c r="BS42" s="74"/>
      <c r="BT42" s="75"/>
      <c r="BU42" s="75"/>
      <c r="BV42" s="75"/>
      <c r="BW42" s="75"/>
      <c r="BX42" s="75"/>
      <c r="BY42" s="75"/>
      <c r="BZ42" s="75"/>
      <c r="CA42" s="75"/>
      <c r="CB42" s="75"/>
      <c r="CC42" s="75"/>
      <c r="CD42" s="75"/>
      <c r="CE42" s="75"/>
      <c r="CF42" s="75"/>
      <c r="CG42" s="75"/>
      <c r="CH42" s="75"/>
      <c r="CI42" s="75"/>
      <c r="CJ42" s="75"/>
      <c r="CK42" s="75"/>
      <c r="CL42" s="76"/>
      <c r="CM42" s="76"/>
      <c r="CN42" s="76"/>
      <c r="CO42" s="16"/>
      <c r="CP42" s="16"/>
    </row>
    <row x14ac:dyDescent="0.25" r="43" customHeight="1" ht="17.25">
      <c r="A43" s="11" t="s">
        <v>46</v>
      </c>
      <c r="B43" s="72"/>
      <c r="C43" s="72" t="s">
        <v>75</v>
      </c>
      <c r="D43" s="7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  <c r="BL43" s="74"/>
      <c r="BM43" s="74"/>
      <c r="BN43" s="74"/>
      <c r="BO43" s="74"/>
      <c r="BP43" s="74"/>
      <c r="BQ43" s="74"/>
      <c r="BR43" s="74"/>
      <c r="BS43" s="74"/>
      <c r="BT43" s="75"/>
      <c r="BU43" s="75"/>
      <c r="BV43" s="75"/>
      <c r="BW43" s="75"/>
      <c r="BX43" s="75"/>
      <c r="BY43" s="75"/>
      <c r="BZ43" s="75"/>
      <c r="CA43" s="75"/>
      <c r="CB43" s="75"/>
      <c r="CC43" s="75"/>
      <c r="CD43" s="75"/>
      <c r="CE43" s="75"/>
      <c r="CF43" s="75"/>
      <c r="CG43" s="75"/>
      <c r="CH43" s="75"/>
      <c r="CI43" s="75"/>
      <c r="CJ43" s="75"/>
      <c r="CK43" s="75"/>
      <c r="CL43" s="76"/>
      <c r="CM43" s="76"/>
      <c r="CN43" s="76"/>
      <c r="CO43" s="16"/>
      <c r="CP43" s="16"/>
    </row>
    <row x14ac:dyDescent="0.25" r="44" customHeight="1" ht="12.75">
      <c r="A44" s="16"/>
      <c r="B44" s="72"/>
      <c r="C44" s="72" t="s">
        <v>76</v>
      </c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F44" s="74"/>
      <c r="BG44" s="74"/>
      <c r="BH44" s="74"/>
      <c r="BI44" s="74"/>
      <c r="BJ44" s="74"/>
      <c r="BK44" s="74"/>
      <c r="BL44" s="74"/>
      <c r="BM44" s="74"/>
      <c r="BN44" s="74"/>
      <c r="BO44" s="74"/>
      <c r="BP44" s="74"/>
      <c r="BQ44" s="74"/>
      <c r="BR44" s="74"/>
      <c r="BS44" s="74"/>
      <c r="BT44" s="75"/>
      <c r="BU44" s="75"/>
      <c r="BV44" s="75"/>
      <c r="BW44" s="75"/>
      <c r="BX44" s="75"/>
      <c r="BY44" s="75"/>
      <c r="BZ44" s="75"/>
      <c r="CA44" s="75"/>
      <c r="CB44" s="75"/>
      <c r="CC44" s="75"/>
      <c r="CD44" s="75"/>
      <c r="CE44" s="75"/>
      <c r="CF44" s="75"/>
      <c r="CG44" s="75"/>
      <c r="CH44" s="75"/>
      <c r="CI44" s="75"/>
      <c r="CJ44" s="75"/>
      <c r="CK44" s="75"/>
      <c r="CL44" s="76"/>
      <c r="CM44" s="76"/>
      <c r="CN44" s="76"/>
      <c r="CO44" s="16"/>
      <c r="CP44" s="16"/>
    </row>
    <row x14ac:dyDescent="0.25" r="45" customHeight="1" ht="12.75">
      <c r="A45" s="11" t="s">
        <v>46</v>
      </c>
      <c r="B45" s="72"/>
      <c r="C45" s="72" t="s">
        <v>77</v>
      </c>
      <c r="D45" s="5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4"/>
      <c r="BD45" s="74"/>
      <c r="BE45" s="74"/>
      <c r="BF45" s="74"/>
      <c r="BG45" s="74"/>
      <c r="BH45" s="74"/>
      <c r="BI45" s="74"/>
      <c r="BJ45" s="74"/>
      <c r="BK45" s="74"/>
      <c r="BL45" s="74"/>
      <c r="BM45" s="74"/>
      <c r="BN45" s="74"/>
      <c r="BO45" s="74"/>
      <c r="BP45" s="74"/>
      <c r="BQ45" s="74"/>
      <c r="BR45" s="74"/>
      <c r="BS45" s="74"/>
      <c r="BT45" s="75"/>
      <c r="BU45" s="75"/>
      <c r="BV45" s="75"/>
      <c r="BW45" s="75"/>
      <c r="BX45" s="75"/>
      <c r="BY45" s="75"/>
      <c r="BZ45" s="75"/>
      <c r="CA45" s="75"/>
      <c r="CB45" s="75"/>
      <c r="CC45" s="75"/>
      <c r="CD45" s="75"/>
      <c r="CE45" s="75"/>
      <c r="CF45" s="75"/>
      <c r="CG45" s="75"/>
      <c r="CH45" s="75"/>
      <c r="CI45" s="75"/>
      <c r="CJ45" s="75"/>
      <c r="CK45" s="75"/>
      <c r="CL45" s="76"/>
      <c r="CM45" s="76"/>
      <c r="CN45" s="76"/>
      <c r="CO45" s="16"/>
      <c r="CP45" s="16"/>
    </row>
  </sheetData>
  <mergeCells count="8">
    <mergeCell ref="H2:V2"/>
    <mergeCell ref="B4:B6"/>
    <mergeCell ref="CL4:CN4"/>
    <mergeCell ref="CL5:CL6"/>
    <mergeCell ref="CM5:CM6"/>
    <mergeCell ref="CN5:CN6"/>
    <mergeCell ref="CO5:CO6"/>
    <mergeCell ref="CP5:CP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497"/>
  <sheetViews>
    <sheetView workbookViewId="0"/>
  </sheetViews>
  <sheetFormatPr defaultRowHeight="15" x14ac:dyDescent="0.25"/>
  <cols>
    <col min="1" max="1" style="8" width="25.576428571428572" customWidth="1" bestFit="1"/>
    <col min="2" max="2" style="9" width="9.147857142857141" customWidth="1" bestFit="1"/>
    <col min="3" max="3" style="10" width="14.862142857142858" customWidth="1" bestFit="1"/>
    <col min="4" max="4" style="10" width="11.290714285714287" customWidth="1" bestFit="1"/>
    <col min="5" max="5" style="8" width="12.576428571428572" customWidth="1" bestFit="1"/>
    <col min="6" max="6" style="8" width="9.147857142857141" customWidth="1" bestFit="1"/>
  </cols>
  <sheetData>
    <row x14ac:dyDescent="0.25" r="1" customHeight="1" ht="17.25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1" t="s">
        <v>5</v>
      </c>
    </row>
    <row x14ac:dyDescent="0.25" r="2" customHeight="1" ht="17.25" hidden="1">
      <c r="A2" s="4" t="s">
        <v>6</v>
      </c>
      <c r="B2" s="5">
        <v>45383</v>
      </c>
      <c r="C2" s="6">
        <v>4</v>
      </c>
      <c r="D2" s="7">
        <v>4.22</v>
      </c>
      <c r="E2" s="4" t="s">
        <v>7</v>
      </c>
      <c r="F2" s="4" t="s">
        <v>8</v>
      </c>
    </row>
    <row x14ac:dyDescent="0.25" r="3" customHeight="1" ht="17.25" hidden="1">
      <c r="A3" s="4" t="s">
        <v>9</v>
      </c>
      <c r="B3" s="5">
        <v>45383</v>
      </c>
      <c r="C3" s="6">
        <v>12</v>
      </c>
      <c r="D3" s="7">
        <v>12.5</v>
      </c>
      <c r="E3" s="4" t="s">
        <v>7</v>
      </c>
      <c r="F3" s="4" t="s">
        <v>8</v>
      </c>
    </row>
    <row x14ac:dyDescent="0.25" r="4" customHeight="1" ht="17.25" hidden="1">
      <c r="A4" s="4" t="s">
        <v>10</v>
      </c>
      <c r="B4" s="5">
        <v>45383</v>
      </c>
      <c r="C4" s="6">
        <v>8</v>
      </c>
      <c r="D4" s="7">
        <v>8.53</v>
      </c>
      <c r="E4" s="4" t="s">
        <v>7</v>
      </c>
      <c r="F4" s="4" t="s">
        <v>8</v>
      </c>
    </row>
    <row x14ac:dyDescent="0.25" r="5" customHeight="1" ht="17.25" hidden="1">
      <c r="A5" s="4" t="s">
        <v>11</v>
      </c>
      <c r="B5" s="5">
        <v>45383</v>
      </c>
      <c r="C5" s="6">
        <v>4</v>
      </c>
      <c r="D5" s="7">
        <v>4.28</v>
      </c>
      <c r="E5" s="4" t="s">
        <v>7</v>
      </c>
      <c r="F5" s="4" t="s">
        <v>8</v>
      </c>
    </row>
    <row x14ac:dyDescent="0.25" r="6" customHeight="1" ht="17.25" hidden="1">
      <c r="A6" s="4" t="s">
        <v>12</v>
      </c>
      <c r="B6" s="5">
        <v>45383</v>
      </c>
      <c r="C6" s="7">
        <v>8.5</v>
      </c>
      <c r="D6" s="7">
        <v>7.55</v>
      </c>
      <c r="E6" s="4" t="s">
        <v>7</v>
      </c>
      <c r="F6" s="4" t="s">
        <v>8</v>
      </c>
    </row>
    <row x14ac:dyDescent="0.25" r="7" customHeight="1" ht="17.25" hidden="1">
      <c r="A7" s="4" t="s">
        <v>13</v>
      </c>
      <c r="B7" s="5">
        <v>45383</v>
      </c>
      <c r="C7" s="6">
        <v>10</v>
      </c>
      <c r="D7" s="7">
        <v>3.3</v>
      </c>
      <c r="E7" s="4" t="s">
        <v>7</v>
      </c>
      <c r="F7" s="4" t="s">
        <v>8</v>
      </c>
    </row>
    <row x14ac:dyDescent="0.25" r="8" customHeight="1" ht="17.25" hidden="1">
      <c r="A8" s="4" t="s">
        <v>14</v>
      </c>
      <c r="B8" s="5">
        <v>45383</v>
      </c>
      <c r="C8" s="7">
        <v>8.75</v>
      </c>
      <c r="D8" s="7">
        <v>8.67</v>
      </c>
      <c r="E8" s="4" t="s">
        <v>7</v>
      </c>
      <c r="F8" s="4" t="s">
        <v>8</v>
      </c>
    </row>
    <row x14ac:dyDescent="0.25" r="9" customHeight="1" ht="17.25" hidden="1">
      <c r="A9" s="4" t="s">
        <v>15</v>
      </c>
      <c r="B9" s="5">
        <v>45383</v>
      </c>
      <c r="C9" s="6">
        <v>8</v>
      </c>
      <c r="D9" s="6">
        <v>0</v>
      </c>
      <c r="E9" s="4" t="s">
        <v>7</v>
      </c>
      <c r="F9" s="4" t="s">
        <v>8</v>
      </c>
    </row>
    <row x14ac:dyDescent="0.25" r="10" customHeight="1" ht="17.25" hidden="1">
      <c r="A10" s="4" t="s">
        <v>16</v>
      </c>
      <c r="B10" s="5">
        <v>45383</v>
      </c>
      <c r="C10" s="7">
        <v>8.75</v>
      </c>
      <c r="D10" s="7">
        <v>8.1</v>
      </c>
      <c r="E10" s="4" t="s">
        <v>7</v>
      </c>
      <c r="F10" s="4" t="s">
        <v>8</v>
      </c>
    </row>
    <row x14ac:dyDescent="0.25" r="11" customHeight="1" ht="17.25" hidden="1">
      <c r="A11" s="4" t="s">
        <v>17</v>
      </c>
      <c r="B11" s="5">
        <v>45383</v>
      </c>
      <c r="C11" s="7">
        <v>8.5</v>
      </c>
      <c r="D11" s="7">
        <v>10.48</v>
      </c>
      <c r="E11" s="4" t="s">
        <v>7</v>
      </c>
      <c r="F11" s="4" t="s">
        <v>8</v>
      </c>
    </row>
    <row x14ac:dyDescent="0.25" r="12" customHeight="1" ht="17.25" hidden="1">
      <c r="A12" s="4" t="s">
        <v>18</v>
      </c>
      <c r="B12" s="5">
        <v>45383</v>
      </c>
      <c r="C12" s="6">
        <v>12</v>
      </c>
      <c r="D12" s="7">
        <v>8.95</v>
      </c>
      <c r="E12" s="4" t="s">
        <v>7</v>
      </c>
      <c r="F12" s="4" t="s">
        <v>8</v>
      </c>
    </row>
    <row x14ac:dyDescent="0.25" r="13" customHeight="1" ht="17.25" hidden="1">
      <c r="A13" s="4" t="s">
        <v>19</v>
      </c>
      <c r="B13" s="5">
        <v>45383</v>
      </c>
      <c r="C13" s="6">
        <v>3</v>
      </c>
      <c r="D13" s="7">
        <v>3.38</v>
      </c>
      <c r="E13" s="4" t="s">
        <v>7</v>
      </c>
      <c r="F13" s="4" t="s">
        <v>8</v>
      </c>
    </row>
    <row x14ac:dyDescent="0.25" r="14" customHeight="1" ht="17.25" hidden="1">
      <c r="A14" s="4" t="s">
        <v>20</v>
      </c>
      <c r="B14" s="5">
        <v>45383</v>
      </c>
      <c r="C14" s="7">
        <v>9.25</v>
      </c>
      <c r="D14" s="7">
        <v>8.55</v>
      </c>
      <c r="E14" s="4" t="s">
        <v>7</v>
      </c>
      <c r="F14" s="4" t="s">
        <v>8</v>
      </c>
    </row>
    <row x14ac:dyDescent="0.25" r="15" customHeight="1" ht="17.25" hidden="1">
      <c r="A15" s="4" t="s">
        <v>21</v>
      </c>
      <c r="B15" s="5">
        <v>45384</v>
      </c>
      <c r="C15" s="6">
        <v>12</v>
      </c>
      <c r="D15" s="7">
        <v>7.42</v>
      </c>
      <c r="E15" s="4" t="s">
        <v>7</v>
      </c>
      <c r="F15" s="4" t="s">
        <v>8</v>
      </c>
    </row>
    <row x14ac:dyDescent="0.25" r="16" customHeight="1" ht="17.25" hidden="1">
      <c r="A16" s="4" t="s">
        <v>9</v>
      </c>
      <c r="B16" s="5">
        <v>45384</v>
      </c>
      <c r="C16" s="6">
        <v>12</v>
      </c>
      <c r="D16" s="7">
        <v>12.23</v>
      </c>
      <c r="E16" s="4" t="s">
        <v>7</v>
      </c>
      <c r="F16" s="4" t="s">
        <v>8</v>
      </c>
    </row>
    <row x14ac:dyDescent="0.25" r="17" customHeight="1" ht="17.25" hidden="1">
      <c r="A17" s="4" t="s">
        <v>10</v>
      </c>
      <c r="B17" s="5">
        <v>45384</v>
      </c>
      <c r="C17" s="7">
        <v>12.25</v>
      </c>
      <c r="D17" s="7">
        <v>11.6</v>
      </c>
      <c r="E17" s="4" t="s">
        <v>7</v>
      </c>
      <c r="F17" s="4" t="s">
        <v>8</v>
      </c>
    </row>
    <row x14ac:dyDescent="0.25" r="18" customHeight="1" ht="17.25" hidden="1">
      <c r="A18" s="4" t="s">
        <v>11</v>
      </c>
      <c r="B18" s="5">
        <v>45384</v>
      </c>
      <c r="C18" s="6">
        <v>0</v>
      </c>
      <c r="D18" s="7">
        <v>4.37</v>
      </c>
      <c r="E18" s="4" t="s">
        <v>7</v>
      </c>
      <c r="F18" s="4" t="s">
        <v>8</v>
      </c>
    </row>
    <row x14ac:dyDescent="0.25" r="19" customHeight="1" ht="17.25" hidden="1">
      <c r="A19" s="4" t="s">
        <v>12</v>
      </c>
      <c r="B19" s="5">
        <v>45384</v>
      </c>
      <c r="C19" s="7">
        <v>8.5</v>
      </c>
      <c r="D19" s="7">
        <v>9.33</v>
      </c>
      <c r="E19" s="4" t="s">
        <v>7</v>
      </c>
      <c r="F19" s="4" t="s">
        <v>8</v>
      </c>
    </row>
    <row x14ac:dyDescent="0.25" r="20" customHeight="1" ht="17.25" hidden="1">
      <c r="A20" s="4" t="s">
        <v>13</v>
      </c>
      <c r="B20" s="5">
        <v>45384</v>
      </c>
      <c r="C20" s="6">
        <v>10</v>
      </c>
      <c r="D20" s="7">
        <v>9.9</v>
      </c>
      <c r="E20" s="4" t="s">
        <v>7</v>
      </c>
      <c r="F20" s="4" t="s">
        <v>8</v>
      </c>
    </row>
    <row x14ac:dyDescent="0.25" r="21" customHeight="1" ht="17.25" hidden="1">
      <c r="A21" s="4" t="s">
        <v>22</v>
      </c>
      <c r="B21" s="5">
        <v>45384</v>
      </c>
      <c r="C21" s="7">
        <v>8.5</v>
      </c>
      <c r="D21" s="7">
        <v>8.78</v>
      </c>
      <c r="E21" s="4" t="s">
        <v>7</v>
      </c>
      <c r="F21" s="4" t="s">
        <v>8</v>
      </c>
    </row>
    <row x14ac:dyDescent="0.25" r="22" customHeight="1" ht="17.25" hidden="1">
      <c r="A22" s="4" t="s">
        <v>23</v>
      </c>
      <c r="B22" s="5">
        <v>45384</v>
      </c>
      <c r="C22" s="7">
        <v>8.5</v>
      </c>
      <c r="D22" s="7">
        <v>8.33</v>
      </c>
      <c r="E22" s="4" t="s">
        <v>7</v>
      </c>
      <c r="F22" s="4" t="s">
        <v>8</v>
      </c>
    </row>
    <row x14ac:dyDescent="0.25" r="23" customHeight="1" ht="17.25" hidden="1">
      <c r="A23" s="4" t="s">
        <v>14</v>
      </c>
      <c r="B23" s="5">
        <v>45384</v>
      </c>
      <c r="C23" s="7">
        <v>8.75</v>
      </c>
      <c r="D23" s="6">
        <v>8</v>
      </c>
      <c r="E23" s="4" t="s">
        <v>7</v>
      </c>
      <c r="F23" s="4" t="s">
        <v>8</v>
      </c>
    </row>
    <row x14ac:dyDescent="0.25" r="24" customHeight="1" ht="17.25" hidden="1">
      <c r="A24" s="4" t="s">
        <v>15</v>
      </c>
      <c r="B24" s="5">
        <v>45384</v>
      </c>
      <c r="C24" s="6">
        <v>8</v>
      </c>
      <c r="D24" s="6">
        <v>0</v>
      </c>
      <c r="E24" s="4" t="s">
        <v>7</v>
      </c>
      <c r="F24" s="4" t="s">
        <v>8</v>
      </c>
    </row>
    <row x14ac:dyDescent="0.25" r="25" customHeight="1" ht="17.25" hidden="1">
      <c r="A25" s="4" t="s">
        <v>24</v>
      </c>
      <c r="B25" s="5">
        <v>45384</v>
      </c>
      <c r="C25" s="6">
        <v>0</v>
      </c>
      <c r="D25" s="7">
        <v>3.43</v>
      </c>
      <c r="E25" s="4" t="s">
        <v>7</v>
      </c>
      <c r="F25" s="4" t="s">
        <v>8</v>
      </c>
    </row>
    <row x14ac:dyDescent="0.25" r="26" customHeight="1" ht="17.25" hidden="1">
      <c r="A26" s="4" t="s">
        <v>25</v>
      </c>
      <c r="B26" s="5">
        <v>45384</v>
      </c>
      <c r="C26" s="6">
        <v>8</v>
      </c>
      <c r="D26" s="7">
        <v>7.87</v>
      </c>
      <c r="E26" s="4" t="s">
        <v>7</v>
      </c>
      <c r="F26" s="4" t="s">
        <v>8</v>
      </c>
    </row>
    <row x14ac:dyDescent="0.25" r="27" customHeight="1" ht="17.25" hidden="1">
      <c r="A27" s="4" t="s">
        <v>16</v>
      </c>
      <c r="B27" s="5">
        <v>45384</v>
      </c>
      <c r="C27" s="7">
        <v>8.75</v>
      </c>
      <c r="D27" s="7">
        <v>8.22</v>
      </c>
      <c r="E27" s="4" t="s">
        <v>7</v>
      </c>
      <c r="F27" s="4" t="s">
        <v>8</v>
      </c>
    </row>
    <row x14ac:dyDescent="0.25" r="28" customHeight="1" ht="17.25" hidden="1">
      <c r="A28" s="4" t="s">
        <v>17</v>
      </c>
      <c r="B28" s="5">
        <v>45384</v>
      </c>
      <c r="C28" s="7">
        <v>9.5</v>
      </c>
      <c r="D28" s="7">
        <v>11.18</v>
      </c>
      <c r="E28" s="4" t="s">
        <v>7</v>
      </c>
      <c r="F28" s="4" t="s">
        <v>8</v>
      </c>
    </row>
    <row x14ac:dyDescent="0.25" r="29" customHeight="1" ht="17.25" hidden="1">
      <c r="A29" s="4" t="s">
        <v>18</v>
      </c>
      <c r="B29" s="5">
        <v>45384</v>
      </c>
      <c r="C29" s="6">
        <v>4</v>
      </c>
      <c r="D29" s="7">
        <v>4.42</v>
      </c>
      <c r="E29" s="4" t="s">
        <v>7</v>
      </c>
      <c r="F29" s="4" t="s">
        <v>8</v>
      </c>
    </row>
    <row x14ac:dyDescent="0.25" r="30" customHeight="1" ht="17.25" hidden="1">
      <c r="A30" s="4" t="s">
        <v>26</v>
      </c>
      <c r="B30" s="5">
        <v>45384</v>
      </c>
      <c r="C30" s="6">
        <v>10</v>
      </c>
      <c r="D30" s="7">
        <v>14.13</v>
      </c>
      <c r="E30" s="4" t="s">
        <v>7</v>
      </c>
      <c r="F30" s="4" t="s">
        <v>8</v>
      </c>
    </row>
    <row x14ac:dyDescent="0.25" r="31" customHeight="1" ht="17.25" hidden="1">
      <c r="A31" s="4" t="s">
        <v>20</v>
      </c>
      <c r="B31" s="5">
        <v>45384</v>
      </c>
      <c r="C31" s="7">
        <v>9.25</v>
      </c>
      <c r="D31" s="7">
        <v>8.82</v>
      </c>
      <c r="E31" s="4" t="s">
        <v>7</v>
      </c>
      <c r="F31" s="4" t="s">
        <v>8</v>
      </c>
    </row>
    <row x14ac:dyDescent="0.25" r="32" customHeight="1" ht="17.25" hidden="1">
      <c r="A32" s="4" t="s">
        <v>27</v>
      </c>
      <c r="B32" s="5">
        <v>45384</v>
      </c>
      <c r="C32" s="6">
        <v>10</v>
      </c>
      <c r="D32" s="7">
        <v>9.73</v>
      </c>
      <c r="E32" s="4" t="s">
        <v>7</v>
      </c>
      <c r="F32" s="4" t="s">
        <v>8</v>
      </c>
    </row>
    <row x14ac:dyDescent="0.25" r="33" customHeight="1" ht="17.25" hidden="1">
      <c r="A33" s="4" t="s">
        <v>21</v>
      </c>
      <c r="B33" s="5">
        <v>45385</v>
      </c>
      <c r="C33" s="6">
        <v>12</v>
      </c>
      <c r="D33" s="7">
        <v>12.87</v>
      </c>
      <c r="E33" s="4" t="s">
        <v>7</v>
      </c>
      <c r="F33" s="4" t="s">
        <v>8</v>
      </c>
    </row>
    <row x14ac:dyDescent="0.25" r="34" customHeight="1" ht="17.25" hidden="1">
      <c r="A34" s="4" t="s">
        <v>6</v>
      </c>
      <c r="B34" s="5">
        <v>45385</v>
      </c>
      <c r="C34" s="6">
        <v>4</v>
      </c>
      <c r="D34" s="7">
        <v>4.12</v>
      </c>
      <c r="E34" s="4" t="s">
        <v>7</v>
      </c>
      <c r="F34" s="4" t="s">
        <v>8</v>
      </c>
    </row>
    <row x14ac:dyDescent="0.25" r="35" customHeight="1" ht="17.25" hidden="1">
      <c r="A35" s="4" t="s">
        <v>10</v>
      </c>
      <c r="B35" s="5">
        <v>45385</v>
      </c>
      <c r="C35" s="6">
        <v>8</v>
      </c>
      <c r="D35" s="7">
        <v>8.02</v>
      </c>
      <c r="E35" s="4" t="s">
        <v>7</v>
      </c>
      <c r="F35" s="4" t="s">
        <v>8</v>
      </c>
    </row>
    <row x14ac:dyDescent="0.25" r="36" customHeight="1" ht="17.25" hidden="1">
      <c r="A36" s="4" t="s">
        <v>12</v>
      </c>
      <c r="B36" s="5">
        <v>45385</v>
      </c>
      <c r="C36" s="7">
        <v>8.5</v>
      </c>
      <c r="D36" s="7">
        <v>8.17</v>
      </c>
      <c r="E36" s="4" t="s">
        <v>7</v>
      </c>
      <c r="F36" s="4" t="s">
        <v>8</v>
      </c>
    </row>
    <row x14ac:dyDescent="0.25" r="37" customHeight="1" ht="17.25" hidden="1">
      <c r="A37" s="4" t="s">
        <v>28</v>
      </c>
      <c r="B37" s="5">
        <v>45385</v>
      </c>
      <c r="C37" s="6">
        <v>11</v>
      </c>
      <c r="D37" s="6">
        <v>11</v>
      </c>
      <c r="E37" s="4" t="s">
        <v>7</v>
      </c>
      <c r="F37" s="4" t="s">
        <v>8</v>
      </c>
    </row>
    <row x14ac:dyDescent="0.25" r="38" customHeight="1" ht="17.25" hidden="1">
      <c r="A38" s="4" t="s">
        <v>13</v>
      </c>
      <c r="B38" s="5">
        <v>45385</v>
      </c>
      <c r="C38" s="6">
        <v>0</v>
      </c>
      <c r="D38" s="7">
        <v>8.87</v>
      </c>
      <c r="E38" s="4" t="s">
        <v>7</v>
      </c>
      <c r="F38" s="4" t="s">
        <v>8</v>
      </c>
    </row>
    <row x14ac:dyDescent="0.25" r="39" customHeight="1" ht="17.25" hidden="1">
      <c r="A39" s="4" t="s">
        <v>22</v>
      </c>
      <c r="B39" s="5">
        <v>45385</v>
      </c>
      <c r="C39" s="7">
        <v>8.5</v>
      </c>
      <c r="D39" s="7">
        <v>8.55</v>
      </c>
      <c r="E39" s="4" t="s">
        <v>7</v>
      </c>
      <c r="F39" s="4" t="s">
        <v>8</v>
      </c>
    </row>
    <row x14ac:dyDescent="0.25" r="40" customHeight="1" ht="17.25" hidden="1">
      <c r="A40" s="4" t="s">
        <v>23</v>
      </c>
      <c r="B40" s="5">
        <v>45385</v>
      </c>
      <c r="C40" s="7">
        <v>8.5</v>
      </c>
      <c r="D40" s="7">
        <v>7.98</v>
      </c>
      <c r="E40" s="4" t="s">
        <v>7</v>
      </c>
      <c r="F40" s="4" t="s">
        <v>8</v>
      </c>
    </row>
    <row x14ac:dyDescent="0.25" r="41" customHeight="1" ht="17.25" hidden="1">
      <c r="A41" s="4" t="s">
        <v>14</v>
      </c>
      <c r="B41" s="5">
        <v>45385</v>
      </c>
      <c r="C41" s="7">
        <v>8.75</v>
      </c>
      <c r="D41" s="7">
        <v>9.07</v>
      </c>
      <c r="E41" s="4" t="s">
        <v>7</v>
      </c>
      <c r="F41" s="4" t="s">
        <v>8</v>
      </c>
    </row>
    <row x14ac:dyDescent="0.25" r="42" customHeight="1" ht="17.25" hidden="1">
      <c r="A42" s="4" t="s">
        <v>29</v>
      </c>
      <c r="B42" s="5">
        <v>45385</v>
      </c>
      <c r="C42" s="6">
        <v>6</v>
      </c>
      <c r="D42" s="6">
        <v>0</v>
      </c>
      <c r="E42" s="4" t="s">
        <v>7</v>
      </c>
      <c r="F42" s="4" t="s">
        <v>8</v>
      </c>
    </row>
    <row x14ac:dyDescent="0.25" r="43" customHeight="1" ht="17.25" hidden="1">
      <c r="A43" s="4" t="s">
        <v>24</v>
      </c>
      <c r="B43" s="5">
        <v>45385</v>
      </c>
      <c r="C43" s="6">
        <v>7</v>
      </c>
      <c r="D43" s="7">
        <v>6.05</v>
      </c>
      <c r="E43" s="4" t="s">
        <v>7</v>
      </c>
      <c r="F43" s="4" t="s">
        <v>8</v>
      </c>
    </row>
    <row x14ac:dyDescent="0.25" r="44" customHeight="1" ht="17.25" hidden="1">
      <c r="A44" s="4" t="s">
        <v>16</v>
      </c>
      <c r="B44" s="5">
        <v>45385</v>
      </c>
      <c r="C44" s="7">
        <v>8.75</v>
      </c>
      <c r="D44" s="7">
        <v>8.47</v>
      </c>
      <c r="E44" s="4" t="s">
        <v>7</v>
      </c>
      <c r="F44" s="4" t="s">
        <v>8</v>
      </c>
    </row>
    <row x14ac:dyDescent="0.25" r="45" customHeight="1" ht="17.25" hidden="1">
      <c r="A45" s="4" t="s">
        <v>17</v>
      </c>
      <c r="B45" s="5">
        <v>45385</v>
      </c>
      <c r="C45" s="6">
        <v>9</v>
      </c>
      <c r="D45" s="7">
        <v>11.87</v>
      </c>
      <c r="E45" s="4" t="s">
        <v>7</v>
      </c>
      <c r="F45" s="4" t="s">
        <v>8</v>
      </c>
    </row>
    <row x14ac:dyDescent="0.25" r="46" customHeight="1" ht="17.25" hidden="1">
      <c r="A46" s="4" t="s">
        <v>30</v>
      </c>
      <c r="B46" s="5">
        <v>45385</v>
      </c>
      <c r="C46" s="6">
        <v>12</v>
      </c>
      <c r="D46" s="7">
        <v>12.35</v>
      </c>
      <c r="E46" s="4" t="s">
        <v>7</v>
      </c>
      <c r="F46" s="4" t="s">
        <v>8</v>
      </c>
    </row>
    <row x14ac:dyDescent="0.25" r="47" customHeight="1" ht="17.25" hidden="1">
      <c r="A47" s="4" t="s">
        <v>18</v>
      </c>
      <c r="B47" s="5">
        <v>45385</v>
      </c>
      <c r="C47" s="6">
        <v>12</v>
      </c>
      <c r="D47" s="7">
        <v>8.52</v>
      </c>
      <c r="E47" s="4" t="s">
        <v>7</v>
      </c>
      <c r="F47" s="4" t="s">
        <v>8</v>
      </c>
    </row>
    <row x14ac:dyDescent="0.25" r="48" customHeight="1" ht="17.25" hidden="1">
      <c r="A48" s="4" t="s">
        <v>19</v>
      </c>
      <c r="B48" s="5">
        <v>45385</v>
      </c>
      <c r="C48" s="6">
        <v>3</v>
      </c>
      <c r="D48" s="7">
        <v>3.02</v>
      </c>
      <c r="E48" s="4" t="s">
        <v>7</v>
      </c>
      <c r="F48" s="4" t="s">
        <v>8</v>
      </c>
    </row>
    <row x14ac:dyDescent="0.25" r="49" customHeight="1" ht="17.25" hidden="1">
      <c r="A49" s="4" t="s">
        <v>26</v>
      </c>
      <c r="B49" s="5">
        <v>45385</v>
      </c>
      <c r="C49" s="6">
        <v>10</v>
      </c>
      <c r="D49" s="7">
        <v>13.27</v>
      </c>
      <c r="E49" s="4" t="s">
        <v>7</v>
      </c>
      <c r="F49" s="4" t="s">
        <v>8</v>
      </c>
    </row>
    <row x14ac:dyDescent="0.25" r="50" customHeight="1" ht="17.25" hidden="1">
      <c r="A50" s="4" t="s">
        <v>20</v>
      </c>
      <c r="B50" s="5">
        <v>45385</v>
      </c>
      <c r="C50" s="7">
        <v>9.25</v>
      </c>
      <c r="D50" s="7">
        <v>8.27</v>
      </c>
      <c r="E50" s="4" t="s">
        <v>7</v>
      </c>
      <c r="F50" s="4" t="s">
        <v>8</v>
      </c>
    </row>
    <row x14ac:dyDescent="0.25" r="51" customHeight="1" ht="17.25" hidden="1">
      <c r="A51" s="4" t="s">
        <v>27</v>
      </c>
      <c r="B51" s="5">
        <v>45385</v>
      </c>
      <c r="C51" s="6">
        <v>10</v>
      </c>
      <c r="D51" s="7">
        <v>9.83</v>
      </c>
      <c r="E51" s="4" t="s">
        <v>7</v>
      </c>
      <c r="F51" s="4" t="s">
        <v>8</v>
      </c>
    </row>
    <row x14ac:dyDescent="0.25" r="52" customHeight="1" ht="17.25" hidden="1">
      <c r="A52" s="4" t="s">
        <v>21</v>
      </c>
      <c r="B52" s="5">
        <v>45386</v>
      </c>
      <c r="C52" s="6">
        <v>12</v>
      </c>
      <c r="D52" s="7">
        <v>10.52</v>
      </c>
      <c r="E52" s="4" t="s">
        <v>7</v>
      </c>
      <c r="F52" s="4" t="s">
        <v>8</v>
      </c>
    </row>
    <row x14ac:dyDescent="0.25" r="53" customHeight="1" ht="17.25" hidden="1">
      <c r="A53" s="4" t="s">
        <v>9</v>
      </c>
      <c r="B53" s="5">
        <v>45386</v>
      </c>
      <c r="C53" s="6">
        <v>12</v>
      </c>
      <c r="D53" s="7">
        <v>12.5</v>
      </c>
      <c r="E53" s="4" t="s">
        <v>7</v>
      </c>
      <c r="F53" s="4" t="s">
        <v>8</v>
      </c>
    </row>
    <row x14ac:dyDescent="0.25" r="54" customHeight="1" ht="17.25" hidden="1">
      <c r="A54" s="4" t="s">
        <v>10</v>
      </c>
      <c r="B54" s="5">
        <v>45386</v>
      </c>
      <c r="C54" s="7">
        <v>12.25</v>
      </c>
      <c r="D54" s="7">
        <v>12.1</v>
      </c>
      <c r="E54" s="4" t="s">
        <v>7</v>
      </c>
      <c r="F54" s="4" t="s">
        <v>8</v>
      </c>
    </row>
    <row x14ac:dyDescent="0.25" r="55" customHeight="1" ht="17.25" hidden="1">
      <c r="A55" s="4" t="s">
        <v>12</v>
      </c>
      <c r="B55" s="5">
        <v>45386</v>
      </c>
      <c r="C55" s="7">
        <v>8.5</v>
      </c>
      <c r="D55" s="7">
        <v>8.82</v>
      </c>
      <c r="E55" s="4" t="s">
        <v>7</v>
      </c>
      <c r="F55" s="4" t="s">
        <v>8</v>
      </c>
    </row>
    <row x14ac:dyDescent="0.25" r="56" customHeight="1" ht="17.25" hidden="1">
      <c r="A56" s="4" t="s">
        <v>28</v>
      </c>
      <c r="B56" s="5">
        <v>45386</v>
      </c>
      <c r="C56" s="6">
        <v>11</v>
      </c>
      <c r="D56" s="6">
        <v>11</v>
      </c>
      <c r="E56" s="4" t="s">
        <v>7</v>
      </c>
      <c r="F56" s="4" t="s">
        <v>8</v>
      </c>
    </row>
    <row x14ac:dyDescent="0.25" r="57" customHeight="1" ht="17.25" hidden="1">
      <c r="A57" s="4" t="s">
        <v>13</v>
      </c>
      <c r="B57" s="5">
        <v>45386</v>
      </c>
      <c r="C57" s="6">
        <v>10</v>
      </c>
      <c r="D57" s="7">
        <v>9.97</v>
      </c>
      <c r="E57" s="4" t="s">
        <v>7</v>
      </c>
      <c r="F57" s="4" t="s">
        <v>8</v>
      </c>
    </row>
    <row x14ac:dyDescent="0.25" r="58" customHeight="1" ht="17.25" hidden="1">
      <c r="A58" s="4" t="s">
        <v>22</v>
      </c>
      <c r="B58" s="5">
        <v>45386</v>
      </c>
      <c r="C58" s="7">
        <v>8.5</v>
      </c>
      <c r="D58" s="7">
        <v>8.17</v>
      </c>
      <c r="E58" s="4" t="s">
        <v>7</v>
      </c>
      <c r="F58" s="4" t="s">
        <v>8</v>
      </c>
    </row>
    <row x14ac:dyDescent="0.25" r="59" customHeight="1" ht="17.25" hidden="1">
      <c r="A59" s="4" t="s">
        <v>23</v>
      </c>
      <c r="B59" s="5">
        <v>45386</v>
      </c>
      <c r="C59" s="7">
        <v>8.5</v>
      </c>
      <c r="D59" s="7">
        <v>8.18</v>
      </c>
      <c r="E59" s="4" t="s">
        <v>7</v>
      </c>
      <c r="F59" s="4" t="s">
        <v>8</v>
      </c>
    </row>
    <row x14ac:dyDescent="0.25" r="60" customHeight="1" ht="17.25" hidden="1">
      <c r="A60" s="4" t="s">
        <v>14</v>
      </c>
      <c r="B60" s="5">
        <v>45386</v>
      </c>
      <c r="C60" s="7">
        <v>8.75</v>
      </c>
      <c r="D60" s="7">
        <v>8.3</v>
      </c>
      <c r="E60" s="4" t="s">
        <v>7</v>
      </c>
      <c r="F60" s="4" t="s">
        <v>8</v>
      </c>
    </row>
    <row x14ac:dyDescent="0.25" r="61" customHeight="1" ht="17.25" hidden="1">
      <c r="A61" s="4" t="s">
        <v>15</v>
      </c>
      <c r="B61" s="5">
        <v>45386</v>
      </c>
      <c r="C61" s="6">
        <v>8</v>
      </c>
      <c r="D61" s="6">
        <v>0</v>
      </c>
      <c r="E61" s="4" t="s">
        <v>7</v>
      </c>
      <c r="F61" s="4" t="s">
        <v>8</v>
      </c>
    </row>
    <row x14ac:dyDescent="0.25" r="62" customHeight="1" ht="17.25" hidden="1">
      <c r="A62" s="4" t="s">
        <v>16</v>
      </c>
      <c r="B62" s="5">
        <v>45386</v>
      </c>
      <c r="C62" s="7">
        <v>8.75</v>
      </c>
      <c r="D62" s="7">
        <v>7.92</v>
      </c>
      <c r="E62" s="4" t="s">
        <v>7</v>
      </c>
      <c r="F62" s="4" t="s">
        <v>8</v>
      </c>
    </row>
    <row x14ac:dyDescent="0.25" r="63" customHeight="1" ht="17.25" hidden="1">
      <c r="A63" s="4" t="s">
        <v>17</v>
      </c>
      <c r="B63" s="5">
        <v>45386</v>
      </c>
      <c r="C63" s="7">
        <v>9.5</v>
      </c>
      <c r="D63" s="7">
        <v>11.8</v>
      </c>
      <c r="E63" s="4" t="s">
        <v>7</v>
      </c>
      <c r="F63" s="4" t="s">
        <v>8</v>
      </c>
    </row>
    <row x14ac:dyDescent="0.25" r="64" customHeight="1" ht="17.25" hidden="1">
      <c r="A64" s="4" t="s">
        <v>31</v>
      </c>
      <c r="B64" s="5">
        <v>45386</v>
      </c>
      <c r="C64" s="6">
        <v>3</v>
      </c>
      <c r="D64" s="7">
        <v>3.38</v>
      </c>
      <c r="E64" s="4" t="s">
        <v>7</v>
      </c>
      <c r="F64" s="4" t="s">
        <v>8</v>
      </c>
    </row>
    <row x14ac:dyDescent="0.25" r="65" customHeight="1" ht="17.25" hidden="1">
      <c r="A65" s="4" t="s">
        <v>18</v>
      </c>
      <c r="B65" s="5">
        <v>45386</v>
      </c>
      <c r="C65" s="6">
        <v>12</v>
      </c>
      <c r="D65" s="6">
        <v>0</v>
      </c>
      <c r="E65" s="4" t="s">
        <v>7</v>
      </c>
      <c r="F65" s="4" t="s">
        <v>8</v>
      </c>
    </row>
    <row x14ac:dyDescent="0.25" r="66" customHeight="1" ht="17.25" hidden="1">
      <c r="A66" s="4" t="s">
        <v>19</v>
      </c>
      <c r="B66" s="5">
        <v>45386</v>
      </c>
      <c r="C66" s="6">
        <v>3</v>
      </c>
      <c r="D66" s="7">
        <v>3.38</v>
      </c>
      <c r="E66" s="4" t="s">
        <v>7</v>
      </c>
      <c r="F66" s="4" t="s">
        <v>8</v>
      </c>
    </row>
    <row x14ac:dyDescent="0.25" r="67" customHeight="1" ht="17.25" hidden="1">
      <c r="A67" s="4" t="s">
        <v>26</v>
      </c>
      <c r="B67" s="5">
        <v>45386</v>
      </c>
      <c r="C67" s="6">
        <v>10</v>
      </c>
      <c r="D67" s="7">
        <v>13.42</v>
      </c>
      <c r="E67" s="4" t="s">
        <v>7</v>
      </c>
      <c r="F67" s="4" t="s">
        <v>8</v>
      </c>
    </row>
    <row x14ac:dyDescent="0.25" r="68" customHeight="1" ht="17.25" hidden="1">
      <c r="A68" s="4" t="s">
        <v>20</v>
      </c>
      <c r="B68" s="5">
        <v>45386</v>
      </c>
      <c r="C68" s="7">
        <v>9.25</v>
      </c>
      <c r="D68" s="7">
        <v>8.58</v>
      </c>
      <c r="E68" s="4" t="s">
        <v>7</v>
      </c>
      <c r="F68" s="4" t="s">
        <v>8</v>
      </c>
    </row>
    <row x14ac:dyDescent="0.25" r="69" customHeight="1" ht="17.25" hidden="1">
      <c r="A69" s="4" t="s">
        <v>27</v>
      </c>
      <c r="B69" s="5">
        <v>45386</v>
      </c>
      <c r="C69" s="6">
        <v>10</v>
      </c>
      <c r="D69" s="7">
        <v>10.05</v>
      </c>
      <c r="E69" s="4" t="s">
        <v>7</v>
      </c>
      <c r="F69" s="4" t="s">
        <v>8</v>
      </c>
    </row>
    <row x14ac:dyDescent="0.25" r="70" customHeight="1" ht="17.25" hidden="1">
      <c r="A70" s="4" t="s">
        <v>10</v>
      </c>
      <c r="B70" s="5">
        <v>45387</v>
      </c>
      <c r="C70" s="7">
        <v>12.25</v>
      </c>
      <c r="D70" s="7">
        <v>11.62</v>
      </c>
      <c r="E70" s="4" t="s">
        <v>7</v>
      </c>
      <c r="F70" s="4" t="s">
        <v>8</v>
      </c>
    </row>
    <row x14ac:dyDescent="0.25" r="71" customHeight="1" ht="17.25" hidden="1">
      <c r="A71" s="4" t="s">
        <v>11</v>
      </c>
      <c r="B71" s="5">
        <v>45387</v>
      </c>
      <c r="C71" s="7">
        <v>8.5</v>
      </c>
      <c r="D71" s="7">
        <v>8.25</v>
      </c>
      <c r="E71" s="4" t="s">
        <v>7</v>
      </c>
      <c r="F71" s="4" t="s">
        <v>8</v>
      </c>
    </row>
    <row x14ac:dyDescent="0.25" r="72" customHeight="1" ht="17.25" hidden="1">
      <c r="A72" s="4" t="s">
        <v>12</v>
      </c>
      <c r="B72" s="5">
        <v>45387</v>
      </c>
      <c r="C72" s="7">
        <v>8.5</v>
      </c>
      <c r="D72" s="7">
        <v>8.3</v>
      </c>
      <c r="E72" s="4" t="s">
        <v>7</v>
      </c>
      <c r="F72" s="4" t="s">
        <v>8</v>
      </c>
    </row>
    <row x14ac:dyDescent="0.25" r="73" customHeight="1" ht="17.25" hidden="1">
      <c r="A73" s="4" t="s">
        <v>28</v>
      </c>
      <c r="B73" s="5">
        <v>45387</v>
      </c>
      <c r="C73" s="6">
        <v>8</v>
      </c>
      <c r="D73" s="6">
        <v>8</v>
      </c>
      <c r="E73" s="4" t="s">
        <v>7</v>
      </c>
      <c r="F73" s="4" t="s">
        <v>8</v>
      </c>
    </row>
    <row x14ac:dyDescent="0.25" r="74" customHeight="1" ht="17.25" hidden="1">
      <c r="A74" s="4" t="s">
        <v>22</v>
      </c>
      <c r="B74" s="5">
        <v>45387</v>
      </c>
      <c r="C74" s="7">
        <v>8.5</v>
      </c>
      <c r="D74" s="7">
        <v>8.18</v>
      </c>
      <c r="E74" s="4" t="s">
        <v>7</v>
      </c>
      <c r="F74" s="4" t="s">
        <v>8</v>
      </c>
    </row>
    <row x14ac:dyDescent="0.25" r="75" customHeight="1" ht="17.25" hidden="1">
      <c r="A75" s="4" t="s">
        <v>23</v>
      </c>
      <c r="B75" s="5">
        <v>45387</v>
      </c>
      <c r="C75" s="7">
        <v>8.5</v>
      </c>
      <c r="D75" s="7">
        <v>8.08</v>
      </c>
      <c r="E75" s="4" t="s">
        <v>7</v>
      </c>
      <c r="F75" s="4" t="s">
        <v>8</v>
      </c>
    </row>
    <row x14ac:dyDescent="0.25" r="76" customHeight="1" ht="17.25" hidden="1">
      <c r="A76" s="4" t="s">
        <v>14</v>
      </c>
      <c r="B76" s="5">
        <v>45387</v>
      </c>
      <c r="C76" s="7">
        <v>8.75</v>
      </c>
      <c r="D76" s="7">
        <v>9.03</v>
      </c>
      <c r="E76" s="4" t="s">
        <v>7</v>
      </c>
      <c r="F76" s="4" t="s">
        <v>8</v>
      </c>
    </row>
    <row x14ac:dyDescent="0.25" r="77" customHeight="1" ht="17.25" hidden="1">
      <c r="A77" s="4" t="s">
        <v>29</v>
      </c>
      <c r="B77" s="5">
        <v>45387</v>
      </c>
      <c r="C77" s="6">
        <v>6</v>
      </c>
      <c r="D77" s="6">
        <v>0</v>
      </c>
      <c r="E77" s="4" t="s">
        <v>7</v>
      </c>
      <c r="F77" s="4" t="s">
        <v>8</v>
      </c>
    </row>
    <row x14ac:dyDescent="0.25" r="78" customHeight="1" ht="17.25" hidden="1">
      <c r="A78" s="4" t="s">
        <v>24</v>
      </c>
      <c r="B78" s="5">
        <v>45387</v>
      </c>
      <c r="C78" s="6">
        <v>7</v>
      </c>
      <c r="D78" s="7">
        <v>6.72</v>
      </c>
      <c r="E78" s="4" t="s">
        <v>7</v>
      </c>
      <c r="F78" s="4" t="s">
        <v>8</v>
      </c>
    </row>
    <row x14ac:dyDescent="0.25" r="79" customHeight="1" ht="17.25" hidden="1">
      <c r="A79" s="4" t="s">
        <v>25</v>
      </c>
      <c r="B79" s="5">
        <v>45387</v>
      </c>
      <c r="C79" s="6">
        <v>12</v>
      </c>
      <c r="D79" s="7">
        <v>11.8</v>
      </c>
      <c r="E79" s="4" t="s">
        <v>7</v>
      </c>
      <c r="F79" s="4" t="s">
        <v>8</v>
      </c>
    </row>
    <row x14ac:dyDescent="0.25" r="80" customHeight="1" ht="17.25" hidden="1">
      <c r="A80" s="4" t="s">
        <v>16</v>
      </c>
      <c r="B80" s="5">
        <v>45387</v>
      </c>
      <c r="C80" s="7">
        <v>8.75</v>
      </c>
      <c r="D80" s="7">
        <v>7.9</v>
      </c>
      <c r="E80" s="4" t="s">
        <v>7</v>
      </c>
      <c r="F80" s="4" t="s">
        <v>8</v>
      </c>
    </row>
    <row x14ac:dyDescent="0.25" r="81" customHeight="1" ht="17.25" hidden="1">
      <c r="A81" s="4" t="s">
        <v>17</v>
      </c>
      <c r="B81" s="5">
        <v>45387</v>
      </c>
      <c r="C81" s="6">
        <v>5</v>
      </c>
      <c r="D81" s="7">
        <v>7.78</v>
      </c>
      <c r="E81" s="4" t="s">
        <v>7</v>
      </c>
      <c r="F81" s="4" t="s">
        <v>8</v>
      </c>
    </row>
    <row x14ac:dyDescent="0.25" r="82" customHeight="1" ht="17.25" hidden="1">
      <c r="A82" s="4" t="s">
        <v>30</v>
      </c>
      <c r="B82" s="5">
        <v>45387</v>
      </c>
      <c r="C82" s="6">
        <v>12</v>
      </c>
      <c r="D82" s="7">
        <v>12.25</v>
      </c>
      <c r="E82" s="4" t="s">
        <v>7</v>
      </c>
      <c r="F82" s="4" t="s">
        <v>8</v>
      </c>
    </row>
    <row x14ac:dyDescent="0.25" r="83" customHeight="1" ht="17.25" hidden="1">
      <c r="A83" s="4" t="s">
        <v>26</v>
      </c>
      <c r="B83" s="5">
        <v>45387</v>
      </c>
      <c r="C83" s="6">
        <v>10</v>
      </c>
      <c r="D83" s="7">
        <v>12.87</v>
      </c>
      <c r="E83" s="4" t="s">
        <v>7</v>
      </c>
      <c r="F83" s="4" t="s">
        <v>8</v>
      </c>
    </row>
    <row x14ac:dyDescent="0.25" r="84" customHeight="1" ht="17.25" hidden="1">
      <c r="A84" s="4" t="s">
        <v>20</v>
      </c>
      <c r="B84" s="5">
        <v>45387</v>
      </c>
      <c r="C84" s="7">
        <v>5.25</v>
      </c>
      <c r="D84" s="7">
        <v>4.52</v>
      </c>
      <c r="E84" s="4" t="s">
        <v>7</v>
      </c>
      <c r="F84" s="4" t="s">
        <v>8</v>
      </c>
    </row>
    <row x14ac:dyDescent="0.25" r="85" customHeight="1" ht="17.25" hidden="1">
      <c r="A85" s="4" t="s">
        <v>27</v>
      </c>
      <c r="B85" s="5">
        <v>45387</v>
      </c>
      <c r="C85" s="6">
        <v>10</v>
      </c>
      <c r="D85" s="7">
        <v>9.88</v>
      </c>
      <c r="E85" s="4" t="s">
        <v>7</v>
      </c>
      <c r="F85" s="4" t="s">
        <v>8</v>
      </c>
    </row>
    <row x14ac:dyDescent="0.25" r="86" customHeight="1" ht="17.25" hidden="1">
      <c r="A86" s="4" t="s">
        <v>6</v>
      </c>
      <c r="B86" s="5">
        <v>45388</v>
      </c>
      <c r="C86" s="6">
        <v>8</v>
      </c>
      <c r="D86" s="7">
        <v>5.68</v>
      </c>
      <c r="E86" s="4" t="s">
        <v>7</v>
      </c>
      <c r="F86" s="4" t="s">
        <v>8</v>
      </c>
    </row>
    <row x14ac:dyDescent="0.25" r="87" customHeight="1" ht="17.25" hidden="1">
      <c r="A87" s="4" t="s">
        <v>32</v>
      </c>
      <c r="B87" s="5">
        <v>45388</v>
      </c>
      <c r="C87" s="6">
        <v>8</v>
      </c>
      <c r="D87" s="7">
        <v>8.52</v>
      </c>
      <c r="E87" s="4" t="s">
        <v>7</v>
      </c>
      <c r="F87" s="4" t="s">
        <v>8</v>
      </c>
    </row>
    <row x14ac:dyDescent="0.25" r="88" customHeight="1" ht="17.25" hidden="1">
      <c r="A88" s="4" t="s">
        <v>10</v>
      </c>
      <c r="B88" s="5">
        <v>45388</v>
      </c>
      <c r="C88" s="6">
        <v>0</v>
      </c>
      <c r="D88" s="7">
        <v>8.75</v>
      </c>
      <c r="E88" s="4" t="s">
        <v>7</v>
      </c>
      <c r="F88" s="4" t="s">
        <v>8</v>
      </c>
    </row>
    <row x14ac:dyDescent="0.25" r="89" customHeight="1" ht="17.25" hidden="1">
      <c r="A89" s="4" t="s">
        <v>11</v>
      </c>
      <c r="B89" s="5">
        <v>45388</v>
      </c>
      <c r="C89" s="6">
        <v>8</v>
      </c>
      <c r="D89" s="7">
        <v>5.95</v>
      </c>
      <c r="E89" s="4" t="s">
        <v>7</v>
      </c>
      <c r="F89" s="4" t="s">
        <v>8</v>
      </c>
    </row>
    <row x14ac:dyDescent="0.25" r="90" customHeight="1" ht="17.25" hidden="1">
      <c r="A90" s="4" t="s">
        <v>28</v>
      </c>
      <c r="B90" s="5">
        <v>45388</v>
      </c>
      <c r="C90" s="6">
        <v>6</v>
      </c>
      <c r="D90" s="6">
        <v>6</v>
      </c>
      <c r="E90" s="4" t="s">
        <v>7</v>
      </c>
      <c r="F90" s="4" t="s">
        <v>8</v>
      </c>
    </row>
    <row x14ac:dyDescent="0.25" r="91" customHeight="1" ht="17.25" hidden="1">
      <c r="A91" s="4" t="s">
        <v>13</v>
      </c>
      <c r="B91" s="5">
        <v>45388</v>
      </c>
      <c r="C91" s="6">
        <v>8</v>
      </c>
      <c r="D91" s="7">
        <v>8.02</v>
      </c>
      <c r="E91" s="4" t="s">
        <v>7</v>
      </c>
      <c r="F91" s="4" t="s">
        <v>8</v>
      </c>
    </row>
    <row x14ac:dyDescent="0.25" r="92" customHeight="1" ht="17.25" hidden="1">
      <c r="A92" s="4" t="s">
        <v>33</v>
      </c>
      <c r="B92" s="5">
        <v>45388</v>
      </c>
      <c r="C92" s="6">
        <v>8</v>
      </c>
      <c r="D92" s="7">
        <v>8.13</v>
      </c>
      <c r="E92" s="4" t="s">
        <v>7</v>
      </c>
      <c r="F92" s="4" t="s">
        <v>8</v>
      </c>
    </row>
    <row x14ac:dyDescent="0.25" r="93" customHeight="1" ht="17.25" hidden="1">
      <c r="A93" s="4" t="s">
        <v>34</v>
      </c>
      <c r="B93" s="5">
        <v>45388</v>
      </c>
      <c r="C93" s="6">
        <v>8</v>
      </c>
      <c r="D93" s="6">
        <v>0</v>
      </c>
      <c r="E93" s="4" t="s">
        <v>7</v>
      </c>
      <c r="F93" s="4" t="s">
        <v>8</v>
      </c>
    </row>
    <row x14ac:dyDescent="0.25" r="94" customHeight="1" ht="17.25">
      <c r="A94" s="4" t="s">
        <v>6</v>
      </c>
      <c r="B94" s="5">
        <v>45389</v>
      </c>
      <c r="C94" s="6">
        <v>8</v>
      </c>
      <c r="D94" s="7">
        <v>8.57</v>
      </c>
      <c r="E94" s="4" t="s">
        <v>35</v>
      </c>
      <c r="F94" s="4" t="s">
        <v>8</v>
      </c>
    </row>
    <row x14ac:dyDescent="0.25" r="95" customHeight="1" ht="17.25">
      <c r="A95" s="4" t="s">
        <v>36</v>
      </c>
      <c r="B95" s="5">
        <v>45389</v>
      </c>
      <c r="C95" s="6">
        <v>8</v>
      </c>
      <c r="D95" s="7">
        <v>8.08</v>
      </c>
      <c r="E95" s="4" t="s">
        <v>35</v>
      </c>
      <c r="F95" s="4" t="s">
        <v>8</v>
      </c>
    </row>
    <row x14ac:dyDescent="0.25" r="96" customHeight="1" ht="17.25">
      <c r="A96" s="4" t="s">
        <v>25</v>
      </c>
      <c r="B96" s="5">
        <v>45389</v>
      </c>
      <c r="C96" s="6">
        <v>8</v>
      </c>
      <c r="D96" s="7">
        <v>7.68</v>
      </c>
      <c r="E96" s="4" t="s">
        <v>35</v>
      </c>
      <c r="F96" s="4" t="s">
        <v>8</v>
      </c>
    </row>
    <row x14ac:dyDescent="0.25" r="97" customHeight="1" ht="17.25">
      <c r="A97" s="4" t="s">
        <v>37</v>
      </c>
      <c r="B97" s="5">
        <v>45389</v>
      </c>
      <c r="C97" s="6">
        <v>8</v>
      </c>
      <c r="D97" s="7">
        <v>8.37</v>
      </c>
      <c r="E97" s="4" t="s">
        <v>35</v>
      </c>
      <c r="F97" s="4" t="s">
        <v>8</v>
      </c>
    </row>
    <row x14ac:dyDescent="0.25" r="98" customHeight="1" ht="17.25">
      <c r="A98" s="4" t="s">
        <v>38</v>
      </c>
      <c r="B98" s="5">
        <v>45389</v>
      </c>
      <c r="C98" s="6">
        <v>0</v>
      </c>
      <c r="D98" s="6">
        <v>1</v>
      </c>
      <c r="E98" s="4" t="s">
        <v>35</v>
      </c>
      <c r="F98" s="4" t="s">
        <v>8</v>
      </c>
    </row>
    <row x14ac:dyDescent="0.25" r="99" customHeight="1" ht="17.25">
      <c r="A99" s="4" t="s">
        <v>6</v>
      </c>
      <c r="B99" s="5">
        <v>45390</v>
      </c>
      <c r="C99" s="6">
        <v>4</v>
      </c>
      <c r="D99" s="7">
        <v>4.27</v>
      </c>
      <c r="E99" s="4" t="s">
        <v>35</v>
      </c>
      <c r="F99" s="4" t="s">
        <v>39</v>
      </c>
    </row>
    <row x14ac:dyDescent="0.25" r="100" customHeight="1" ht="17.25">
      <c r="A100" s="4" t="s">
        <v>10</v>
      </c>
      <c r="B100" s="5">
        <v>45390</v>
      </c>
      <c r="C100" s="6">
        <v>8</v>
      </c>
      <c r="D100" s="6">
        <v>0</v>
      </c>
      <c r="E100" s="4" t="s">
        <v>35</v>
      </c>
      <c r="F100" s="4" t="s">
        <v>39</v>
      </c>
    </row>
    <row x14ac:dyDescent="0.25" r="101" customHeight="1" ht="17.25">
      <c r="A101" s="4" t="s">
        <v>11</v>
      </c>
      <c r="B101" s="5">
        <v>45390</v>
      </c>
      <c r="C101" s="6">
        <v>4</v>
      </c>
      <c r="D101" s="7">
        <v>11.8</v>
      </c>
      <c r="E101" s="4" t="s">
        <v>35</v>
      </c>
      <c r="F101" s="4" t="s">
        <v>39</v>
      </c>
    </row>
    <row x14ac:dyDescent="0.25" r="102" customHeight="1" ht="17.25">
      <c r="A102" s="4" t="s">
        <v>12</v>
      </c>
      <c r="B102" s="5">
        <v>45390</v>
      </c>
      <c r="C102" s="7">
        <v>8.5</v>
      </c>
      <c r="D102" s="7">
        <v>8.22</v>
      </c>
      <c r="E102" s="4" t="s">
        <v>35</v>
      </c>
      <c r="F102" s="4" t="s">
        <v>39</v>
      </c>
    </row>
    <row x14ac:dyDescent="0.25" r="103" customHeight="1" ht="17.25">
      <c r="A103" s="4" t="s">
        <v>28</v>
      </c>
      <c r="B103" s="5">
        <v>45390</v>
      </c>
      <c r="C103" s="6">
        <v>8</v>
      </c>
      <c r="D103" s="6">
        <v>0</v>
      </c>
      <c r="E103" s="4" t="s">
        <v>35</v>
      </c>
      <c r="F103" s="4" t="s">
        <v>39</v>
      </c>
    </row>
    <row x14ac:dyDescent="0.25" r="104" customHeight="1" ht="17.25">
      <c r="A104" s="4" t="s">
        <v>13</v>
      </c>
      <c r="B104" s="5">
        <v>45390</v>
      </c>
      <c r="C104" s="6">
        <v>10</v>
      </c>
      <c r="D104" s="7">
        <v>8.9</v>
      </c>
      <c r="E104" s="4" t="s">
        <v>35</v>
      </c>
      <c r="F104" s="4" t="s">
        <v>39</v>
      </c>
    </row>
    <row x14ac:dyDescent="0.25" r="105" customHeight="1" ht="17.25">
      <c r="A105" s="4" t="s">
        <v>22</v>
      </c>
      <c r="B105" s="5">
        <v>45390</v>
      </c>
      <c r="C105" s="7">
        <v>8.5</v>
      </c>
      <c r="D105" s="7">
        <v>7.5</v>
      </c>
      <c r="E105" s="4" t="s">
        <v>35</v>
      </c>
      <c r="F105" s="4" t="s">
        <v>39</v>
      </c>
    </row>
    <row x14ac:dyDescent="0.25" r="106" customHeight="1" ht="17.25">
      <c r="A106" s="4" t="s">
        <v>23</v>
      </c>
      <c r="B106" s="5">
        <v>45390</v>
      </c>
      <c r="C106" s="7">
        <v>8.5</v>
      </c>
      <c r="D106" s="7">
        <v>7.92</v>
      </c>
      <c r="E106" s="4" t="s">
        <v>35</v>
      </c>
      <c r="F106" s="4" t="s">
        <v>39</v>
      </c>
    </row>
    <row x14ac:dyDescent="0.25" r="107" customHeight="1" ht="17.25">
      <c r="A107" s="4" t="s">
        <v>14</v>
      </c>
      <c r="B107" s="5">
        <v>45390</v>
      </c>
      <c r="C107" s="7">
        <v>8.75</v>
      </c>
      <c r="D107" s="7">
        <v>8.55</v>
      </c>
      <c r="E107" s="4" t="s">
        <v>35</v>
      </c>
      <c r="F107" s="4" t="s">
        <v>39</v>
      </c>
    </row>
    <row x14ac:dyDescent="0.25" r="108" customHeight="1" ht="17.25">
      <c r="A108" s="4" t="s">
        <v>15</v>
      </c>
      <c r="B108" s="5">
        <v>45390</v>
      </c>
      <c r="C108" s="6">
        <v>8</v>
      </c>
      <c r="D108" s="6">
        <v>0</v>
      </c>
      <c r="E108" s="4" t="s">
        <v>35</v>
      </c>
      <c r="F108" s="4" t="s">
        <v>39</v>
      </c>
    </row>
    <row x14ac:dyDescent="0.25" r="109" customHeight="1" ht="17.25">
      <c r="A109" s="4" t="s">
        <v>16</v>
      </c>
      <c r="B109" s="5">
        <v>45390</v>
      </c>
      <c r="C109" s="7">
        <v>8.75</v>
      </c>
      <c r="D109" s="7">
        <v>7.83</v>
      </c>
      <c r="E109" s="4" t="s">
        <v>35</v>
      </c>
      <c r="F109" s="4" t="s">
        <v>39</v>
      </c>
    </row>
    <row x14ac:dyDescent="0.25" r="110" customHeight="1" ht="17.25">
      <c r="A110" s="4" t="s">
        <v>17</v>
      </c>
      <c r="B110" s="5">
        <v>45390</v>
      </c>
      <c r="C110" s="7">
        <v>9.5</v>
      </c>
      <c r="D110" s="7">
        <v>11.32</v>
      </c>
      <c r="E110" s="4" t="s">
        <v>35</v>
      </c>
      <c r="F110" s="4" t="s">
        <v>39</v>
      </c>
    </row>
    <row x14ac:dyDescent="0.25" r="111" customHeight="1" ht="17.25">
      <c r="A111" s="4" t="s">
        <v>30</v>
      </c>
      <c r="B111" s="5">
        <v>45390</v>
      </c>
      <c r="C111" s="6">
        <v>12</v>
      </c>
      <c r="D111" s="7">
        <v>12.32</v>
      </c>
      <c r="E111" s="4" t="s">
        <v>35</v>
      </c>
      <c r="F111" s="4" t="s">
        <v>39</v>
      </c>
    </row>
    <row x14ac:dyDescent="0.25" r="112" customHeight="1" ht="17.25">
      <c r="A112" s="4" t="s">
        <v>19</v>
      </c>
      <c r="B112" s="5">
        <v>45390</v>
      </c>
      <c r="C112" s="6">
        <v>3</v>
      </c>
      <c r="D112" s="7">
        <v>3.23</v>
      </c>
      <c r="E112" s="4" t="s">
        <v>35</v>
      </c>
      <c r="F112" s="4" t="s">
        <v>39</v>
      </c>
    </row>
    <row x14ac:dyDescent="0.25" r="113" customHeight="1" ht="17.25">
      <c r="A113" s="4" t="s">
        <v>40</v>
      </c>
      <c r="B113" s="5">
        <v>45390</v>
      </c>
      <c r="C113" s="7">
        <v>8.75</v>
      </c>
      <c r="D113" s="6">
        <v>0</v>
      </c>
      <c r="E113" s="4" t="s">
        <v>35</v>
      </c>
      <c r="F113" s="4" t="s">
        <v>39</v>
      </c>
    </row>
    <row x14ac:dyDescent="0.25" r="114" customHeight="1" ht="17.25">
      <c r="A114" s="4" t="s">
        <v>20</v>
      </c>
      <c r="B114" s="5">
        <v>45390</v>
      </c>
      <c r="C114" s="7">
        <v>9.25</v>
      </c>
      <c r="D114" s="7">
        <v>8.93</v>
      </c>
      <c r="E114" s="4" t="s">
        <v>35</v>
      </c>
      <c r="F114" s="4" t="s">
        <v>39</v>
      </c>
    </row>
    <row x14ac:dyDescent="0.25" r="115" customHeight="1" ht="17.25">
      <c r="A115" s="4" t="s">
        <v>21</v>
      </c>
      <c r="B115" s="5">
        <v>45391</v>
      </c>
      <c r="C115" s="6">
        <v>12</v>
      </c>
      <c r="D115" s="7">
        <v>12.55</v>
      </c>
      <c r="E115" s="4" t="s">
        <v>35</v>
      </c>
      <c r="F115" s="4" t="s">
        <v>39</v>
      </c>
    </row>
    <row x14ac:dyDescent="0.25" r="116" customHeight="1" ht="17.25">
      <c r="A116" s="4" t="s">
        <v>9</v>
      </c>
      <c r="B116" s="5">
        <v>45391</v>
      </c>
      <c r="C116" s="6">
        <v>12</v>
      </c>
      <c r="D116" s="7">
        <v>12.23</v>
      </c>
      <c r="E116" s="4" t="s">
        <v>35</v>
      </c>
      <c r="F116" s="4" t="s">
        <v>39</v>
      </c>
    </row>
    <row x14ac:dyDescent="0.25" r="117" customHeight="1" ht="17.25">
      <c r="A117" s="4" t="s">
        <v>10</v>
      </c>
      <c r="B117" s="5">
        <v>45391</v>
      </c>
      <c r="C117" s="7">
        <v>12.25</v>
      </c>
      <c r="D117" s="7">
        <v>11.73</v>
      </c>
      <c r="E117" s="4" t="s">
        <v>35</v>
      </c>
      <c r="F117" s="4" t="s">
        <v>39</v>
      </c>
    </row>
    <row x14ac:dyDescent="0.25" r="118" customHeight="1" ht="17.25">
      <c r="A118" s="4" t="s">
        <v>12</v>
      </c>
      <c r="B118" s="5">
        <v>45391</v>
      </c>
      <c r="C118" s="7">
        <v>8.5</v>
      </c>
      <c r="D118" s="7">
        <v>8.17</v>
      </c>
      <c r="E118" s="4" t="s">
        <v>35</v>
      </c>
      <c r="F118" s="4" t="s">
        <v>39</v>
      </c>
    </row>
    <row x14ac:dyDescent="0.25" r="119" customHeight="1" ht="17.25">
      <c r="A119" s="4" t="s">
        <v>28</v>
      </c>
      <c r="B119" s="5">
        <v>45391</v>
      </c>
      <c r="C119" s="6">
        <v>8</v>
      </c>
      <c r="D119" s="6">
        <v>0</v>
      </c>
      <c r="E119" s="4" t="s">
        <v>35</v>
      </c>
      <c r="F119" s="4" t="s">
        <v>39</v>
      </c>
    </row>
    <row x14ac:dyDescent="0.25" r="120" customHeight="1" ht="17.25">
      <c r="A120" s="4" t="s">
        <v>13</v>
      </c>
      <c r="B120" s="5">
        <v>45391</v>
      </c>
      <c r="C120" s="6">
        <v>10</v>
      </c>
      <c r="D120" s="7">
        <v>9.42</v>
      </c>
      <c r="E120" s="4" t="s">
        <v>35</v>
      </c>
      <c r="F120" s="4" t="s">
        <v>39</v>
      </c>
    </row>
    <row x14ac:dyDescent="0.25" r="121" customHeight="1" ht="17.25">
      <c r="A121" s="4" t="s">
        <v>22</v>
      </c>
      <c r="B121" s="5">
        <v>45391</v>
      </c>
      <c r="C121" s="7">
        <v>8.5</v>
      </c>
      <c r="D121" s="7">
        <v>7.85</v>
      </c>
      <c r="E121" s="4" t="s">
        <v>35</v>
      </c>
      <c r="F121" s="4" t="s">
        <v>39</v>
      </c>
    </row>
    <row x14ac:dyDescent="0.25" r="122" customHeight="1" ht="17.25">
      <c r="A122" s="4" t="s">
        <v>23</v>
      </c>
      <c r="B122" s="5">
        <v>45391</v>
      </c>
      <c r="C122" s="7">
        <v>8.5</v>
      </c>
      <c r="D122" s="7">
        <v>7.82</v>
      </c>
      <c r="E122" s="4" t="s">
        <v>35</v>
      </c>
      <c r="F122" s="4" t="s">
        <v>39</v>
      </c>
    </row>
    <row x14ac:dyDescent="0.25" r="123" customHeight="1" ht="17.25">
      <c r="A123" s="4" t="s">
        <v>14</v>
      </c>
      <c r="B123" s="5">
        <v>45391</v>
      </c>
      <c r="C123" s="7">
        <v>8.75</v>
      </c>
      <c r="D123" s="7">
        <v>8.25</v>
      </c>
      <c r="E123" s="4" t="s">
        <v>35</v>
      </c>
      <c r="F123" s="4" t="s">
        <v>39</v>
      </c>
    </row>
    <row x14ac:dyDescent="0.25" r="124" customHeight="1" ht="17.25">
      <c r="A124" s="4" t="s">
        <v>15</v>
      </c>
      <c r="B124" s="5">
        <v>45391</v>
      </c>
      <c r="C124" s="6">
        <v>8</v>
      </c>
      <c r="D124" s="6">
        <v>0</v>
      </c>
      <c r="E124" s="4" t="s">
        <v>35</v>
      </c>
      <c r="F124" s="4" t="s">
        <v>39</v>
      </c>
    </row>
    <row x14ac:dyDescent="0.25" r="125" customHeight="1" ht="17.25">
      <c r="A125" s="4" t="s">
        <v>24</v>
      </c>
      <c r="B125" s="5">
        <v>45391</v>
      </c>
      <c r="C125" s="6">
        <v>0</v>
      </c>
      <c r="D125" s="7">
        <v>3.55</v>
      </c>
      <c r="E125" s="4" t="s">
        <v>35</v>
      </c>
      <c r="F125" s="4" t="s">
        <v>39</v>
      </c>
    </row>
    <row x14ac:dyDescent="0.25" r="126" customHeight="1" ht="17.25">
      <c r="A126" s="4" t="s">
        <v>25</v>
      </c>
      <c r="B126" s="5">
        <v>45391</v>
      </c>
      <c r="C126" s="6">
        <v>8</v>
      </c>
      <c r="D126" s="7">
        <v>8.43</v>
      </c>
      <c r="E126" s="4" t="s">
        <v>35</v>
      </c>
      <c r="F126" s="4" t="s">
        <v>39</v>
      </c>
    </row>
    <row x14ac:dyDescent="0.25" r="127" customHeight="1" ht="17.25">
      <c r="A127" s="4" t="s">
        <v>16</v>
      </c>
      <c r="B127" s="5">
        <v>45391</v>
      </c>
      <c r="C127" s="7">
        <v>5.25</v>
      </c>
      <c r="D127" s="7">
        <v>5.33</v>
      </c>
      <c r="E127" s="4" t="s">
        <v>35</v>
      </c>
      <c r="F127" s="4" t="s">
        <v>39</v>
      </c>
    </row>
    <row x14ac:dyDescent="0.25" r="128" customHeight="1" ht="17.25">
      <c r="A128" s="4" t="s">
        <v>17</v>
      </c>
      <c r="B128" s="5">
        <v>45391</v>
      </c>
      <c r="C128" s="7">
        <v>9.5</v>
      </c>
      <c r="D128" s="7">
        <v>10.38</v>
      </c>
      <c r="E128" s="4" t="s">
        <v>35</v>
      </c>
      <c r="F128" s="4" t="s">
        <v>39</v>
      </c>
    </row>
    <row x14ac:dyDescent="0.25" r="129" customHeight="1" ht="17.25">
      <c r="A129" s="4" t="s">
        <v>18</v>
      </c>
      <c r="B129" s="5">
        <v>45391</v>
      </c>
      <c r="C129" s="6">
        <v>4</v>
      </c>
      <c r="D129" s="7">
        <v>4.27</v>
      </c>
      <c r="E129" s="4" t="s">
        <v>35</v>
      </c>
      <c r="F129" s="4" t="s">
        <v>39</v>
      </c>
    </row>
    <row x14ac:dyDescent="0.25" r="130" customHeight="1" ht="17.25">
      <c r="A130" s="4" t="s">
        <v>40</v>
      </c>
      <c r="B130" s="5">
        <v>45391</v>
      </c>
      <c r="C130" s="7">
        <v>8.75</v>
      </c>
      <c r="D130" s="6">
        <v>0</v>
      </c>
      <c r="E130" s="4" t="s">
        <v>35</v>
      </c>
      <c r="F130" s="4" t="s">
        <v>39</v>
      </c>
    </row>
    <row x14ac:dyDescent="0.25" r="131" customHeight="1" ht="17.25">
      <c r="A131" s="4" t="s">
        <v>26</v>
      </c>
      <c r="B131" s="5">
        <v>45391</v>
      </c>
      <c r="C131" s="6">
        <v>10</v>
      </c>
      <c r="D131" s="7">
        <v>13.07</v>
      </c>
      <c r="E131" s="4" t="s">
        <v>35</v>
      </c>
      <c r="F131" s="4" t="s">
        <v>39</v>
      </c>
    </row>
    <row x14ac:dyDescent="0.25" r="132" customHeight="1" ht="17.25">
      <c r="A132" s="4" t="s">
        <v>20</v>
      </c>
      <c r="B132" s="5">
        <v>45391</v>
      </c>
      <c r="C132" s="7">
        <v>9.25</v>
      </c>
      <c r="D132" s="7">
        <v>8.98</v>
      </c>
      <c r="E132" s="4" t="s">
        <v>35</v>
      </c>
      <c r="F132" s="4" t="s">
        <v>39</v>
      </c>
    </row>
    <row x14ac:dyDescent="0.25" r="133" customHeight="1" ht="17.25">
      <c r="A133" s="4" t="s">
        <v>27</v>
      </c>
      <c r="B133" s="5">
        <v>45391</v>
      </c>
      <c r="C133" s="6">
        <v>10</v>
      </c>
      <c r="D133" s="7">
        <v>9.67</v>
      </c>
      <c r="E133" s="4" t="s">
        <v>35</v>
      </c>
      <c r="F133" s="4" t="s">
        <v>39</v>
      </c>
    </row>
    <row x14ac:dyDescent="0.25" r="134" customHeight="1" ht="17.25">
      <c r="A134" s="4" t="s">
        <v>21</v>
      </c>
      <c r="B134" s="5">
        <v>45392</v>
      </c>
      <c r="C134" s="6">
        <v>12</v>
      </c>
      <c r="D134" s="6">
        <v>0</v>
      </c>
      <c r="E134" s="4" t="s">
        <v>35</v>
      </c>
      <c r="F134" s="4" t="s">
        <v>39</v>
      </c>
    </row>
    <row x14ac:dyDescent="0.25" r="135" customHeight="1" ht="17.25">
      <c r="A135" s="4" t="s">
        <v>6</v>
      </c>
      <c r="B135" s="5">
        <v>45392</v>
      </c>
      <c r="C135" s="6">
        <v>4</v>
      </c>
      <c r="D135" s="7">
        <v>4.13</v>
      </c>
      <c r="E135" s="4" t="s">
        <v>35</v>
      </c>
      <c r="F135" s="4" t="s">
        <v>39</v>
      </c>
    </row>
    <row x14ac:dyDescent="0.25" r="136" customHeight="1" ht="17.25">
      <c r="A136" s="4" t="s">
        <v>10</v>
      </c>
      <c r="B136" s="5">
        <v>45392</v>
      </c>
      <c r="C136" s="6">
        <v>8</v>
      </c>
      <c r="D136" s="7">
        <v>8.2</v>
      </c>
      <c r="E136" s="4" t="s">
        <v>35</v>
      </c>
      <c r="F136" s="4" t="s">
        <v>39</v>
      </c>
    </row>
    <row x14ac:dyDescent="0.25" r="137" customHeight="1" ht="17.25">
      <c r="A137" s="4" t="s">
        <v>12</v>
      </c>
      <c r="B137" s="5">
        <v>45392</v>
      </c>
      <c r="C137" s="7">
        <v>8.5</v>
      </c>
      <c r="D137" s="7">
        <v>8.17</v>
      </c>
      <c r="E137" s="4" t="s">
        <v>35</v>
      </c>
      <c r="F137" s="4" t="s">
        <v>39</v>
      </c>
    </row>
    <row x14ac:dyDescent="0.25" r="138" customHeight="1" ht="17.25">
      <c r="A138" s="4" t="s">
        <v>28</v>
      </c>
      <c r="B138" s="5">
        <v>45392</v>
      </c>
      <c r="C138" s="6">
        <v>6</v>
      </c>
      <c r="D138" s="6">
        <v>0</v>
      </c>
      <c r="E138" s="4" t="s">
        <v>35</v>
      </c>
      <c r="F138" s="4" t="s">
        <v>39</v>
      </c>
    </row>
    <row x14ac:dyDescent="0.25" r="139" customHeight="1" ht="17.25">
      <c r="A139" s="4" t="s">
        <v>13</v>
      </c>
      <c r="B139" s="5">
        <v>45392</v>
      </c>
      <c r="C139" s="6">
        <v>10</v>
      </c>
      <c r="D139" s="7">
        <v>8.37</v>
      </c>
      <c r="E139" s="4" t="s">
        <v>35</v>
      </c>
      <c r="F139" s="4" t="s">
        <v>39</v>
      </c>
    </row>
    <row x14ac:dyDescent="0.25" r="140" customHeight="1" ht="17.25">
      <c r="A140" s="4" t="s">
        <v>22</v>
      </c>
      <c r="B140" s="5">
        <v>45392</v>
      </c>
      <c r="C140" s="7">
        <v>8.5</v>
      </c>
      <c r="D140" s="7">
        <v>7.97</v>
      </c>
      <c r="E140" s="4" t="s">
        <v>35</v>
      </c>
      <c r="F140" s="4" t="s">
        <v>39</v>
      </c>
    </row>
    <row x14ac:dyDescent="0.25" r="141" customHeight="1" ht="17.25">
      <c r="A141" s="4" t="s">
        <v>23</v>
      </c>
      <c r="B141" s="5">
        <v>45392</v>
      </c>
      <c r="C141" s="7">
        <v>8.5</v>
      </c>
      <c r="D141" s="7">
        <v>8.75</v>
      </c>
      <c r="E141" s="4" t="s">
        <v>35</v>
      </c>
      <c r="F141" s="4" t="s">
        <v>39</v>
      </c>
    </row>
    <row x14ac:dyDescent="0.25" r="142" customHeight="1" ht="17.25">
      <c r="A142" s="4" t="s">
        <v>14</v>
      </c>
      <c r="B142" s="5">
        <v>45392</v>
      </c>
      <c r="C142" s="7">
        <v>8.75</v>
      </c>
      <c r="D142" s="7">
        <v>8.48</v>
      </c>
      <c r="E142" s="4" t="s">
        <v>35</v>
      </c>
      <c r="F142" s="4" t="s">
        <v>39</v>
      </c>
    </row>
    <row x14ac:dyDescent="0.25" r="143" customHeight="1" ht="17.25">
      <c r="A143" s="4" t="s">
        <v>29</v>
      </c>
      <c r="B143" s="5">
        <v>45392</v>
      </c>
      <c r="C143" s="6">
        <v>6</v>
      </c>
      <c r="D143" s="6">
        <v>0</v>
      </c>
      <c r="E143" s="4" t="s">
        <v>35</v>
      </c>
      <c r="F143" s="4" t="s">
        <v>39</v>
      </c>
    </row>
    <row x14ac:dyDescent="0.25" r="144" customHeight="1" ht="17.25">
      <c r="A144" s="4" t="s">
        <v>24</v>
      </c>
      <c r="B144" s="5">
        <v>45392</v>
      </c>
      <c r="C144" s="6">
        <v>7</v>
      </c>
      <c r="D144" s="7">
        <v>7.12</v>
      </c>
      <c r="E144" s="4" t="s">
        <v>35</v>
      </c>
      <c r="F144" s="4" t="s">
        <v>39</v>
      </c>
    </row>
    <row x14ac:dyDescent="0.25" r="145" customHeight="1" ht="17.25">
      <c r="A145" s="4" t="s">
        <v>16</v>
      </c>
      <c r="B145" s="5">
        <v>45392</v>
      </c>
      <c r="C145" s="7">
        <v>8.75</v>
      </c>
      <c r="D145" s="7">
        <v>7.85</v>
      </c>
      <c r="E145" s="4" t="s">
        <v>35</v>
      </c>
      <c r="F145" s="4" t="s">
        <v>39</v>
      </c>
    </row>
    <row x14ac:dyDescent="0.25" r="146" customHeight="1" ht="17.25">
      <c r="A146" s="4" t="s">
        <v>17</v>
      </c>
      <c r="B146" s="5">
        <v>45392</v>
      </c>
      <c r="C146" s="6">
        <v>9</v>
      </c>
      <c r="D146" s="7">
        <v>11.6</v>
      </c>
      <c r="E146" s="4" t="s">
        <v>35</v>
      </c>
      <c r="F146" s="4" t="s">
        <v>39</v>
      </c>
    </row>
    <row x14ac:dyDescent="0.25" r="147" customHeight="1" ht="17.25">
      <c r="A147" s="4" t="s">
        <v>30</v>
      </c>
      <c r="B147" s="5">
        <v>45392</v>
      </c>
      <c r="C147" s="6">
        <v>12</v>
      </c>
      <c r="D147" s="7">
        <v>12.08</v>
      </c>
      <c r="E147" s="4" t="s">
        <v>35</v>
      </c>
      <c r="F147" s="4" t="s">
        <v>39</v>
      </c>
    </row>
    <row x14ac:dyDescent="0.25" r="148" customHeight="1" ht="17.25">
      <c r="A148" s="4" t="s">
        <v>18</v>
      </c>
      <c r="B148" s="5">
        <v>45392</v>
      </c>
      <c r="C148" s="6">
        <v>12</v>
      </c>
      <c r="D148" s="7">
        <v>11.57</v>
      </c>
      <c r="E148" s="4" t="s">
        <v>35</v>
      </c>
      <c r="F148" s="4" t="s">
        <v>39</v>
      </c>
    </row>
    <row x14ac:dyDescent="0.25" r="149" customHeight="1" ht="17.25">
      <c r="A149" s="4" t="s">
        <v>19</v>
      </c>
      <c r="B149" s="5">
        <v>45392</v>
      </c>
      <c r="C149" s="6">
        <v>3</v>
      </c>
      <c r="D149" s="7">
        <v>3.27</v>
      </c>
      <c r="E149" s="4" t="s">
        <v>35</v>
      </c>
      <c r="F149" s="4" t="s">
        <v>39</v>
      </c>
    </row>
    <row x14ac:dyDescent="0.25" r="150" customHeight="1" ht="17.25">
      <c r="A150" s="4" t="s">
        <v>40</v>
      </c>
      <c r="B150" s="5">
        <v>45392</v>
      </c>
      <c r="C150" s="7">
        <v>8.75</v>
      </c>
      <c r="D150" s="6">
        <v>0</v>
      </c>
      <c r="E150" s="4" t="s">
        <v>35</v>
      </c>
      <c r="F150" s="4" t="s">
        <v>39</v>
      </c>
    </row>
    <row x14ac:dyDescent="0.25" r="151" customHeight="1" ht="17.25">
      <c r="A151" s="4" t="s">
        <v>26</v>
      </c>
      <c r="B151" s="5">
        <v>45392</v>
      </c>
      <c r="C151" s="6">
        <v>10</v>
      </c>
      <c r="D151" s="7">
        <v>13.3</v>
      </c>
      <c r="E151" s="4" t="s">
        <v>35</v>
      </c>
      <c r="F151" s="4" t="s">
        <v>39</v>
      </c>
    </row>
    <row x14ac:dyDescent="0.25" r="152" customHeight="1" ht="17.25">
      <c r="A152" s="4" t="s">
        <v>20</v>
      </c>
      <c r="B152" s="5">
        <v>45392</v>
      </c>
      <c r="C152" s="7">
        <v>9.25</v>
      </c>
      <c r="D152" s="7">
        <v>8.65</v>
      </c>
      <c r="E152" s="4" t="s">
        <v>35</v>
      </c>
      <c r="F152" s="4" t="s">
        <v>39</v>
      </c>
    </row>
    <row x14ac:dyDescent="0.25" r="153" customHeight="1" ht="17.25">
      <c r="A153" s="4" t="s">
        <v>27</v>
      </c>
      <c r="B153" s="5">
        <v>45392</v>
      </c>
      <c r="C153" s="6">
        <v>10</v>
      </c>
      <c r="D153" s="7">
        <v>9.65</v>
      </c>
      <c r="E153" s="4" t="s">
        <v>35</v>
      </c>
      <c r="F153" s="4" t="s">
        <v>39</v>
      </c>
    </row>
    <row x14ac:dyDescent="0.25" r="154" customHeight="1" ht="17.25">
      <c r="A154" s="4" t="s">
        <v>21</v>
      </c>
      <c r="B154" s="5">
        <v>45393</v>
      </c>
      <c r="C154" s="6">
        <v>12</v>
      </c>
      <c r="D154" s="6">
        <v>0</v>
      </c>
      <c r="E154" s="4" t="s">
        <v>35</v>
      </c>
      <c r="F154" s="4" t="s">
        <v>39</v>
      </c>
    </row>
    <row x14ac:dyDescent="0.25" r="155" customHeight="1" ht="17.25">
      <c r="A155" s="4" t="s">
        <v>9</v>
      </c>
      <c r="B155" s="5">
        <v>45393</v>
      </c>
      <c r="C155" s="6">
        <v>12</v>
      </c>
      <c r="D155" s="7">
        <v>12.07</v>
      </c>
      <c r="E155" s="4" t="s">
        <v>35</v>
      </c>
      <c r="F155" s="4" t="s">
        <v>39</v>
      </c>
    </row>
    <row x14ac:dyDescent="0.25" r="156" customHeight="1" ht="17.25">
      <c r="A156" s="4" t="s">
        <v>10</v>
      </c>
      <c r="B156" s="5">
        <v>45393</v>
      </c>
      <c r="C156" s="7">
        <v>12.25</v>
      </c>
      <c r="D156" s="7">
        <v>11.78</v>
      </c>
      <c r="E156" s="4" t="s">
        <v>35</v>
      </c>
      <c r="F156" s="4" t="s">
        <v>39</v>
      </c>
    </row>
    <row x14ac:dyDescent="0.25" r="157" customHeight="1" ht="17.25">
      <c r="A157" s="4" t="s">
        <v>12</v>
      </c>
      <c r="B157" s="5">
        <v>45393</v>
      </c>
      <c r="C157" s="7">
        <v>8.5</v>
      </c>
      <c r="D157" s="7">
        <v>8.17</v>
      </c>
      <c r="E157" s="4" t="s">
        <v>35</v>
      </c>
      <c r="F157" s="4" t="s">
        <v>39</v>
      </c>
    </row>
    <row x14ac:dyDescent="0.25" r="158" customHeight="1" ht="17.25">
      <c r="A158" s="4" t="s">
        <v>28</v>
      </c>
      <c r="B158" s="5">
        <v>45393</v>
      </c>
      <c r="C158" s="6">
        <v>11</v>
      </c>
      <c r="D158" s="6">
        <v>0</v>
      </c>
      <c r="E158" s="4" t="s">
        <v>35</v>
      </c>
      <c r="F158" s="4" t="s">
        <v>39</v>
      </c>
    </row>
    <row x14ac:dyDescent="0.25" r="159" customHeight="1" ht="17.25">
      <c r="A159" s="4" t="s">
        <v>13</v>
      </c>
      <c r="B159" s="5">
        <v>45393</v>
      </c>
      <c r="C159" s="6">
        <v>10</v>
      </c>
      <c r="D159" s="7">
        <v>8.52</v>
      </c>
      <c r="E159" s="4" t="s">
        <v>35</v>
      </c>
      <c r="F159" s="4" t="s">
        <v>39</v>
      </c>
    </row>
    <row x14ac:dyDescent="0.25" r="160" customHeight="1" ht="17.25">
      <c r="A160" s="4" t="s">
        <v>22</v>
      </c>
      <c r="B160" s="5">
        <v>45393</v>
      </c>
      <c r="C160" s="7">
        <v>8.5</v>
      </c>
      <c r="D160" s="7">
        <v>8.67</v>
      </c>
      <c r="E160" s="4" t="s">
        <v>35</v>
      </c>
      <c r="F160" s="4" t="s">
        <v>39</v>
      </c>
    </row>
    <row x14ac:dyDescent="0.25" r="161" customHeight="1" ht="17.25">
      <c r="A161" s="4" t="s">
        <v>23</v>
      </c>
      <c r="B161" s="5">
        <v>45393</v>
      </c>
      <c r="C161" s="7">
        <v>8.5</v>
      </c>
      <c r="D161" s="7">
        <v>8.25</v>
      </c>
      <c r="E161" s="4" t="s">
        <v>35</v>
      </c>
      <c r="F161" s="4" t="s">
        <v>39</v>
      </c>
    </row>
    <row x14ac:dyDescent="0.25" r="162" customHeight="1" ht="17.25">
      <c r="A162" s="4" t="s">
        <v>14</v>
      </c>
      <c r="B162" s="5">
        <v>45393</v>
      </c>
      <c r="C162" s="7">
        <v>8.75</v>
      </c>
      <c r="D162" s="7">
        <v>8.42</v>
      </c>
      <c r="E162" s="4" t="s">
        <v>35</v>
      </c>
      <c r="F162" s="4" t="s">
        <v>39</v>
      </c>
    </row>
    <row x14ac:dyDescent="0.25" r="163" customHeight="1" ht="17.25">
      <c r="A163" s="4" t="s">
        <v>15</v>
      </c>
      <c r="B163" s="5">
        <v>45393</v>
      </c>
      <c r="C163" s="6">
        <v>8</v>
      </c>
      <c r="D163" s="6">
        <v>0</v>
      </c>
      <c r="E163" s="4" t="s">
        <v>35</v>
      </c>
      <c r="F163" s="4" t="s">
        <v>39</v>
      </c>
    </row>
    <row x14ac:dyDescent="0.25" r="164" customHeight="1" ht="17.25">
      <c r="A164" s="4" t="s">
        <v>25</v>
      </c>
      <c r="B164" s="5">
        <v>45393</v>
      </c>
      <c r="C164" s="6">
        <v>0</v>
      </c>
      <c r="D164" s="7">
        <v>9.2</v>
      </c>
      <c r="E164" s="4" t="s">
        <v>35</v>
      </c>
      <c r="F164" s="4" t="s">
        <v>39</v>
      </c>
    </row>
    <row x14ac:dyDescent="0.25" r="165" customHeight="1" ht="17.25">
      <c r="A165" s="4" t="s">
        <v>16</v>
      </c>
      <c r="B165" s="5">
        <v>45393</v>
      </c>
      <c r="C165" s="7">
        <v>8.75</v>
      </c>
      <c r="D165" s="7">
        <v>8.18</v>
      </c>
      <c r="E165" s="4" t="s">
        <v>35</v>
      </c>
      <c r="F165" s="4" t="s">
        <v>39</v>
      </c>
    </row>
    <row x14ac:dyDescent="0.25" r="166" customHeight="1" ht="17.25">
      <c r="A166" s="4" t="s">
        <v>17</v>
      </c>
      <c r="B166" s="5">
        <v>45393</v>
      </c>
      <c r="C166" s="7">
        <v>9.5</v>
      </c>
      <c r="D166" s="7">
        <v>8.27</v>
      </c>
      <c r="E166" s="4" t="s">
        <v>35</v>
      </c>
      <c r="F166" s="4" t="s">
        <v>39</v>
      </c>
    </row>
    <row x14ac:dyDescent="0.25" r="167" customHeight="1" ht="17.25">
      <c r="A167" s="4" t="s">
        <v>31</v>
      </c>
      <c r="B167" s="5">
        <v>45393</v>
      </c>
      <c r="C167" s="6">
        <v>3</v>
      </c>
      <c r="D167" s="7">
        <v>3.2</v>
      </c>
      <c r="E167" s="4" t="s">
        <v>35</v>
      </c>
      <c r="F167" s="4" t="s">
        <v>39</v>
      </c>
    </row>
    <row x14ac:dyDescent="0.25" r="168" customHeight="1" ht="17.25">
      <c r="A168" s="4" t="s">
        <v>18</v>
      </c>
      <c r="B168" s="5">
        <v>45393</v>
      </c>
      <c r="C168" s="6">
        <v>0</v>
      </c>
      <c r="D168" s="7">
        <v>8.63</v>
      </c>
      <c r="E168" s="4" t="s">
        <v>35</v>
      </c>
      <c r="F168" s="4" t="s">
        <v>39</v>
      </c>
    </row>
    <row x14ac:dyDescent="0.25" r="169" customHeight="1" ht="17.25">
      <c r="A169" s="4" t="s">
        <v>19</v>
      </c>
      <c r="B169" s="5">
        <v>45393</v>
      </c>
      <c r="C169" s="6">
        <v>3</v>
      </c>
      <c r="D169" s="7">
        <v>3.02</v>
      </c>
      <c r="E169" s="4" t="s">
        <v>35</v>
      </c>
      <c r="F169" s="4" t="s">
        <v>39</v>
      </c>
    </row>
    <row x14ac:dyDescent="0.25" r="170" customHeight="1" ht="17.25">
      <c r="A170" s="4" t="s">
        <v>40</v>
      </c>
      <c r="B170" s="5">
        <v>45393</v>
      </c>
      <c r="C170" s="7">
        <v>8.75</v>
      </c>
      <c r="D170" s="6">
        <v>0</v>
      </c>
      <c r="E170" s="4" t="s">
        <v>35</v>
      </c>
      <c r="F170" s="4" t="s">
        <v>39</v>
      </c>
    </row>
    <row x14ac:dyDescent="0.25" r="171" customHeight="1" ht="17.25">
      <c r="A171" s="4" t="s">
        <v>26</v>
      </c>
      <c r="B171" s="5">
        <v>45393</v>
      </c>
      <c r="C171" s="6">
        <v>10</v>
      </c>
      <c r="D171" s="7">
        <v>13.15</v>
      </c>
      <c r="E171" s="4" t="s">
        <v>35</v>
      </c>
      <c r="F171" s="4" t="s">
        <v>39</v>
      </c>
    </row>
    <row x14ac:dyDescent="0.25" r="172" customHeight="1" ht="17.25">
      <c r="A172" s="4" t="s">
        <v>20</v>
      </c>
      <c r="B172" s="5">
        <v>45393</v>
      </c>
      <c r="C172" s="7">
        <v>9.25</v>
      </c>
      <c r="D172" s="7">
        <v>8.05</v>
      </c>
      <c r="E172" s="4" t="s">
        <v>35</v>
      </c>
      <c r="F172" s="4" t="s">
        <v>39</v>
      </c>
    </row>
    <row x14ac:dyDescent="0.25" r="173" customHeight="1" ht="17.25">
      <c r="A173" s="4" t="s">
        <v>27</v>
      </c>
      <c r="B173" s="5">
        <v>45393</v>
      </c>
      <c r="C173" s="6">
        <v>10</v>
      </c>
      <c r="D173" s="7">
        <v>10.25</v>
      </c>
      <c r="E173" s="4" t="s">
        <v>35</v>
      </c>
      <c r="F173" s="4" t="s">
        <v>39</v>
      </c>
    </row>
    <row x14ac:dyDescent="0.25" r="174" customHeight="1" ht="17.25">
      <c r="A174" s="4" t="s">
        <v>10</v>
      </c>
      <c r="B174" s="5">
        <v>45394</v>
      </c>
      <c r="C174" s="7">
        <v>12.25</v>
      </c>
      <c r="D174" s="7">
        <v>11.65</v>
      </c>
      <c r="E174" s="4" t="s">
        <v>35</v>
      </c>
      <c r="F174" s="4" t="s">
        <v>39</v>
      </c>
    </row>
    <row x14ac:dyDescent="0.25" r="175" customHeight="1" ht="17.25">
      <c r="A175" s="4" t="s">
        <v>11</v>
      </c>
      <c r="B175" s="5">
        <v>45394</v>
      </c>
      <c r="C175" s="7">
        <v>8.5</v>
      </c>
      <c r="D175" s="7">
        <v>8.82</v>
      </c>
      <c r="E175" s="4" t="s">
        <v>35</v>
      </c>
      <c r="F175" s="4" t="s">
        <v>39</v>
      </c>
    </row>
    <row x14ac:dyDescent="0.25" r="176" customHeight="1" ht="17.25">
      <c r="A176" s="4" t="s">
        <v>12</v>
      </c>
      <c r="B176" s="5">
        <v>45394</v>
      </c>
      <c r="C176" s="7">
        <v>8.5</v>
      </c>
      <c r="D176" s="7">
        <v>8.15</v>
      </c>
      <c r="E176" s="4" t="s">
        <v>35</v>
      </c>
      <c r="F176" s="4" t="s">
        <v>39</v>
      </c>
    </row>
    <row x14ac:dyDescent="0.25" r="177" customHeight="1" ht="17.25">
      <c r="A177" s="4" t="s">
        <v>28</v>
      </c>
      <c r="B177" s="5">
        <v>45394</v>
      </c>
      <c r="C177" s="6">
        <v>8</v>
      </c>
      <c r="D177" s="6">
        <v>0</v>
      </c>
      <c r="E177" s="4" t="s">
        <v>35</v>
      </c>
      <c r="F177" s="4" t="s">
        <v>39</v>
      </c>
    </row>
    <row x14ac:dyDescent="0.25" r="178" customHeight="1" ht="17.25">
      <c r="A178" s="4" t="s">
        <v>22</v>
      </c>
      <c r="B178" s="5">
        <v>45394</v>
      </c>
      <c r="C178" s="7">
        <v>8.5</v>
      </c>
      <c r="D178" s="7">
        <v>8.18</v>
      </c>
      <c r="E178" s="4" t="s">
        <v>35</v>
      </c>
      <c r="F178" s="4" t="s">
        <v>39</v>
      </c>
    </row>
    <row x14ac:dyDescent="0.25" r="179" customHeight="1" ht="17.25">
      <c r="A179" s="4" t="s">
        <v>23</v>
      </c>
      <c r="B179" s="5">
        <v>45394</v>
      </c>
      <c r="C179" s="7">
        <v>8.5</v>
      </c>
      <c r="D179" s="7">
        <v>8.33</v>
      </c>
      <c r="E179" s="4" t="s">
        <v>35</v>
      </c>
      <c r="F179" s="4" t="s">
        <v>39</v>
      </c>
    </row>
    <row x14ac:dyDescent="0.25" r="180" customHeight="1" ht="17.25">
      <c r="A180" s="4" t="s">
        <v>14</v>
      </c>
      <c r="B180" s="5">
        <v>45394</v>
      </c>
      <c r="C180" s="7">
        <v>8.75</v>
      </c>
      <c r="D180" s="7">
        <v>8.23</v>
      </c>
      <c r="E180" s="4" t="s">
        <v>35</v>
      </c>
      <c r="F180" s="4" t="s">
        <v>39</v>
      </c>
    </row>
    <row x14ac:dyDescent="0.25" r="181" customHeight="1" ht="17.25">
      <c r="A181" s="4" t="s">
        <v>29</v>
      </c>
      <c r="B181" s="5">
        <v>45394</v>
      </c>
      <c r="C181" s="6">
        <v>6</v>
      </c>
      <c r="D181" s="6">
        <v>0</v>
      </c>
      <c r="E181" s="4" t="s">
        <v>35</v>
      </c>
      <c r="F181" s="4" t="s">
        <v>39</v>
      </c>
    </row>
    <row x14ac:dyDescent="0.25" r="182" customHeight="1" ht="17.25">
      <c r="A182" s="4" t="s">
        <v>24</v>
      </c>
      <c r="B182" s="5">
        <v>45394</v>
      </c>
      <c r="C182" s="6">
        <v>7</v>
      </c>
      <c r="D182" s="7">
        <v>5.87</v>
      </c>
      <c r="E182" s="4" t="s">
        <v>35</v>
      </c>
      <c r="F182" s="4" t="s">
        <v>39</v>
      </c>
    </row>
    <row x14ac:dyDescent="0.25" r="183" customHeight="1" ht="17.25">
      <c r="A183" s="4" t="s">
        <v>25</v>
      </c>
      <c r="B183" s="5">
        <v>45394</v>
      </c>
      <c r="C183" s="6">
        <v>12</v>
      </c>
      <c r="D183" s="7">
        <v>12.45</v>
      </c>
      <c r="E183" s="4" t="s">
        <v>35</v>
      </c>
      <c r="F183" s="4" t="s">
        <v>39</v>
      </c>
    </row>
    <row x14ac:dyDescent="0.25" r="184" customHeight="1" ht="17.25">
      <c r="A184" s="4" t="s">
        <v>16</v>
      </c>
      <c r="B184" s="5">
        <v>45394</v>
      </c>
      <c r="C184" s="7">
        <v>8.75</v>
      </c>
      <c r="D184" s="7">
        <v>8.85</v>
      </c>
      <c r="E184" s="4" t="s">
        <v>35</v>
      </c>
      <c r="F184" s="4" t="s">
        <v>39</v>
      </c>
    </row>
    <row x14ac:dyDescent="0.25" r="185" customHeight="1" ht="17.25">
      <c r="A185" s="4" t="s">
        <v>17</v>
      </c>
      <c r="B185" s="5">
        <v>45394</v>
      </c>
      <c r="C185" s="6">
        <v>5</v>
      </c>
      <c r="D185" s="7">
        <v>5.65</v>
      </c>
      <c r="E185" s="4" t="s">
        <v>35</v>
      </c>
      <c r="F185" s="4" t="s">
        <v>39</v>
      </c>
    </row>
    <row x14ac:dyDescent="0.25" r="186" customHeight="1" ht="17.25">
      <c r="A186" s="4" t="s">
        <v>30</v>
      </c>
      <c r="B186" s="5">
        <v>45394</v>
      </c>
      <c r="C186" s="6">
        <v>12</v>
      </c>
      <c r="D186" s="7">
        <v>12.17</v>
      </c>
      <c r="E186" s="4" t="s">
        <v>35</v>
      </c>
      <c r="F186" s="4" t="s">
        <v>39</v>
      </c>
    </row>
    <row x14ac:dyDescent="0.25" r="187" customHeight="1" ht="17.25">
      <c r="A187" s="4" t="s">
        <v>40</v>
      </c>
      <c r="B187" s="5">
        <v>45394</v>
      </c>
      <c r="C187" s="7">
        <v>8.75</v>
      </c>
      <c r="D187" s="6">
        <v>0</v>
      </c>
      <c r="E187" s="4" t="s">
        <v>35</v>
      </c>
      <c r="F187" s="4" t="s">
        <v>39</v>
      </c>
    </row>
    <row x14ac:dyDescent="0.25" r="188" customHeight="1" ht="17.25">
      <c r="A188" s="4" t="s">
        <v>26</v>
      </c>
      <c r="B188" s="5">
        <v>45394</v>
      </c>
      <c r="C188" s="6">
        <v>10</v>
      </c>
      <c r="D188" s="7">
        <v>13.15</v>
      </c>
      <c r="E188" s="4" t="s">
        <v>35</v>
      </c>
      <c r="F188" s="4" t="s">
        <v>39</v>
      </c>
    </row>
    <row x14ac:dyDescent="0.25" r="189" customHeight="1" ht="17.25">
      <c r="A189" s="4" t="s">
        <v>20</v>
      </c>
      <c r="B189" s="5">
        <v>45394</v>
      </c>
      <c r="C189" s="7">
        <v>5.25</v>
      </c>
      <c r="D189" s="7">
        <v>5.35</v>
      </c>
      <c r="E189" s="4" t="s">
        <v>35</v>
      </c>
      <c r="F189" s="4" t="s">
        <v>39</v>
      </c>
    </row>
    <row x14ac:dyDescent="0.25" r="190" customHeight="1" ht="17.25">
      <c r="A190" s="4" t="s">
        <v>27</v>
      </c>
      <c r="B190" s="5">
        <v>45394</v>
      </c>
      <c r="C190" s="6">
        <v>10</v>
      </c>
      <c r="D190" s="7">
        <v>9.5</v>
      </c>
      <c r="E190" s="4" t="s">
        <v>35</v>
      </c>
      <c r="F190" s="4" t="s">
        <v>39</v>
      </c>
    </row>
    <row x14ac:dyDescent="0.25" r="191" customHeight="1" ht="17.25">
      <c r="A191" s="4" t="s">
        <v>6</v>
      </c>
      <c r="B191" s="5">
        <v>45395</v>
      </c>
      <c r="C191" s="6">
        <v>8</v>
      </c>
      <c r="D191" s="7">
        <v>8.62</v>
      </c>
      <c r="E191" s="4" t="s">
        <v>35</v>
      </c>
      <c r="F191" s="4" t="s">
        <v>39</v>
      </c>
    </row>
    <row x14ac:dyDescent="0.25" r="192" customHeight="1" ht="17.25">
      <c r="A192" s="4" t="s">
        <v>9</v>
      </c>
      <c r="B192" s="5">
        <v>45395</v>
      </c>
      <c r="C192" s="6">
        <v>8</v>
      </c>
      <c r="D192" s="7">
        <v>8.5</v>
      </c>
      <c r="E192" s="4" t="s">
        <v>35</v>
      </c>
      <c r="F192" s="4" t="s">
        <v>39</v>
      </c>
    </row>
    <row x14ac:dyDescent="0.25" r="193" customHeight="1" ht="17.25">
      <c r="A193" s="4" t="s">
        <v>11</v>
      </c>
      <c r="B193" s="5">
        <v>45395</v>
      </c>
      <c r="C193" s="6">
        <v>8</v>
      </c>
      <c r="D193" s="7">
        <v>7.65</v>
      </c>
      <c r="E193" s="4" t="s">
        <v>35</v>
      </c>
      <c r="F193" s="4" t="s">
        <v>39</v>
      </c>
    </row>
    <row x14ac:dyDescent="0.25" r="194" customHeight="1" ht="17.25">
      <c r="A194" s="4" t="s">
        <v>19</v>
      </c>
      <c r="B194" s="5">
        <v>45395</v>
      </c>
      <c r="C194" s="6">
        <v>0</v>
      </c>
      <c r="D194" s="7">
        <v>8.47</v>
      </c>
      <c r="E194" s="4" t="s">
        <v>35</v>
      </c>
      <c r="F194" s="4" t="s">
        <v>39</v>
      </c>
    </row>
    <row x14ac:dyDescent="0.25" r="195" customHeight="1" ht="17.25">
      <c r="A195" s="4" t="s">
        <v>6</v>
      </c>
      <c r="B195" s="5">
        <v>45396</v>
      </c>
      <c r="C195" s="6">
        <v>8</v>
      </c>
      <c r="D195" s="7">
        <v>8.67</v>
      </c>
      <c r="E195" s="4" t="s">
        <v>35</v>
      </c>
      <c r="F195" s="4" t="s">
        <v>39</v>
      </c>
    </row>
    <row x14ac:dyDescent="0.25" r="196" customHeight="1" ht="17.25">
      <c r="A196" s="4" t="s">
        <v>32</v>
      </c>
      <c r="B196" s="5">
        <v>45396</v>
      </c>
      <c r="C196" s="6">
        <v>8</v>
      </c>
      <c r="D196" s="7">
        <v>7.67</v>
      </c>
      <c r="E196" s="4" t="s">
        <v>35</v>
      </c>
      <c r="F196" s="4" t="s">
        <v>39</v>
      </c>
    </row>
    <row x14ac:dyDescent="0.25" r="197" customHeight="1" ht="17.25">
      <c r="A197" s="4" t="s">
        <v>25</v>
      </c>
      <c r="B197" s="5">
        <v>45396</v>
      </c>
      <c r="C197" s="6">
        <v>8</v>
      </c>
      <c r="D197" s="7">
        <v>7.82</v>
      </c>
      <c r="E197" s="4" t="s">
        <v>35</v>
      </c>
      <c r="F197" s="4" t="s">
        <v>39</v>
      </c>
    </row>
    <row x14ac:dyDescent="0.25" r="198" customHeight="1" ht="17.25">
      <c r="A198" s="4" t="s">
        <v>37</v>
      </c>
      <c r="B198" s="5">
        <v>45396</v>
      </c>
      <c r="C198" s="6">
        <v>8</v>
      </c>
      <c r="D198" s="7">
        <v>8.3</v>
      </c>
      <c r="E198" s="4" t="s">
        <v>35</v>
      </c>
      <c r="F198" s="4" t="s">
        <v>39</v>
      </c>
    </row>
    <row x14ac:dyDescent="0.25" r="199" customHeight="1" ht="17.25">
      <c r="A199" s="4" t="s">
        <v>6</v>
      </c>
      <c r="B199" s="5">
        <v>45397</v>
      </c>
      <c r="C199" s="6">
        <v>4</v>
      </c>
      <c r="D199" s="7">
        <v>4.05</v>
      </c>
      <c r="E199" s="4" t="s">
        <v>35</v>
      </c>
      <c r="F199" s="4" t="s">
        <v>41</v>
      </c>
    </row>
    <row x14ac:dyDescent="0.25" r="200" customHeight="1" ht="17.25">
      <c r="A200" s="4" t="s">
        <v>10</v>
      </c>
      <c r="B200" s="5">
        <v>45397</v>
      </c>
      <c r="C200" s="6">
        <v>8</v>
      </c>
      <c r="D200" s="7">
        <v>8.17</v>
      </c>
      <c r="E200" s="4" t="s">
        <v>35</v>
      </c>
      <c r="F200" s="4" t="s">
        <v>41</v>
      </c>
    </row>
    <row x14ac:dyDescent="0.25" r="201" customHeight="1" ht="17.25">
      <c r="A201" s="4" t="s">
        <v>11</v>
      </c>
      <c r="B201" s="5">
        <v>45397</v>
      </c>
      <c r="C201" s="6">
        <v>4</v>
      </c>
      <c r="D201" s="7">
        <v>3.68</v>
      </c>
      <c r="E201" s="4" t="s">
        <v>35</v>
      </c>
      <c r="F201" s="4" t="s">
        <v>41</v>
      </c>
    </row>
    <row x14ac:dyDescent="0.25" r="202" customHeight="1" ht="17.25">
      <c r="A202" s="4" t="s">
        <v>12</v>
      </c>
      <c r="B202" s="5">
        <v>45397</v>
      </c>
      <c r="C202" s="7">
        <v>8.5</v>
      </c>
      <c r="D202" s="7">
        <v>8.02</v>
      </c>
      <c r="E202" s="4" t="s">
        <v>35</v>
      </c>
      <c r="F202" s="4" t="s">
        <v>41</v>
      </c>
    </row>
    <row x14ac:dyDescent="0.25" r="203" customHeight="1" ht="17.25">
      <c r="A203" s="4" t="s">
        <v>13</v>
      </c>
      <c r="B203" s="5">
        <v>45397</v>
      </c>
      <c r="C203" s="6">
        <v>10</v>
      </c>
      <c r="D203" s="7">
        <v>9.33</v>
      </c>
      <c r="E203" s="4" t="s">
        <v>35</v>
      </c>
      <c r="F203" s="4" t="s">
        <v>41</v>
      </c>
    </row>
    <row x14ac:dyDescent="0.25" r="204" customHeight="1" ht="17.25">
      <c r="A204" s="4" t="s">
        <v>22</v>
      </c>
      <c r="B204" s="5">
        <v>45397</v>
      </c>
      <c r="C204" s="7">
        <v>8.5</v>
      </c>
      <c r="D204" s="7">
        <v>8.6</v>
      </c>
      <c r="E204" s="4" t="s">
        <v>35</v>
      </c>
      <c r="F204" s="4" t="s">
        <v>41</v>
      </c>
    </row>
    <row x14ac:dyDescent="0.25" r="205" customHeight="1" ht="17.25">
      <c r="A205" s="4" t="s">
        <v>23</v>
      </c>
      <c r="B205" s="5">
        <v>45397</v>
      </c>
      <c r="C205" s="7">
        <v>8.5</v>
      </c>
      <c r="D205" s="7">
        <v>8.08</v>
      </c>
      <c r="E205" s="4" t="s">
        <v>35</v>
      </c>
      <c r="F205" s="4" t="s">
        <v>41</v>
      </c>
    </row>
    <row x14ac:dyDescent="0.25" r="206" customHeight="1" ht="17.25">
      <c r="A206" s="4" t="s">
        <v>14</v>
      </c>
      <c r="B206" s="5">
        <v>45397</v>
      </c>
      <c r="C206" s="7">
        <v>8.75</v>
      </c>
      <c r="D206" s="7">
        <v>8.43</v>
      </c>
      <c r="E206" s="4" t="s">
        <v>35</v>
      </c>
      <c r="F206" s="4" t="s">
        <v>41</v>
      </c>
    </row>
    <row x14ac:dyDescent="0.25" r="207" customHeight="1" ht="17.25">
      <c r="A207" s="4" t="s">
        <v>15</v>
      </c>
      <c r="B207" s="5">
        <v>45397</v>
      </c>
      <c r="C207" s="6">
        <v>8</v>
      </c>
      <c r="D207" s="6">
        <v>0</v>
      </c>
      <c r="E207" s="4" t="s">
        <v>35</v>
      </c>
      <c r="F207" s="4" t="s">
        <v>41</v>
      </c>
    </row>
    <row x14ac:dyDescent="0.25" r="208" customHeight="1" ht="17.25">
      <c r="A208" s="4" t="s">
        <v>16</v>
      </c>
      <c r="B208" s="5">
        <v>45397</v>
      </c>
      <c r="C208" s="7">
        <v>8.75</v>
      </c>
      <c r="D208" s="7">
        <v>8.07</v>
      </c>
      <c r="E208" s="4" t="s">
        <v>35</v>
      </c>
      <c r="F208" s="4" t="s">
        <v>41</v>
      </c>
    </row>
    <row x14ac:dyDescent="0.25" r="209" customHeight="1" ht="17.25">
      <c r="A209" s="4" t="s">
        <v>17</v>
      </c>
      <c r="B209" s="5">
        <v>45397</v>
      </c>
      <c r="C209" s="7">
        <v>9.5</v>
      </c>
      <c r="D209" s="7">
        <v>11.25</v>
      </c>
      <c r="E209" s="4" t="s">
        <v>35</v>
      </c>
      <c r="F209" s="4" t="s">
        <v>41</v>
      </c>
    </row>
    <row x14ac:dyDescent="0.25" r="210" customHeight="1" ht="17.25">
      <c r="A210" s="4" t="s">
        <v>30</v>
      </c>
      <c r="B210" s="5">
        <v>45397</v>
      </c>
      <c r="C210" s="6">
        <v>12</v>
      </c>
      <c r="D210" s="7">
        <v>12.08</v>
      </c>
      <c r="E210" s="4" t="s">
        <v>35</v>
      </c>
      <c r="F210" s="4" t="s">
        <v>41</v>
      </c>
    </row>
    <row x14ac:dyDescent="0.25" r="211" customHeight="1" ht="17.25">
      <c r="A211" s="4" t="s">
        <v>18</v>
      </c>
      <c r="B211" s="5">
        <v>45397</v>
      </c>
      <c r="C211" s="6">
        <v>12</v>
      </c>
      <c r="D211" s="7">
        <v>9.87</v>
      </c>
      <c r="E211" s="4" t="s">
        <v>35</v>
      </c>
      <c r="F211" s="4" t="s">
        <v>41</v>
      </c>
    </row>
    <row x14ac:dyDescent="0.25" r="212" customHeight="1" ht="17.25">
      <c r="A212" s="4" t="s">
        <v>19</v>
      </c>
      <c r="B212" s="5">
        <v>45397</v>
      </c>
      <c r="C212" s="6">
        <v>3</v>
      </c>
      <c r="D212" s="7">
        <v>3.22</v>
      </c>
      <c r="E212" s="4" t="s">
        <v>35</v>
      </c>
      <c r="F212" s="4" t="s">
        <v>41</v>
      </c>
    </row>
    <row x14ac:dyDescent="0.25" r="213" customHeight="1" ht="17.25">
      <c r="A213" s="4" t="s">
        <v>40</v>
      </c>
      <c r="B213" s="5">
        <v>45397</v>
      </c>
      <c r="C213" s="7">
        <v>8.75</v>
      </c>
      <c r="D213" s="6">
        <v>0</v>
      </c>
      <c r="E213" s="4" t="s">
        <v>35</v>
      </c>
      <c r="F213" s="4" t="s">
        <v>41</v>
      </c>
    </row>
    <row x14ac:dyDescent="0.25" r="214" customHeight="1" ht="17.25">
      <c r="A214" s="4" t="s">
        <v>20</v>
      </c>
      <c r="B214" s="5">
        <v>45397</v>
      </c>
      <c r="C214" s="7">
        <v>9.25</v>
      </c>
      <c r="D214" s="7">
        <v>8.83</v>
      </c>
      <c r="E214" s="4" t="s">
        <v>35</v>
      </c>
      <c r="F214" s="4" t="s">
        <v>41</v>
      </c>
    </row>
    <row x14ac:dyDescent="0.25" r="215" customHeight="1" ht="17.25">
      <c r="A215" s="4" t="s">
        <v>21</v>
      </c>
      <c r="B215" s="5">
        <v>45398</v>
      </c>
      <c r="C215" s="6">
        <v>12</v>
      </c>
      <c r="D215" s="7">
        <v>12.62</v>
      </c>
      <c r="E215" s="4" t="s">
        <v>35</v>
      </c>
      <c r="F215" s="4" t="s">
        <v>41</v>
      </c>
    </row>
    <row x14ac:dyDescent="0.25" r="216" customHeight="1" ht="17.25">
      <c r="A216" s="4" t="s">
        <v>9</v>
      </c>
      <c r="B216" s="5">
        <v>45398</v>
      </c>
      <c r="C216" s="6">
        <v>12</v>
      </c>
      <c r="D216" s="7">
        <v>12.5</v>
      </c>
      <c r="E216" s="4" t="s">
        <v>35</v>
      </c>
      <c r="F216" s="4" t="s">
        <v>41</v>
      </c>
    </row>
    <row x14ac:dyDescent="0.25" r="217" customHeight="1" ht="17.25">
      <c r="A217" s="4" t="s">
        <v>10</v>
      </c>
      <c r="B217" s="5">
        <v>45398</v>
      </c>
      <c r="C217" s="7">
        <v>12.25</v>
      </c>
      <c r="D217" s="7">
        <v>11.92</v>
      </c>
      <c r="E217" s="4" t="s">
        <v>35</v>
      </c>
      <c r="F217" s="4" t="s">
        <v>41</v>
      </c>
    </row>
    <row x14ac:dyDescent="0.25" r="218" customHeight="1" ht="17.25">
      <c r="A218" s="4" t="s">
        <v>12</v>
      </c>
      <c r="B218" s="5">
        <v>45398</v>
      </c>
      <c r="C218" s="7">
        <v>8.5</v>
      </c>
      <c r="D218" s="7">
        <v>8.22</v>
      </c>
      <c r="E218" s="4" t="s">
        <v>35</v>
      </c>
      <c r="F218" s="4" t="s">
        <v>41</v>
      </c>
    </row>
    <row x14ac:dyDescent="0.25" r="219" customHeight="1" ht="17.25">
      <c r="A219" s="4" t="s">
        <v>28</v>
      </c>
      <c r="B219" s="5">
        <v>45398</v>
      </c>
      <c r="C219" s="6">
        <v>11</v>
      </c>
      <c r="D219" s="6">
        <v>0</v>
      </c>
      <c r="E219" s="4" t="s">
        <v>35</v>
      </c>
      <c r="F219" s="4" t="s">
        <v>41</v>
      </c>
    </row>
    <row x14ac:dyDescent="0.25" r="220" customHeight="1" ht="17.25">
      <c r="A220" s="4" t="s">
        <v>13</v>
      </c>
      <c r="B220" s="5">
        <v>45398</v>
      </c>
      <c r="C220" s="6">
        <v>10</v>
      </c>
      <c r="D220" s="6">
        <v>0</v>
      </c>
      <c r="E220" s="4" t="s">
        <v>35</v>
      </c>
      <c r="F220" s="4" t="s">
        <v>41</v>
      </c>
    </row>
    <row x14ac:dyDescent="0.25" r="221" customHeight="1" ht="17.25">
      <c r="A221" s="4" t="s">
        <v>22</v>
      </c>
      <c r="B221" s="5">
        <v>45398</v>
      </c>
      <c r="C221" s="7">
        <v>8.5</v>
      </c>
      <c r="D221" s="7">
        <v>8.45</v>
      </c>
      <c r="E221" s="4" t="s">
        <v>35</v>
      </c>
      <c r="F221" s="4" t="s">
        <v>41</v>
      </c>
    </row>
    <row x14ac:dyDescent="0.25" r="222" customHeight="1" ht="17.25">
      <c r="A222" s="4" t="s">
        <v>23</v>
      </c>
      <c r="B222" s="5">
        <v>45398</v>
      </c>
      <c r="C222" s="7">
        <v>8.5</v>
      </c>
      <c r="D222" s="7">
        <v>8.18</v>
      </c>
      <c r="E222" s="4" t="s">
        <v>35</v>
      </c>
      <c r="F222" s="4" t="s">
        <v>41</v>
      </c>
    </row>
    <row x14ac:dyDescent="0.25" r="223" customHeight="1" ht="17.25">
      <c r="A223" s="4" t="s">
        <v>14</v>
      </c>
      <c r="B223" s="5">
        <v>45398</v>
      </c>
      <c r="C223" s="7">
        <v>8.75</v>
      </c>
      <c r="D223" s="7">
        <v>7.82</v>
      </c>
      <c r="E223" s="4" t="s">
        <v>35</v>
      </c>
      <c r="F223" s="4" t="s">
        <v>41</v>
      </c>
    </row>
    <row x14ac:dyDescent="0.25" r="224" customHeight="1" ht="17.25">
      <c r="A224" s="4" t="s">
        <v>15</v>
      </c>
      <c r="B224" s="5">
        <v>45398</v>
      </c>
      <c r="C224" s="6">
        <v>8</v>
      </c>
      <c r="D224" s="6">
        <v>0</v>
      </c>
      <c r="E224" s="4" t="s">
        <v>35</v>
      </c>
      <c r="F224" s="4" t="s">
        <v>41</v>
      </c>
    </row>
    <row x14ac:dyDescent="0.25" r="225" customHeight="1" ht="17.25">
      <c r="A225" s="4" t="s">
        <v>24</v>
      </c>
      <c r="B225" s="5">
        <v>45398</v>
      </c>
      <c r="C225" s="6">
        <v>0</v>
      </c>
      <c r="D225" s="7">
        <v>3.82</v>
      </c>
      <c r="E225" s="4" t="s">
        <v>35</v>
      </c>
      <c r="F225" s="4" t="s">
        <v>41</v>
      </c>
    </row>
    <row x14ac:dyDescent="0.25" r="226" customHeight="1" ht="17.25">
      <c r="A226" s="4" t="s">
        <v>25</v>
      </c>
      <c r="B226" s="5">
        <v>45398</v>
      </c>
      <c r="C226" s="6">
        <v>8</v>
      </c>
      <c r="D226" s="7">
        <v>6.58</v>
      </c>
      <c r="E226" s="4" t="s">
        <v>35</v>
      </c>
      <c r="F226" s="4" t="s">
        <v>41</v>
      </c>
    </row>
    <row x14ac:dyDescent="0.25" r="227" customHeight="1" ht="17.25">
      <c r="A227" s="4" t="s">
        <v>16</v>
      </c>
      <c r="B227" s="5">
        <v>45398</v>
      </c>
      <c r="C227" s="7">
        <v>8.75</v>
      </c>
      <c r="D227" s="7">
        <v>8.23</v>
      </c>
      <c r="E227" s="4" t="s">
        <v>35</v>
      </c>
      <c r="F227" s="4" t="s">
        <v>41</v>
      </c>
    </row>
    <row x14ac:dyDescent="0.25" r="228" customHeight="1" ht="17.25">
      <c r="A228" s="4" t="s">
        <v>17</v>
      </c>
      <c r="B228" s="5">
        <v>45398</v>
      </c>
      <c r="C228" s="7">
        <v>9.5</v>
      </c>
      <c r="D228" s="7">
        <v>10.82</v>
      </c>
      <c r="E228" s="4" t="s">
        <v>35</v>
      </c>
      <c r="F228" s="4" t="s">
        <v>41</v>
      </c>
    </row>
    <row x14ac:dyDescent="0.25" r="229" customHeight="1" ht="17.25">
      <c r="A229" s="4" t="s">
        <v>18</v>
      </c>
      <c r="B229" s="5">
        <v>45398</v>
      </c>
      <c r="C229" s="6">
        <v>4</v>
      </c>
      <c r="D229" s="6">
        <v>4</v>
      </c>
      <c r="E229" s="4" t="s">
        <v>35</v>
      </c>
      <c r="F229" s="4" t="s">
        <v>41</v>
      </c>
    </row>
    <row x14ac:dyDescent="0.25" r="230" customHeight="1" ht="17.25">
      <c r="A230" s="4" t="s">
        <v>40</v>
      </c>
      <c r="B230" s="5">
        <v>45398</v>
      </c>
      <c r="C230" s="7">
        <v>8.75</v>
      </c>
      <c r="D230" s="6">
        <v>0</v>
      </c>
      <c r="E230" s="4" t="s">
        <v>35</v>
      </c>
      <c r="F230" s="4" t="s">
        <v>41</v>
      </c>
    </row>
    <row x14ac:dyDescent="0.25" r="231" customHeight="1" ht="17.25">
      <c r="A231" s="4" t="s">
        <v>26</v>
      </c>
      <c r="B231" s="5">
        <v>45398</v>
      </c>
      <c r="C231" s="6">
        <v>10</v>
      </c>
      <c r="D231" s="7">
        <v>12.85</v>
      </c>
      <c r="E231" s="4" t="s">
        <v>35</v>
      </c>
      <c r="F231" s="4" t="s">
        <v>41</v>
      </c>
    </row>
    <row x14ac:dyDescent="0.25" r="232" customHeight="1" ht="17.25">
      <c r="A232" s="4" t="s">
        <v>20</v>
      </c>
      <c r="B232" s="5">
        <v>45398</v>
      </c>
      <c r="C232" s="7">
        <v>9.25</v>
      </c>
      <c r="D232" s="7">
        <v>8.77</v>
      </c>
      <c r="E232" s="4" t="s">
        <v>35</v>
      </c>
      <c r="F232" s="4" t="s">
        <v>41</v>
      </c>
    </row>
    <row x14ac:dyDescent="0.25" r="233" customHeight="1" ht="17.25">
      <c r="A233" s="4" t="s">
        <v>27</v>
      </c>
      <c r="B233" s="5">
        <v>45398</v>
      </c>
      <c r="C233" s="6">
        <v>10</v>
      </c>
      <c r="D233" s="7">
        <v>9.62</v>
      </c>
      <c r="E233" s="4" t="s">
        <v>35</v>
      </c>
      <c r="F233" s="4" t="s">
        <v>41</v>
      </c>
    </row>
    <row x14ac:dyDescent="0.25" r="234" customHeight="1" ht="17.25">
      <c r="A234" s="4" t="s">
        <v>21</v>
      </c>
      <c r="B234" s="5">
        <v>45399</v>
      </c>
      <c r="C234" s="6">
        <v>12</v>
      </c>
      <c r="D234" s="7">
        <v>12.73</v>
      </c>
      <c r="E234" s="4" t="s">
        <v>35</v>
      </c>
      <c r="F234" s="4" t="s">
        <v>41</v>
      </c>
    </row>
    <row x14ac:dyDescent="0.25" r="235" customHeight="1" ht="17.25">
      <c r="A235" s="4" t="s">
        <v>6</v>
      </c>
      <c r="B235" s="5">
        <v>45399</v>
      </c>
      <c r="C235" s="6">
        <v>4</v>
      </c>
      <c r="D235" s="7">
        <v>4.15</v>
      </c>
      <c r="E235" s="4" t="s">
        <v>35</v>
      </c>
      <c r="F235" s="4" t="s">
        <v>41</v>
      </c>
    </row>
    <row x14ac:dyDescent="0.25" r="236" customHeight="1" ht="17.25">
      <c r="A236" s="4" t="s">
        <v>10</v>
      </c>
      <c r="B236" s="5">
        <v>45399</v>
      </c>
      <c r="C236" s="6">
        <v>8</v>
      </c>
      <c r="D236" s="7">
        <v>8.48</v>
      </c>
      <c r="E236" s="4" t="s">
        <v>35</v>
      </c>
      <c r="F236" s="4" t="s">
        <v>41</v>
      </c>
    </row>
    <row x14ac:dyDescent="0.25" r="237" customHeight="1" ht="17.25">
      <c r="A237" s="4" t="s">
        <v>12</v>
      </c>
      <c r="B237" s="5">
        <v>45399</v>
      </c>
      <c r="C237" s="7">
        <v>8.5</v>
      </c>
      <c r="D237" s="7">
        <v>8.62</v>
      </c>
      <c r="E237" s="4" t="s">
        <v>35</v>
      </c>
      <c r="F237" s="4" t="s">
        <v>41</v>
      </c>
    </row>
    <row x14ac:dyDescent="0.25" r="238" customHeight="1" ht="17.25">
      <c r="A238" s="4" t="s">
        <v>28</v>
      </c>
      <c r="B238" s="5">
        <v>45399</v>
      </c>
      <c r="C238" s="6">
        <v>11</v>
      </c>
      <c r="D238" s="6">
        <v>0</v>
      </c>
      <c r="E238" s="4" t="s">
        <v>35</v>
      </c>
      <c r="F238" s="4" t="s">
        <v>41</v>
      </c>
    </row>
    <row x14ac:dyDescent="0.25" r="239" customHeight="1" ht="17.25">
      <c r="A239" s="4" t="s">
        <v>13</v>
      </c>
      <c r="B239" s="5">
        <v>45399</v>
      </c>
      <c r="C239" s="6">
        <v>0</v>
      </c>
      <c r="D239" s="7">
        <v>23.47</v>
      </c>
      <c r="E239" s="4" t="s">
        <v>35</v>
      </c>
      <c r="F239" s="4" t="s">
        <v>41</v>
      </c>
    </row>
    <row x14ac:dyDescent="0.25" r="240" customHeight="1" ht="17.25">
      <c r="A240" s="4" t="s">
        <v>22</v>
      </c>
      <c r="B240" s="5">
        <v>45399</v>
      </c>
      <c r="C240" s="7">
        <v>8.5</v>
      </c>
      <c r="D240" s="6">
        <v>0</v>
      </c>
      <c r="E240" s="4" t="s">
        <v>35</v>
      </c>
      <c r="F240" s="4" t="s">
        <v>41</v>
      </c>
    </row>
    <row x14ac:dyDescent="0.25" r="241" customHeight="1" ht="17.25">
      <c r="A241" s="4" t="s">
        <v>23</v>
      </c>
      <c r="B241" s="5">
        <v>45399</v>
      </c>
      <c r="C241" s="7">
        <v>8.5</v>
      </c>
      <c r="D241" s="7">
        <v>8.03</v>
      </c>
      <c r="E241" s="4" t="s">
        <v>35</v>
      </c>
      <c r="F241" s="4" t="s">
        <v>41</v>
      </c>
    </row>
    <row x14ac:dyDescent="0.25" r="242" customHeight="1" ht="17.25">
      <c r="A242" s="4" t="s">
        <v>14</v>
      </c>
      <c r="B242" s="5">
        <v>45399</v>
      </c>
      <c r="C242" s="7">
        <v>8.75</v>
      </c>
      <c r="D242" s="6">
        <v>0</v>
      </c>
      <c r="E242" s="4" t="s">
        <v>35</v>
      </c>
      <c r="F242" s="4" t="s">
        <v>41</v>
      </c>
    </row>
    <row x14ac:dyDescent="0.25" r="243" customHeight="1" ht="17.25">
      <c r="A243" s="4" t="s">
        <v>29</v>
      </c>
      <c r="B243" s="5">
        <v>45399</v>
      </c>
      <c r="C243" s="6">
        <v>6</v>
      </c>
      <c r="D243" s="6">
        <v>0</v>
      </c>
      <c r="E243" s="4" t="s">
        <v>35</v>
      </c>
      <c r="F243" s="4" t="s">
        <v>41</v>
      </c>
    </row>
    <row x14ac:dyDescent="0.25" r="244" customHeight="1" ht="17.25">
      <c r="A244" s="4" t="s">
        <v>24</v>
      </c>
      <c r="B244" s="5">
        <v>45399</v>
      </c>
      <c r="C244" s="6">
        <v>7</v>
      </c>
      <c r="D244" s="7">
        <v>7.3</v>
      </c>
      <c r="E244" s="4" t="s">
        <v>35</v>
      </c>
      <c r="F244" s="4" t="s">
        <v>41</v>
      </c>
    </row>
    <row x14ac:dyDescent="0.25" r="245" customHeight="1" ht="17.25">
      <c r="A245" s="4" t="s">
        <v>16</v>
      </c>
      <c r="B245" s="5">
        <v>45399</v>
      </c>
      <c r="C245" s="7">
        <v>8.75</v>
      </c>
      <c r="D245" s="7">
        <v>8.52</v>
      </c>
      <c r="E245" s="4" t="s">
        <v>35</v>
      </c>
      <c r="F245" s="4" t="s">
        <v>41</v>
      </c>
    </row>
    <row x14ac:dyDescent="0.25" r="246" customHeight="1" ht="17.25">
      <c r="A246" s="4" t="s">
        <v>17</v>
      </c>
      <c r="B246" s="5">
        <v>45399</v>
      </c>
      <c r="C246" s="6">
        <v>9</v>
      </c>
      <c r="D246" s="7">
        <v>8.8</v>
      </c>
      <c r="E246" s="4" t="s">
        <v>35</v>
      </c>
      <c r="F246" s="4" t="s">
        <v>41</v>
      </c>
    </row>
    <row x14ac:dyDescent="0.25" r="247" customHeight="1" ht="17.25">
      <c r="A247" s="4" t="s">
        <v>30</v>
      </c>
      <c r="B247" s="5">
        <v>45399</v>
      </c>
      <c r="C247" s="6">
        <v>12</v>
      </c>
      <c r="D247" s="7">
        <v>12.03</v>
      </c>
      <c r="E247" s="4" t="s">
        <v>35</v>
      </c>
      <c r="F247" s="4" t="s">
        <v>41</v>
      </c>
    </row>
    <row x14ac:dyDescent="0.25" r="248" customHeight="1" ht="17.25">
      <c r="A248" s="4" t="s">
        <v>18</v>
      </c>
      <c r="B248" s="5">
        <v>45399</v>
      </c>
      <c r="C248" s="6">
        <v>12</v>
      </c>
      <c r="D248" s="7">
        <v>11.75</v>
      </c>
      <c r="E248" s="4" t="s">
        <v>35</v>
      </c>
      <c r="F248" s="4" t="s">
        <v>41</v>
      </c>
    </row>
    <row x14ac:dyDescent="0.25" r="249" customHeight="1" ht="17.25">
      <c r="A249" s="4" t="s">
        <v>19</v>
      </c>
      <c r="B249" s="5">
        <v>45399</v>
      </c>
      <c r="C249" s="6">
        <v>3</v>
      </c>
      <c r="D249" s="7">
        <v>2.98</v>
      </c>
      <c r="E249" s="4" t="s">
        <v>35</v>
      </c>
      <c r="F249" s="4" t="s">
        <v>41</v>
      </c>
    </row>
    <row x14ac:dyDescent="0.25" r="250" customHeight="1" ht="17.25">
      <c r="A250" s="4" t="s">
        <v>40</v>
      </c>
      <c r="B250" s="5">
        <v>45399</v>
      </c>
      <c r="C250" s="7">
        <v>8.75</v>
      </c>
      <c r="D250" s="6">
        <v>0</v>
      </c>
      <c r="E250" s="4" t="s">
        <v>35</v>
      </c>
      <c r="F250" s="4" t="s">
        <v>41</v>
      </c>
    </row>
    <row x14ac:dyDescent="0.25" r="251" customHeight="1" ht="17.25">
      <c r="A251" s="4" t="s">
        <v>26</v>
      </c>
      <c r="B251" s="5">
        <v>45399</v>
      </c>
      <c r="C251" s="6">
        <v>10</v>
      </c>
      <c r="D251" s="7">
        <v>12.28</v>
      </c>
      <c r="E251" s="4" t="s">
        <v>35</v>
      </c>
      <c r="F251" s="4" t="s">
        <v>41</v>
      </c>
    </row>
    <row x14ac:dyDescent="0.25" r="252" customHeight="1" ht="17.25">
      <c r="A252" s="4" t="s">
        <v>20</v>
      </c>
      <c r="B252" s="5">
        <v>45399</v>
      </c>
      <c r="C252" s="7">
        <v>9.25</v>
      </c>
      <c r="D252" s="7">
        <v>8.45</v>
      </c>
      <c r="E252" s="4" t="s">
        <v>35</v>
      </c>
      <c r="F252" s="4" t="s">
        <v>41</v>
      </c>
    </row>
    <row x14ac:dyDescent="0.25" r="253" customHeight="1" ht="17.25">
      <c r="A253" s="4" t="s">
        <v>27</v>
      </c>
      <c r="B253" s="5">
        <v>45399</v>
      </c>
      <c r="C253" s="6">
        <v>10</v>
      </c>
      <c r="D253" s="7">
        <v>9.67</v>
      </c>
      <c r="E253" s="4" t="s">
        <v>35</v>
      </c>
      <c r="F253" s="4" t="s">
        <v>41</v>
      </c>
    </row>
    <row x14ac:dyDescent="0.25" r="254" customHeight="1" ht="17.25">
      <c r="A254" s="4" t="s">
        <v>9</v>
      </c>
      <c r="B254" s="5">
        <v>45400</v>
      </c>
      <c r="C254" s="6">
        <v>12</v>
      </c>
      <c r="D254" s="6">
        <v>0</v>
      </c>
      <c r="E254" s="4" t="s">
        <v>35</v>
      </c>
      <c r="F254" s="4" t="s">
        <v>41</v>
      </c>
    </row>
    <row x14ac:dyDescent="0.25" r="255" customHeight="1" ht="17.25">
      <c r="A255" s="4" t="s">
        <v>10</v>
      </c>
      <c r="B255" s="5">
        <v>45400</v>
      </c>
      <c r="C255" s="7">
        <v>12.25</v>
      </c>
      <c r="D255" s="6">
        <v>0</v>
      </c>
      <c r="E255" s="4" t="s">
        <v>35</v>
      </c>
      <c r="F255" s="4" t="s">
        <v>41</v>
      </c>
    </row>
    <row x14ac:dyDescent="0.25" r="256" customHeight="1" ht="17.25">
      <c r="A256" s="4" t="s">
        <v>12</v>
      </c>
      <c r="B256" s="5">
        <v>45400</v>
      </c>
      <c r="C256" s="7">
        <v>8.5</v>
      </c>
      <c r="D256" s="6">
        <v>0</v>
      </c>
      <c r="E256" s="4" t="s">
        <v>35</v>
      </c>
      <c r="F256" s="4" t="s">
        <v>41</v>
      </c>
    </row>
    <row x14ac:dyDescent="0.25" r="257" customHeight="1" ht="17.25">
      <c r="A257" s="4" t="s">
        <v>28</v>
      </c>
      <c r="B257" s="5">
        <v>45400</v>
      </c>
      <c r="C257" s="6">
        <v>11</v>
      </c>
      <c r="D257" s="6">
        <v>0</v>
      </c>
      <c r="E257" s="4" t="s">
        <v>35</v>
      </c>
      <c r="F257" s="4" t="s">
        <v>41</v>
      </c>
    </row>
    <row x14ac:dyDescent="0.25" r="258" customHeight="1" ht="17.25">
      <c r="A258" s="4" t="s">
        <v>13</v>
      </c>
      <c r="B258" s="5">
        <v>45400</v>
      </c>
      <c r="C258" s="6">
        <v>10</v>
      </c>
      <c r="D258" s="6">
        <v>0</v>
      </c>
      <c r="E258" s="4" t="s">
        <v>35</v>
      </c>
      <c r="F258" s="4" t="s">
        <v>41</v>
      </c>
    </row>
    <row x14ac:dyDescent="0.25" r="259" customHeight="1" ht="17.25">
      <c r="A259" s="4" t="s">
        <v>22</v>
      </c>
      <c r="B259" s="5">
        <v>45400</v>
      </c>
      <c r="C259" s="7">
        <v>8.5</v>
      </c>
      <c r="D259" s="6">
        <v>0</v>
      </c>
      <c r="E259" s="4" t="s">
        <v>35</v>
      </c>
      <c r="F259" s="4" t="s">
        <v>41</v>
      </c>
    </row>
    <row x14ac:dyDescent="0.25" r="260" customHeight="1" ht="17.25">
      <c r="A260" s="4" t="s">
        <v>23</v>
      </c>
      <c r="B260" s="5">
        <v>45400</v>
      </c>
      <c r="C260" s="7">
        <v>8.5</v>
      </c>
      <c r="D260" s="6">
        <v>0</v>
      </c>
      <c r="E260" s="4" t="s">
        <v>35</v>
      </c>
      <c r="F260" s="4" t="s">
        <v>41</v>
      </c>
    </row>
    <row x14ac:dyDescent="0.25" r="261" customHeight="1" ht="17.25">
      <c r="A261" s="4" t="s">
        <v>14</v>
      </c>
      <c r="B261" s="5">
        <v>45400</v>
      </c>
      <c r="C261" s="7">
        <v>8.75</v>
      </c>
      <c r="D261" s="6">
        <v>0</v>
      </c>
      <c r="E261" s="4" t="s">
        <v>35</v>
      </c>
      <c r="F261" s="4" t="s">
        <v>41</v>
      </c>
    </row>
    <row x14ac:dyDescent="0.25" r="262" customHeight="1" ht="17.25">
      <c r="A262" s="4" t="s">
        <v>15</v>
      </c>
      <c r="B262" s="5">
        <v>45400</v>
      </c>
      <c r="C262" s="6">
        <v>8</v>
      </c>
      <c r="D262" s="6">
        <v>0</v>
      </c>
      <c r="E262" s="4" t="s">
        <v>35</v>
      </c>
      <c r="F262" s="4" t="s">
        <v>41</v>
      </c>
    </row>
    <row x14ac:dyDescent="0.25" r="263" customHeight="1" ht="17.25">
      <c r="A263" s="4" t="s">
        <v>16</v>
      </c>
      <c r="B263" s="5">
        <v>45400</v>
      </c>
      <c r="C263" s="7">
        <v>8.75</v>
      </c>
      <c r="D263" s="6">
        <v>0</v>
      </c>
      <c r="E263" s="4" t="s">
        <v>35</v>
      </c>
      <c r="F263" s="4" t="s">
        <v>41</v>
      </c>
    </row>
    <row x14ac:dyDescent="0.25" r="264" customHeight="1" ht="17.25">
      <c r="A264" s="4" t="s">
        <v>17</v>
      </c>
      <c r="B264" s="5">
        <v>45400</v>
      </c>
      <c r="C264" s="7">
        <v>9.5</v>
      </c>
      <c r="D264" s="6">
        <v>0</v>
      </c>
      <c r="E264" s="4" t="s">
        <v>35</v>
      </c>
      <c r="F264" s="4" t="s">
        <v>41</v>
      </c>
    </row>
    <row x14ac:dyDescent="0.25" r="265" customHeight="1" ht="17.25">
      <c r="A265" s="4" t="s">
        <v>31</v>
      </c>
      <c r="B265" s="5">
        <v>45400</v>
      </c>
      <c r="C265" s="6">
        <v>3</v>
      </c>
      <c r="D265" s="6">
        <v>0</v>
      </c>
      <c r="E265" s="4" t="s">
        <v>35</v>
      </c>
      <c r="F265" s="4" t="s">
        <v>41</v>
      </c>
    </row>
    <row x14ac:dyDescent="0.25" r="266" customHeight="1" ht="17.25">
      <c r="A266" s="4" t="s">
        <v>18</v>
      </c>
      <c r="B266" s="5">
        <v>45400</v>
      </c>
      <c r="C266" s="6">
        <v>12</v>
      </c>
      <c r="D266" s="6">
        <v>0</v>
      </c>
      <c r="E266" s="4" t="s">
        <v>35</v>
      </c>
      <c r="F266" s="4" t="s">
        <v>41</v>
      </c>
    </row>
    <row x14ac:dyDescent="0.25" r="267" customHeight="1" ht="17.25">
      <c r="A267" s="4" t="s">
        <v>19</v>
      </c>
      <c r="B267" s="5">
        <v>45400</v>
      </c>
      <c r="C267" s="6">
        <v>3</v>
      </c>
      <c r="D267" s="6">
        <v>0</v>
      </c>
      <c r="E267" s="4" t="s">
        <v>35</v>
      </c>
      <c r="F267" s="4" t="s">
        <v>41</v>
      </c>
    </row>
    <row x14ac:dyDescent="0.25" r="268" customHeight="1" ht="17.25">
      <c r="A268" s="4" t="s">
        <v>40</v>
      </c>
      <c r="B268" s="5">
        <v>45400</v>
      </c>
      <c r="C268" s="7">
        <v>8.75</v>
      </c>
      <c r="D268" s="6">
        <v>0</v>
      </c>
      <c r="E268" s="4" t="s">
        <v>35</v>
      </c>
      <c r="F268" s="4" t="s">
        <v>41</v>
      </c>
    </row>
    <row x14ac:dyDescent="0.25" r="269" customHeight="1" ht="17.25">
      <c r="A269" s="4" t="s">
        <v>26</v>
      </c>
      <c r="B269" s="5">
        <v>45400</v>
      </c>
      <c r="C269" s="6">
        <v>10</v>
      </c>
      <c r="D269" s="6">
        <v>0</v>
      </c>
      <c r="E269" s="4" t="s">
        <v>35</v>
      </c>
      <c r="F269" s="4" t="s">
        <v>41</v>
      </c>
    </row>
    <row x14ac:dyDescent="0.25" r="270" customHeight="1" ht="17.25">
      <c r="A270" s="4" t="s">
        <v>20</v>
      </c>
      <c r="B270" s="5">
        <v>45400</v>
      </c>
      <c r="C270" s="7">
        <v>9.25</v>
      </c>
      <c r="D270" s="6">
        <v>0</v>
      </c>
      <c r="E270" s="4" t="s">
        <v>35</v>
      </c>
      <c r="F270" s="4" t="s">
        <v>41</v>
      </c>
    </row>
    <row x14ac:dyDescent="0.25" r="271" customHeight="1" ht="17.25">
      <c r="A271" s="4" t="s">
        <v>27</v>
      </c>
      <c r="B271" s="5">
        <v>45400</v>
      </c>
      <c r="C271" s="6">
        <v>10</v>
      </c>
      <c r="D271" s="6">
        <v>0</v>
      </c>
      <c r="E271" s="4" t="s">
        <v>35</v>
      </c>
      <c r="F271" s="4" t="s">
        <v>41</v>
      </c>
    </row>
    <row x14ac:dyDescent="0.25" r="272" customHeight="1" ht="17.25">
      <c r="A272" s="4" t="s">
        <v>21</v>
      </c>
      <c r="B272" s="5">
        <v>45401</v>
      </c>
      <c r="C272" s="6">
        <v>12</v>
      </c>
      <c r="D272" s="6">
        <v>0</v>
      </c>
      <c r="E272" s="4" t="s">
        <v>35</v>
      </c>
      <c r="F272" s="4" t="s">
        <v>41</v>
      </c>
    </row>
    <row x14ac:dyDescent="0.25" r="273" customHeight="1" ht="17.25">
      <c r="A273" s="4" t="s">
        <v>9</v>
      </c>
      <c r="B273" s="5">
        <v>45401</v>
      </c>
      <c r="C273" s="6">
        <v>12</v>
      </c>
      <c r="D273" s="6">
        <v>0</v>
      </c>
      <c r="E273" s="4" t="s">
        <v>35</v>
      </c>
      <c r="F273" s="4" t="s">
        <v>41</v>
      </c>
    </row>
    <row x14ac:dyDescent="0.25" r="274" customHeight="1" ht="17.25">
      <c r="A274" s="4" t="s">
        <v>10</v>
      </c>
      <c r="B274" s="5">
        <v>45401</v>
      </c>
      <c r="C274" s="7">
        <v>12.25</v>
      </c>
      <c r="D274" s="6">
        <v>0</v>
      </c>
      <c r="E274" s="4" t="s">
        <v>35</v>
      </c>
      <c r="F274" s="4" t="s">
        <v>41</v>
      </c>
    </row>
    <row x14ac:dyDescent="0.25" r="275" customHeight="1" ht="17.25">
      <c r="A275" s="4" t="s">
        <v>11</v>
      </c>
      <c r="B275" s="5">
        <v>45401</v>
      </c>
      <c r="C275" s="7">
        <v>8.5</v>
      </c>
      <c r="D275" s="6">
        <v>0</v>
      </c>
      <c r="E275" s="4" t="s">
        <v>35</v>
      </c>
      <c r="F275" s="4" t="s">
        <v>41</v>
      </c>
    </row>
    <row x14ac:dyDescent="0.25" r="276" customHeight="1" ht="17.25">
      <c r="A276" s="4" t="s">
        <v>12</v>
      </c>
      <c r="B276" s="5">
        <v>45401</v>
      </c>
      <c r="C276" s="7">
        <v>8.5</v>
      </c>
      <c r="D276" s="6">
        <v>0</v>
      </c>
      <c r="E276" s="4" t="s">
        <v>35</v>
      </c>
      <c r="F276" s="4" t="s">
        <v>41</v>
      </c>
    </row>
    <row x14ac:dyDescent="0.25" r="277" customHeight="1" ht="17.25">
      <c r="A277" s="4" t="s">
        <v>28</v>
      </c>
      <c r="B277" s="5">
        <v>45401</v>
      </c>
      <c r="C277" s="6">
        <v>8</v>
      </c>
      <c r="D277" s="6">
        <v>0</v>
      </c>
      <c r="E277" s="4" t="s">
        <v>35</v>
      </c>
      <c r="F277" s="4" t="s">
        <v>41</v>
      </c>
    </row>
    <row x14ac:dyDescent="0.25" r="278" customHeight="1" ht="17.25">
      <c r="A278" s="4" t="s">
        <v>22</v>
      </c>
      <c r="B278" s="5">
        <v>45401</v>
      </c>
      <c r="C278" s="7">
        <v>8.5</v>
      </c>
      <c r="D278" s="6">
        <v>0</v>
      </c>
      <c r="E278" s="4" t="s">
        <v>35</v>
      </c>
      <c r="F278" s="4" t="s">
        <v>41</v>
      </c>
    </row>
    <row x14ac:dyDescent="0.25" r="279" customHeight="1" ht="17.25">
      <c r="A279" s="4" t="s">
        <v>23</v>
      </c>
      <c r="B279" s="5">
        <v>45401</v>
      </c>
      <c r="C279" s="7">
        <v>8.5</v>
      </c>
      <c r="D279" s="6">
        <v>0</v>
      </c>
      <c r="E279" s="4" t="s">
        <v>35</v>
      </c>
      <c r="F279" s="4" t="s">
        <v>41</v>
      </c>
    </row>
    <row x14ac:dyDescent="0.25" r="280" customHeight="1" ht="17.25">
      <c r="A280" s="4" t="s">
        <v>14</v>
      </c>
      <c r="B280" s="5">
        <v>45401</v>
      </c>
      <c r="C280" s="7">
        <v>8.75</v>
      </c>
      <c r="D280" s="6">
        <v>0</v>
      </c>
      <c r="E280" s="4" t="s">
        <v>35</v>
      </c>
      <c r="F280" s="4" t="s">
        <v>41</v>
      </c>
    </row>
    <row x14ac:dyDescent="0.25" r="281" customHeight="1" ht="17.25">
      <c r="A281" s="4" t="s">
        <v>29</v>
      </c>
      <c r="B281" s="5">
        <v>45401</v>
      </c>
      <c r="C281" s="6">
        <v>6</v>
      </c>
      <c r="D281" s="6">
        <v>0</v>
      </c>
      <c r="E281" s="4" t="s">
        <v>35</v>
      </c>
      <c r="F281" s="4" t="s">
        <v>41</v>
      </c>
    </row>
    <row x14ac:dyDescent="0.25" r="282" customHeight="1" ht="17.25">
      <c r="A282" s="4" t="s">
        <v>24</v>
      </c>
      <c r="B282" s="5">
        <v>45401</v>
      </c>
      <c r="C282" s="6">
        <v>7</v>
      </c>
      <c r="D282" s="6">
        <v>0</v>
      </c>
      <c r="E282" s="4" t="s">
        <v>35</v>
      </c>
      <c r="F282" s="4" t="s">
        <v>41</v>
      </c>
    </row>
    <row x14ac:dyDescent="0.25" r="283" customHeight="1" ht="17.25">
      <c r="A283" s="4" t="s">
        <v>25</v>
      </c>
      <c r="B283" s="5">
        <v>45401</v>
      </c>
      <c r="C283" s="6">
        <v>12</v>
      </c>
      <c r="D283" s="6">
        <v>0</v>
      </c>
      <c r="E283" s="4" t="s">
        <v>35</v>
      </c>
      <c r="F283" s="4" t="s">
        <v>41</v>
      </c>
    </row>
    <row x14ac:dyDescent="0.25" r="284" customHeight="1" ht="17.25">
      <c r="A284" s="4" t="s">
        <v>16</v>
      </c>
      <c r="B284" s="5">
        <v>45401</v>
      </c>
      <c r="C284" s="7">
        <v>8.75</v>
      </c>
      <c r="D284" s="6">
        <v>0</v>
      </c>
      <c r="E284" s="4" t="s">
        <v>35</v>
      </c>
      <c r="F284" s="4" t="s">
        <v>41</v>
      </c>
    </row>
    <row x14ac:dyDescent="0.25" r="285" customHeight="1" ht="17.25">
      <c r="A285" s="4" t="s">
        <v>17</v>
      </c>
      <c r="B285" s="5">
        <v>45401</v>
      </c>
      <c r="C285" s="6">
        <v>5</v>
      </c>
      <c r="D285" s="6">
        <v>0</v>
      </c>
      <c r="E285" s="4" t="s">
        <v>35</v>
      </c>
      <c r="F285" s="4" t="s">
        <v>41</v>
      </c>
    </row>
    <row x14ac:dyDescent="0.25" r="286" customHeight="1" ht="17.25">
      <c r="A286" s="4" t="s">
        <v>40</v>
      </c>
      <c r="B286" s="5">
        <v>45401</v>
      </c>
      <c r="C286" s="7">
        <v>8.75</v>
      </c>
      <c r="D286" s="6">
        <v>0</v>
      </c>
      <c r="E286" s="4" t="s">
        <v>35</v>
      </c>
      <c r="F286" s="4" t="s">
        <v>41</v>
      </c>
    </row>
    <row x14ac:dyDescent="0.25" r="287" customHeight="1" ht="17.25">
      <c r="A287" s="4" t="s">
        <v>26</v>
      </c>
      <c r="B287" s="5">
        <v>45401</v>
      </c>
      <c r="C287" s="6">
        <v>10</v>
      </c>
      <c r="D287" s="6">
        <v>0</v>
      </c>
      <c r="E287" s="4" t="s">
        <v>35</v>
      </c>
      <c r="F287" s="4" t="s">
        <v>41</v>
      </c>
    </row>
    <row x14ac:dyDescent="0.25" r="288" customHeight="1" ht="17.25">
      <c r="A288" s="4" t="s">
        <v>20</v>
      </c>
      <c r="B288" s="5">
        <v>45401</v>
      </c>
      <c r="C288" s="7">
        <v>5.25</v>
      </c>
      <c r="D288" s="6">
        <v>0</v>
      </c>
      <c r="E288" s="4" t="s">
        <v>35</v>
      </c>
      <c r="F288" s="4" t="s">
        <v>41</v>
      </c>
    </row>
    <row x14ac:dyDescent="0.25" r="289" customHeight="1" ht="17.25">
      <c r="A289" s="4" t="s">
        <v>27</v>
      </c>
      <c r="B289" s="5">
        <v>45401</v>
      </c>
      <c r="C289" s="6">
        <v>10</v>
      </c>
      <c r="D289" s="6">
        <v>0</v>
      </c>
      <c r="E289" s="4" t="s">
        <v>35</v>
      </c>
      <c r="F289" s="4" t="s">
        <v>41</v>
      </c>
    </row>
    <row x14ac:dyDescent="0.25" r="290" customHeight="1" ht="17.25">
      <c r="A290" s="4" t="s">
        <v>6</v>
      </c>
      <c r="B290" s="5">
        <v>45402</v>
      </c>
      <c r="C290" s="6">
        <v>8</v>
      </c>
      <c r="D290" s="6">
        <v>0</v>
      </c>
      <c r="E290" s="4" t="s">
        <v>35</v>
      </c>
      <c r="F290" s="4" t="s">
        <v>41</v>
      </c>
    </row>
    <row x14ac:dyDescent="0.25" r="291" customHeight="1" ht="17.25">
      <c r="A291" s="4" t="s">
        <v>36</v>
      </c>
      <c r="B291" s="5">
        <v>45402</v>
      </c>
      <c r="C291" s="6">
        <v>8</v>
      </c>
      <c r="D291" s="6">
        <v>0</v>
      </c>
      <c r="E291" s="4" t="s">
        <v>35</v>
      </c>
      <c r="F291" s="4" t="s">
        <v>41</v>
      </c>
    </row>
    <row x14ac:dyDescent="0.25" r="292" customHeight="1" ht="17.25">
      <c r="A292" s="4" t="s">
        <v>11</v>
      </c>
      <c r="B292" s="5">
        <v>45402</v>
      </c>
      <c r="C292" s="6">
        <v>8</v>
      </c>
      <c r="D292" s="6">
        <v>0</v>
      </c>
      <c r="E292" s="4" t="s">
        <v>35</v>
      </c>
      <c r="F292" s="4" t="s">
        <v>41</v>
      </c>
    </row>
    <row x14ac:dyDescent="0.25" r="293" customHeight="1" ht="17.25">
      <c r="A293" s="4" t="s">
        <v>30</v>
      </c>
      <c r="B293" s="5">
        <v>45402</v>
      </c>
      <c r="C293" s="6">
        <v>8</v>
      </c>
      <c r="D293" s="6">
        <v>0</v>
      </c>
      <c r="E293" s="4" t="s">
        <v>35</v>
      </c>
      <c r="F293" s="4" t="s">
        <v>41</v>
      </c>
    </row>
    <row x14ac:dyDescent="0.25" r="294" customHeight="1" ht="17.25">
      <c r="A294" s="4" t="s">
        <v>34</v>
      </c>
      <c r="B294" s="5">
        <v>45402</v>
      </c>
      <c r="C294" s="6">
        <v>8</v>
      </c>
      <c r="D294" s="6">
        <v>0</v>
      </c>
      <c r="E294" s="4" t="s">
        <v>35</v>
      </c>
      <c r="F294" s="4" t="s">
        <v>41</v>
      </c>
    </row>
    <row x14ac:dyDescent="0.25" r="295" customHeight="1" ht="17.25" hidden="1">
      <c r="A295" s="4" t="s">
        <v>37</v>
      </c>
      <c r="B295" s="5">
        <v>45403</v>
      </c>
      <c r="C295" s="6">
        <v>8</v>
      </c>
      <c r="D295" s="7">
        <v>8.55</v>
      </c>
      <c r="E295" s="4" t="s">
        <v>42</v>
      </c>
      <c r="F295" s="4" t="s">
        <v>41</v>
      </c>
    </row>
    <row x14ac:dyDescent="0.25" r="296" customHeight="1" ht="17.25" hidden="1">
      <c r="A296" s="4" t="s">
        <v>30</v>
      </c>
      <c r="B296" s="5">
        <v>45403</v>
      </c>
      <c r="C296" s="6">
        <v>8</v>
      </c>
      <c r="D296" s="7">
        <v>8.23</v>
      </c>
      <c r="E296" s="4" t="s">
        <v>42</v>
      </c>
      <c r="F296" s="4" t="s">
        <v>41</v>
      </c>
    </row>
    <row x14ac:dyDescent="0.25" r="297" customHeight="1" ht="17.25" hidden="1">
      <c r="A297" s="4" t="s">
        <v>6</v>
      </c>
      <c r="B297" s="5">
        <v>45403</v>
      </c>
      <c r="C297" s="6">
        <v>8</v>
      </c>
      <c r="D297" s="7">
        <v>8.72</v>
      </c>
      <c r="E297" s="4" t="s">
        <v>42</v>
      </c>
      <c r="F297" s="4" t="s">
        <v>41</v>
      </c>
    </row>
    <row x14ac:dyDescent="0.25" r="298" customHeight="1" ht="17.25" hidden="1">
      <c r="A298" s="4" t="s">
        <v>25</v>
      </c>
      <c r="B298" s="5">
        <v>45403</v>
      </c>
      <c r="C298" s="6">
        <v>8</v>
      </c>
      <c r="D298" s="7">
        <v>7.75</v>
      </c>
      <c r="E298" s="4" t="s">
        <v>42</v>
      </c>
      <c r="F298" s="4" t="s">
        <v>41</v>
      </c>
    </row>
    <row x14ac:dyDescent="0.25" r="299" customHeight="1" ht="17.25" hidden="1">
      <c r="A299" s="4" t="s">
        <v>36</v>
      </c>
      <c r="B299" s="5">
        <v>45403</v>
      </c>
      <c r="C299" s="6">
        <v>8</v>
      </c>
      <c r="D299" s="7">
        <v>8.58</v>
      </c>
      <c r="E299" s="4" t="s">
        <v>42</v>
      </c>
      <c r="F299" s="4" t="s">
        <v>41</v>
      </c>
    </row>
    <row x14ac:dyDescent="0.25" r="300" customHeight="1" ht="17.25" hidden="1">
      <c r="A300" s="4" t="s">
        <v>10</v>
      </c>
      <c r="B300" s="5">
        <v>45404</v>
      </c>
      <c r="C300" s="6">
        <v>8</v>
      </c>
      <c r="D300" s="7">
        <v>8.5</v>
      </c>
      <c r="E300" s="4" t="s">
        <v>42</v>
      </c>
      <c r="F300" s="4" t="s">
        <v>43</v>
      </c>
    </row>
    <row x14ac:dyDescent="0.25" r="301" customHeight="1" ht="17.25" hidden="1">
      <c r="A301" s="4" t="s">
        <v>23</v>
      </c>
      <c r="B301" s="5">
        <v>45404</v>
      </c>
      <c r="C301" s="7">
        <v>8.5</v>
      </c>
      <c r="D301" s="7">
        <v>8.7</v>
      </c>
      <c r="E301" s="4" t="s">
        <v>42</v>
      </c>
      <c r="F301" s="4" t="s">
        <v>43</v>
      </c>
    </row>
    <row x14ac:dyDescent="0.25" r="302" customHeight="1" ht="17.25" hidden="1">
      <c r="A302" s="4" t="s">
        <v>40</v>
      </c>
      <c r="B302" s="5">
        <v>45404</v>
      </c>
      <c r="C302" s="7">
        <v>8.75</v>
      </c>
      <c r="D302" s="6">
        <v>0</v>
      </c>
      <c r="E302" s="4" t="s">
        <v>42</v>
      </c>
      <c r="F302" s="4" t="s">
        <v>43</v>
      </c>
    </row>
    <row x14ac:dyDescent="0.25" r="303" customHeight="1" ht="17.25" hidden="1">
      <c r="A303" s="4" t="s">
        <v>13</v>
      </c>
      <c r="B303" s="5">
        <v>45404</v>
      </c>
      <c r="C303" s="6">
        <v>10</v>
      </c>
      <c r="D303" s="7">
        <v>10.57</v>
      </c>
      <c r="E303" s="4" t="s">
        <v>42</v>
      </c>
      <c r="F303" s="4" t="s">
        <v>43</v>
      </c>
    </row>
    <row x14ac:dyDescent="0.25" r="304" customHeight="1" ht="17.25" hidden="1">
      <c r="A304" s="4" t="s">
        <v>17</v>
      </c>
      <c r="B304" s="5">
        <v>45404</v>
      </c>
      <c r="C304" s="7">
        <v>9.5</v>
      </c>
      <c r="D304" s="7">
        <v>10.2</v>
      </c>
      <c r="E304" s="4" t="s">
        <v>42</v>
      </c>
      <c r="F304" s="4" t="s">
        <v>43</v>
      </c>
    </row>
    <row x14ac:dyDescent="0.25" r="305" customHeight="1" ht="17.25" hidden="1">
      <c r="A305" s="4" t="s">
        <v>16</v>
      </c>
      <c r="B305" s="5">
        <v>45404</v>
      </c>
      <c r="C305" s="7">
        <v>8.75</v>
      </c>
      <c r="D305" s="7">
        <v>8.38</v>
      </c>
      <c r="E305" s="4" t="s">
        <v>42</v>
      </c>
      <c r="F305" s="4" t="s">
        <v>43</v>
      </c>
    </row>
    <row x14ac:dyDescent="0.25" r="306" customHeight="1" ht="17.25" hidden="1">
      <c r="A306" s="4" t="s">
        <v>15</v>
      </c>
      <c r="B306" s="5">
        <v>45404</v>
      </c>
      <c r="C306" s="6">
        <v>8</v>
      </c>
      <c r="D306" s="6">
        <v>0</v>
      </c>
      <c r="E306" s="4" t="s">
        <v>42</v>
      </c>
      <c r="F306" s="4" t="s">
        <v>43</v>
      </c>
    </row>
    <row x14ac:dyDescent="0.25" r="307" customHeight="1" ht="17.25" hidden="1">
      <c r="A307" s="4" t="s">
        <v>14</v>
      </c>
      <c r="B307" s="5">
        <v>45404</v>
      </c>
      <c r="C307" s="7">
        <v>8.75</v>
      </c>
      <c r="D307" s="7">
        <v>11.97</v>
      </c>
      <c r="E307" s="4" t="s">
        <v>42</v>
      </c>
      <c r="F307" s="4" t="s">
        <v>43</v>
      </c>
    </row>
    <row x14ac:dyDescent="0.25" r="308" customHeight="1" ht="17.25" hidden="1">
      <c r="A308" s="4" t="s">
        <v>19</v>
      </c>
      <c r="B308" s="5">
        <v>45404</v>
      </c>
      <c r="C308" s="6">
        <v>3</v>
      </c>
      <c r="D308" s="7">
        <v>3.38</v>
      </c>
      <c r="E308" s="4" t="s">
        <v>42</v>
      </c>
      <c r="F308" s="4" t="s">
        <v>43</v>
      </c>
    </row>
    <row x14ac:dyDescent="0.25" r="309" customHeight="1" ht="17.25" hidden="1">
      <c r="A309" s="4" t="s">
        <v>6</v>
      </c>
      <c r="B309" s="5">
        <v>45404</v>
      </c>
      <c r="C309" s="6">
        <v>4</v>
      </c>
      <c r="D309" s="6">
        <v>0</v>
      </c>
      <c r="E309" s="4" t="s">
        <v>42</v>
      </c>
      <c r="F309" s="4" t="s">
        <v>43</v>
      </c>
    </row>
    <row x14ac:dyDescent="0.25" r="310" customHeight="1" ht="17.25" hidden="1">
      <c r="A310" s="4" t="s">
        <v>20</v>
      </c>
      <c r="B310" s="5">
        <v>45404</v>
      </c>
      <c r="C310" s="7">
        <v>9.25</v>
      </c>
      <c r="D310" s="7">
        <v>8.63</v>
      </c>
      <c r="E310" s="4" t="s">
        <v>42</v>
      </c>
      <c r="F310" s="4" t="s">
        <v>43</v>
      </c>
    </row>
    <row x14ac:dyDescent="0.25" r="311" customHeight="1" ht="17.25" hidden="1">
      <c r="A311" s="4" t="s">
        <v>11</v>
      </c>
      <c r="B311" s="5">
        <v>45404</v>
      </c>
      <c r="C311" s="6">
        <v>4</v>
      </c>
      <c r="D311" s="7">
        <v>4.53</v>
      </c>
      <c r="E311" s="4" t="s">
        <v>42</v>
      </c>
      <c r="F311" s="4" t="s">
        <v>43</v>
      </c>
    </row>
    <row x14ac:dyDescent="0.25" r="312" customHeight="1" ht="17.25" hidden="1">
      <c r="A312" s="4" t="s">
        <v>18</v>
      </c>
      <c r="B312" s="5">
        <v>45404</v>
      </c>
      <c r="C312" s="6">
        <v>12</v>
      </c>
      <c r="D312" s="6">
        <v>10</v>
      </c>
      <c r="E312" s="4" t="s">
        <v>42</v>
      </c>
      <c r="F312" s="4" t="s">
        <v>43</v>
      </c>
    </row>
    <row x14ac:dyDescent="0.25" r="313" customHeight="1" ht="17.25" hidden="1">
      <c r="A313" s="4" t="s">
        <v>22</v>
      </c>
      <c r="B313" s="5">
        <v>45404</v>
      </c>
      <c r="C313" s="7">
        <v>8.5</v>
      </c>
      <c r="D313" s="7">
        <v>8.42</v>
      </c>
      <c r="E313" s="4" t="s">
        <v>42</v>
      </c>
      <c r="F313" s="4" t="s">
        <v>43</v>
      </c>
    </row>
    <row x14ac:dyDescent="0.25" r="314" customHeight="1" ht="17.25" hidden="1">
      <c r="A314" s="4" t="s">
        <v>9</v>
      </c>
      <c r="B314" s="5">
        <v>45404</v>
      </c>
      <c r="C314" s="6">
        <v>12</v>
      </c>
      <c r="D314" s="7">
        <v>12.68</v>
      </c>
      <c r="E314" s="4" t="s">
        <v>42</v>
      </c>
      <c r="F314" s="4" t="s">
        <v>43</v>
      </c>
    </row>
    <row x14ac:dyDescent="0.25" r="315" customHeight="1" ht="17.25" hidden="1">
      <c r="A315" s="4" t="s">
        <v>12</v>
      </c>
      <c r="B315" s="5">
        <v>45404</v>
      </c>
      <c r="C315" s="7">
        <v>8.5</v>
      </c>
      <c r="D315" s="7">
        <v>8.22</v>
      </c>
      <c r="E315" s="4" t="s">
        <v>42</v>
      </c>
      <c r="F315" s="4" t="s">
        <v>43</v>
      </c>
    </row>
    <row x14ac:dyDescent="0.25" r="316" customHeight="1" ht="17.25" hidden="1">
      <c r="A316" s="4" t="s">
        <v>10</v>
      </c>
      <c r="B316" s="5">
        <v>45405</v>
      </c>
      <c r="C316" s="7">
        <v>12.25</v>
      </c>
      <c r="D316" s="7">
        <v>10.5</v>
      </c>
      <c r="E316" s="4" t="s">
        <v>42</v>
      </c>
      <c r="F316" s="4" t="s">
        <v>43</v>
      </c>
    </row>
    <row x14ac:dyDescent="0.25" r="317" customHeight="1" ht="17.25" hidden="1">
      <c r="A317" s="4" t="s">
        <v>23</v>
      </c>
      <c r="B317" s="5">
        <v>45405</v>
      </c>
      <c r="C317" s="7">
        <v>8.5</v>
      </c>
      <c r="D317" s="7">
        <v>7.85</v>
      </c>
      <c r="E317" s="4" t="s">
        <v>42</v>
      </c>
      <c r="F317" s="4" t="s">
        <v>43</v>
      </c>
    </row>
    <row x14ac:dyDescent="0.25" r="318" customHeight="1" ht="17.25" hidden="1">
      <c r="A318" s="4" t="s">
        <v>40</v>
      </c>
      <c r="B318" s="5">
        <v>45405</v>
      </c>
      <c r="C318" s="7">
        <v>8.75</v>
      </c>
      <c r="D318" s="6">
        <v>0</v>
      </c>
      <c r="E318" s="4" t="s">
        <v>42</v>
      </c>
      <c r="F318" s="4" t="s">
        <v>43</v>
      </c>
    </row>
    <row x14ac:dyDescent="0.25" r="319" customHeight="1" ht="17.25" hidden="1">
      <c r="A319" s="4" t="s">
        <v>28</v>
      </c>
      <c r="B319" s="5">
        <v>45405</v>
      </c>
      <c r="C319" s="6">
        <v>11</v>
      </c>
      <c r="D319" s="6">
        <v>0</v>
      </c>
      <c r="E319" s="4" t="s">
        <v>42</v>
      </c>
      <c r="F319" s="4" t="s">
        <v>43</v>
      </c>
    </row>
    <row x14ac:dyDescent="0.25" r="320" customHeight="1" ht="17.25" hidden="1">
      <c r="A320" s="4" t="s">
        <v>13</v>
      </c>
      <c r="B320" s="5">
        <v>45405</v>
      </c>
      <c r="C320" s="6">
        <v>10</v>
      </c>
      <c r="D320" s="7">
        <v>9.32</v>
      </c>
      <c r="E320" s="4" t="s">
        <v>42</v>
      </c>
      <c r="F320" s="4" t="s">
        <v>43</v>
      </c>
    </row>
    <row x14ac:dyDescent="0.25" r="321" customHeight="1" ht="17.25" hidden="1">
      <c r="A321" s="4" t="s">
        <v>17</v>
      </c>
      <c r="B321" s="5">
        <v>45405</v>
      </c>
      <c r="C321" s="7">
        <v>9.5</v>
      </c>
      <c r="D321" s="7">
        <v>10.88</v>
      </c>
      <c r="E321" s="4" t="s">
        <v>42</v>
      </c>
      <c r="F321" s="4" t="s">
        <v>43</v>
      </c>
    </row>
    <row x14ac:dyDescent="0.25" r="322" customHeight="1" ht="17.25" hidden="1">
      <c r="A322" s="4" t="s">
        <v>27</v>
      </c>
      <c r="B322" s="5">
        <v>45405</v>
      </c>
      <c r="C322" s="6">
        <v>10</v>
      </c>
      <c r="D322" s="7">
        <v>7.1</v>
      </c>
      <c r="E322" s="4" t="s">
        <v>42</v>
      </c>
      <c r="F322" s="4" t="s">
        <v>43</v>
      </c>
    </row>
    <row x14ac:dyDescent="0.25" r="323" customHeight="1" ht="17.25" hidden="1">
      <c r="A323" s="4" t="s">
        <v>16</v>
      </c>
      <c r="B323" s="5">
        <v>45405</v>
      </c>
      <c r="C323" s="7">
        <v>8.75</v>
      </c>
      <c r="D323" s="7">
        <v>8.2</v>
      </c>
      <c r="E323" s="4" t="s">
        <v>42</v>
      </c>
      <c r="F323" s="4" t="s">
        <v>43</v>
      </c>
    </row>
    <row x14ac:dyDescent="0.25" r="324" customHeight="1" ht="17.25" hidden="1">
      <c r="A324" s="4" t="s">
        <v>15</v>
      </c>
      <c r="B324" s="5">
        <v>45405</v>
      </c>
      <c r="C324" s="6">
        <v>8</v>
      </c>
      <c r="D324" s="6">
        <v>0</v>
      </c>
      <c r="E324" s="4" t="s">
        <v>42</v>
      </c>
      <c r="F324" s="4" t="s">
        <v>43</v>
      </c>
    </row>
    <row x14ac:dyDescent="0.25" r="325" customHeight="1" ht="17.25" hidden="1">
      <c r="A325" s="4" t="s">
        <v>26</v>
      </c>
      <c r="B325" s="5">
        <v>45405</v>
      </c>
      <c r="C325" s="6">
        <v>10</v>
      </c>
      <c r="D325" s="6">
        <v>12</v>
      </c>
      <c r="E325" s="4" t="s">
        <v>42</v>
      </c>
      <c r="F325" s="4" t="s">
        <v>43</v>
      </c>
    </row>
    <row x14ac:dyDescent="0.25" r="326" customHeight="1" ht="17.25" hidden="1">
      <c r="A326" s="4" t="s">
        <v>14</v>
      </c>
      <c r="B326" s="5">
        <v>45405</v>
      </c>
      <c r="C326" s="7">
        <v>8.75</v>
      </c>
      <c r="D326" s="7">
        <v>8.67</v>
      </c>
      <c r="E326" s="4" t="s">
        <v>42</v>
      </c>
      <c r="F326" s="4" t="s">
        <v>43</v>
      </c>
    </row>
    <row x14ac:dyDescent="0.25" r="327" customHeight="1" ht="17.25" hidden="1">
      <c r="A327" s="4" t="s">
        <v>25</v>
      </c>
      <c r="B327" s="5">
        <v>45405</v>
      </c>
      <c r="C327" s="6">
        <v>8</v>
      </c>
      <c r="D327" s="7">
        <v>8.63</v>
      </c>
      <c r="E327" s="4" t="s">
        <v>42</v>
      </c>
      <c r="F327" s="4" t="s">
        <v>43</v>
      </c>
    </row>
    <row x14ac:dyDescent="0.25" r="328" customHeight="1" ht="17.25" hidden="1">
      <c r="A328" s="4" t="s">
        <v>20</v>
      </c>
      <c r="B328" s="5">
        <v>45405</v>
      </c>
      <c r="C328" s="7">
        <v>9.25</v>
      </c>
      <c r="D328" s="7">
        <v>8.9</v>
      </c>
      <c r="E328" s="4" t="s">
        <v>42</v>
      </c>
      <c r="F328" s="4" t="s">
        <v>43</v>
      </c>
    </row>
    <row x14ac:dyDescent="0.25" r="329" customHeight="1" ht="17.25" hidden="1">
      <c r="A329" s="4" t="s">
        <v>21</v>
      </c>
      <c r="B329" s="5">
        <v>45405</v>
      </c>
      <c r="C329" s="6">
        <v>12</v>
      </c>
      <c r="D329" s="7">
        <v>10.6</v>
      </c>
      <c r="E329" s="4" t="s">
        <v>42</v>
      </c>
      <c r="F329" s="4" t="s">
        <v>43</v>
      </c>
    </row>
    <row x14ac:dyDescent="0.25" r="330" customHeight="1" ht="17.25" hidden="1">
      <c r="A330" s="4" t="s">
        <v>18</v>
      </c>
      <c r="B330" s="5">
        <v>45405</v>
      </c>
      <c r="C330" s="6">
        <v>4</v>
      </c>
      <c r="D330" s="7">
        <v>4.2</v>
      </c>
      <c r="E330" s="4" t="s">
        <v>42</v>
      </c>
      <c r="F330" s="4" t="s">
        <v>43</v>
      </c>
    </row>
    <row x14ac:dyDescent="0.25" r="331" customHeight="1" ht="17.25" hidden="1">
      <c r="A331" s="4" t="s">
        <v>22</v>
      </c>
      <c r="B331" s="5">
        <v>45405</v>
      </c>
      <c r="C331" s="7">
        <v>8.5</v>
      </c>
      <c r="D331" s="7">
        <v>7.93</v>
      </c>
      <c r="E331" s="4" t="s">
        <v>42</v>
      </c>
      <c r="F331" s="4" t="s">
        <v>43</v>
      </c>
    </row>
    <row x14ac:dyDescent="0.25" r="332" customHeight="1" ht="17.25" hidden="1">
      <c r="A332" s="4" t="s">
        <v>9</v>
      </c>
      <c r="B332" s="5">
        <v>45405</v>
      </c>
      <c r="C332" s="6">
        <v>12</v>
      </c>
      <c r="D332" s="6">
        <v>0</v>
      </c>
      <c r="E332" s="4" t="s">
        <v>42</v>
      </c>
      <c r="F332" s="4" t="s">
        <v>43</v>
      </c>
    </row>
    <row x14ac:dyDescent="0.25" r="333" customHeight="1" ht="17.25" hidden="1">
      <c r="A333" s="4" t="s">
        <v>24</v>
      </c>
      <c r="B333" s="5">
        <v>45405</v>
      </c>
      <c r="C333" s="6">
        <v>0</v>
      </c>
      <c r="D333" s="7">
        <v>3.65</v>
      </c>
      <c r="E333" s="4" t="s">
        <v>42</v>
      </c>
      <c r="F333" s="4" t="s">
        <v>43</v>
      </c>
    </row>
    <row x14ac:dyDescent="0.25" r="334" customHeight="1" ht="17.25" hidden="1">
      <c r="A334" s="4" t="s">
        <v>12</v>
      </c>
      <c r="B334" s="5">
        <v>45405</v>
      </c>
      <c r="C334" s="7">
        <v>8.5</v>
      </c>
      <c r="D334" s="7">
        <v>8.5</v>
      </c>
      <c r="E334" s="4" t="s">
        <v>42</v>
      </c>
      <c r="F334" s="4" t="s">
        <v>43</v>
      </c>
    </row>
    <row x14ac:dyDescent="0.25" r="335" customHeight="1" ht="17.25" hidden="1">
      <c r="A335" s="4" t="s">
        <v>10</v>
      </c>
      <c r="B335" s="5">
        <v>45406</v>
      </c>
      <c r="C335" s="6">
        <v>8</v>
      </c>
      <c r="D335" s="7">
        <v>7.97</v>
      </c>
      <c r="E335" s="4" t="s">
        <v>42</v>
      </c>
      <c r="F335" s="4" t="s">
        <v>43</v>
      </c>
    </row>
    <row x14ac:dyDescent="0.25" r="336" customHeight="1" ht="17.25" hidden="1">
      <c r="A336" s="4" t="s">
        <v>23</v>
      </c>
      <c r="B336" s="5">
        <v>45406</v>
      </c>
      <c r="C336" s="7">
        <v>8.5</v>
      </c>
      <c r="D336" s="7">
        <v>6.65</v>
      </c>
      <c r="E336" s="4" t="s">
        <v>42</v>
      </c>
      <c r="F336" s="4" t="s">
        <v>43</v>
      </c>
    </row>
    <row x14ac:dyDescent="0.25" r="337" customHeight="1" ht="17.25" hidden="1">
      <c r="A337" s="4" t="s">
        <v>40</v>
      </c>
      <c r="B337" s="5">
        <v>45406</v>
      </c>
      <c r="C337" s="7">
        <v>8.75</v>
      </c>
      <c r="D337" s="6">
        <v>0</v>
      </c>
      <c r="E337" s="4" t="s">
        <v>42</v>
      </c>
      <c r="F337" s="4" t="s">
        <v>43</v>
      </c>
    </row>
    <row x14ac:dyDescent="0.25" r="338" customHeight="1" ht="17.25" hidden="1">
      <c r="A338" s="4" t="s">
        <v>28</v>
      </c>
      <c r="B338" s="5">
        <v>45406</v>
      </c>
      <c r="C338" s="6">
        <v>11</v>
      </c>
      <c r="D338" s="6">
        <v>0</v>
      </c>
      <c r="E338" s="4" t="s">
        <v>42</v>
      </c>
      <c r="F338" s="4" t="s">
        <v>43</v>
      </c>
    </row>
    <row x14ac:dyDescent="0.25" r="339" customHeight="1" ht="17.25" hidden="1">
      <c r="A339" s="4" t="s">
        <v>13</v>
      </c>
      <c r="B339" s="5">
        <v>45406</v>
      </c>
      <c r="C339" s="6">
        <v>10</v>
      </c>
      <c r="D339" s="7">
        <v>8.62</v>
      </c>
      <c r="E339" s="4" t="s">
        <v>42</v>
      </c>
      <c r="F339" s="4" t="s">
        <v>43</v>
      </c>
    </row>
    <row x14ac:dyDescent="0.25" r="340" customHeight="1" ht="17.25" hidden="1">
      <c r="A340" s="4" t="s">
        <v>17</v>
      </c>
      <c r="B340" s="5">
        <v>45406</v>
      </c>
      <c r="C340" s="6">
        <v>9</v>
      </c>
      <c r="D340" s="7">
        <v>9.27</v>
      </c>
      <c r="E340" s="4" t="s">
        <v>42</v>
      </c>
      <c r="F340" s="4" t="s">
        <v>43</v>
      </c>
    </row>
    <row x14ac:dyDescent="0.25" r="341" customHeight="1" ht="17.25" hidden="1">
      <c r="A341" s="4" t="s">
        <v>27</v>
      </c>
      <c r="B341" s="5">
        <v>45406</v>
      </c>
      <c r="C341" s="6">
        <v>10</v>
      </c>
      <c r="D341" s="7">
        <v>9.75</v>
      </c>
      <c r="E341" s="4" t="s">
        <v>42</v>
      </c>
      <c r="F341" s="4" t="s">
        <v>43</v>
      </c>
    </row>
    <row x14ac:dyDescent="0.25" r="342" customHeight="1" ht="17.25" hidden="1">
      <c r="A342" s="4" t="s">
        <v>16</v>
      </c>
      <c r="B342" s="5">
        <v>45406</v>
      </c>
      <c r="C342" s="7">
        <v>8.75</v>
      </c>
      <c r="D342" s="7">
        <v>8.47</v>
      </c>
      <c r="E342" s="4" t="s">
        <v>42</v>
      </c>
      <c r="F342" s="4" t="s">
        <v>43</v>
      </c>
    </row>
    <row x14ac:dyDescent="0.25" r="343" customHeight="1" ht="17.25" hidden="1">
      <c r="A343" s="4" t="s">
        <v>26</v>
      </c>
      <c r="B343" s="5">
        <v>45406</v>
      </c>
      <c r="C343" s="6">
        <v>10</v>
      </c>
      <c r="D343" s="7">
        <v>12.9</v>
      </c>
      <c r="E343" s="4" t="s">
        <v>42</v>
      </c>
      <c r="F343" s="4" t="s">
        <v>43</v>
      </c>
    </row>
    <row x14ac:dyDescent="0.25" r="344" customHeight="1" ht="17.25" hidden="1">
      <c r="A344" s="4" t="s">
        <v>30</v>
      </c>
      <c r="B344" s="5">
        <v>45406</v>
      </c>
      <c r="C344" s="6">
        <v>12</v>
      </c>
      <c r="D344" s="7">
        <v>12.02</v>
      </c>
      <c r="E344" s="4" t="s">
        <v>42</v>
      </c>
      <c r="F344" s="4" t="s">
        <v>43</v>
      </c>
    </row>
    <row x14ac:dyDescent="0.25" r="345" customHeight="1" ht="17.25" hidden="1">
      <c r="A345" s="4" t="s">
        <v>14</v>
      </c>
      <c r="B345" s="5">
        <v>45406</v>
      </c>
      <c r="C345" s="7">
        <v>8.75</v>
      </c>
      <c r="D345" s="7">
        <v>8.45</v>
      </c>
      <c r="E345" s="4" t="s">
        <v>42</v>
      </c>
      <c r="F345" s="4" t="s">
        <v>43</v>
      </c>
    </row>
    <row x14ac:dyDescent="0.25" r="346" customHeight="1" ht="17.25" hidden="1">
      <c r="A346" s="4" t="s">
        <v>19</v>
      </c>
      <c r="B346" s="5">
        <v>45406</v>
      </c>
      <c r="C346" s="6">
        <v>3</v>
      </c>
      <c r="D346" s="7">
        <v>3.22</v>
      </c>
      <c r="E346" s="4" t="s">
        <v>42</v>
      </c>
      <c r="F346" s="4" t="s">
        <v>43</v>
      </c>
    </row>
    <row x14ac:dyDescent="0.25" r="347" customHeight="1" ht="17.25" hidden="1">
      <c r="A347" s="4" t="s">
        <v>6</v>
      </c>
      <c r="B347" s="5">
        <v>45406</v>
      </c>
      <c r="C347" s="6">
        <v>4</v>
      </c>
      <c r="D347" s="7">
        <v>4.1</v>
      </c>
      <c r="E347" s="4" t="s">
        <v>42</v>
      </c>
      <c r="F347" s="4" t="s">
        <v>43</v>
      </c>
    </row>
    <row x14ac:dyDescent="0.25" r="348" customHeight="1" ht="17.25" hidden="1">
      <c r="A348" s="4" t="s">
        <v>20</v>
      </c>
      <c r="B348" s="5">
        <v>45406</v>
      </c>
      <c r="C348" s="7">
        <v>9.25</v>
      </c>
      <c r="D348" s="7">
        <v>7.65</v>
      </c>
      <c r="E348" s="4" t="s">
        <v>42</v>
      </c>
      <c r="F348" s="4" t="s">
        <v>43</v>
      </c>
    </row>
    <row x14ac:dyDescent="0.25" r="349" customHeight="1" ht="17.25" hidden="1">
      <c r="A349" s="4" t="s">
        <v>21</v>
      </c>
      <c r="B349" s="5">
        <v>45406</v>
      </c>
      <c r="C349" s="6">
        <v>12</v>
      </c>
      <c r="D349" s="7">
        <v>12.52</v>
      </c>
      <c r="E349" s="4" t="s">
        <v>42</v>
      </c>
      <c r="F349" s="4" t="s">
        <v>43</v>
      </c>
    </row>
    <row x14ac:dyDescent="0.25" r="350" customHeight="1" ht="17.25" hidden="1">
      <c r="A350" s="4" t="s">
        <v>18</v>
      </c>
      <c r="B350" s="5">
        <v>45406</v>
      </c>
      <c r="C350" s="6">
        <v>12</v>
      </c>
      <c r="D350" s="7">
        <v>11.58</v>
      </c>
      <c r="E350" s="4" t="s">
        <v>42</v>
      </c>
      <c r="F350" s="4" t="s">
        <v>43</v>
      </c>
    </row>
    <row x14ac:dyDescent="0.25" r="351" customHeight="1" ht="17.25" hidden="1">
      <c r="A351" s="4" t="s">
        <v>29</v>
      </c>
      <c r="B351" s="5">
        <v>45406</v>
      </c>
      <c r="C351" s="6">
        <v>6</v>
      </c>
      <c r="D351" s="6">
        <v>0</v>
      </c>
      <c r="E351" s="4" t="s">
        <v>42</v>
      </c>
      <c r="F351" s="4" t="s">
        <v>43</v>
      </c>
    </row>
    <row x14ac:dyDescent="0.25" r="352" customHeight="1" ht="17.25" hidden="1">
      <c r="A352" s="4" t="s">
        <v>22</v>
      </c>
      <c r="B352" s="5">
        <v>45406</v>
      </c>
      <c r="C352" s="7">
        <v>8.5</v>
      </c>
      <c r="D352" s="6">
        <v>0</v>
      </c>
      <c r="E352" s="4" t="s">
        <v>42</v>
      </c>
      <c r="F352" s="4" t="s">
        <v>43</v>
      </c>
    </row>
    <row x14ac:dyDescent="0.25" r="353" customHeight="1" ht="17.25" hidden="1">
      <c r="A353" s="4" t="s">
        <v>24</v>
      </c>
      <c r="B353" s="5">
        <v>45406</v>
      </c>
      <c r="C353" s="6">
        <v>7</v>
      </c>
      <c r="D353" s="7">
        <v>6.27</v>
      </c>
      <c r="E353" s="4" t="s">
        <v>42</v>
      </c>
      <c r="F353" s="4" t="s">
        <v>43</v>
      </c>
    </row>
    <row x14ac:dyDescent="0.25" r="354" customHeight="1" ht="17.25" hidden="1">
      <c r="A354" s="4" t="s">
        <v>12</v>
      </c>
      <c r="B354" s="5">
        <v>45406</v>
      </c>
      <c r="C354" s="7">
        <v>8.5</v>
      </c>
      <c r="D354" s="7">
        <v>8.2</v>
      </c>
      <c r="E354" s="4" t="s">
        <v>42</v>
      </c>
      <c r="F354" s="4" t="s">
        <v>43</v>
      </c>
    </row>
    <row x14ac:dyDescent="0.25" r="355" customHeight="1" ht="17.25" hidden="1">
      <c r="A355" s="4" t="s">
        <v>10</v>
      </c>
      <c r="B355" s="5">
        <v>45407</v>
      </c>
      <c r="C355" s="7">
        <v>12.25</v>
      </c>
      <c r="D355" s="7">
        <v>11.4</v>
      </c>
      <c r="E355" s="4" t="s">
        <v>42</v>
      </c>
      <c r="F355" s="4" t="s">
        <v>43</v>
      </c>
    </row>
    <row x14ac:dyDescent="0.25" r="356" customHeight="1" ht="17.25" hidden="1">
      <c r="A356" s="4" t="s">
        <v>23</v>
      </c>
      <c r="B356" s="5">
        <v>45407</v>
      </c>
      <c r="C356" s="7">
        <v>8.5</v>
      </c>
      <c r="D356" s="7">
        <v>7.9</v>
      </c>
      <c r="E356" s="4" t="s">
        <v>42</v>
      </c>
      <c r="F356" s="4" t="s">
        <v>43</v>
      </c>
    </row>
    <row x14ac:dyDescent="0.25" r="357" customHeight="1" ht="17.25" hidden="1">
      <c r="A357" s="4" t="s">
        <v>31</v>
      </c>
      <c r="B357" s="5">
        <v>45407</v>
      </c>
      <c r="C357" s="6">
        <v>3</v>
      </c>
      <c r="D357" s="7">
        <v>3.02</v>
      </c>
      <c r="E357" s="4" t="s">
        <v>42</v>
      </c>
      <c r="F357" s="4" t="s">
        <v>43</v>
      </c>
    </row>
    <row x14ac:dyDescent="0.25" r="358" customHeight="1" ht="17.25" hidden="1">
      <c r="A358" s="4" t="s">
        <v>40</v>
      </c>
      <c r="B358" s="5">
        <v>45407</v>
      </c>
      <c r="C358" s="7">
        <v>8.75</v>
      </c>
      <c r="D358" s="6">
        <v>0</v>
      </c>
      <c r="E358" s="4" t="s">
        <v>42</v>
      </c>
      <c r="F358" s="4" t="s">
        <v>43</v>
      </c>
    </row>
    <row x14ac:dyDescent="0.25" r="359" customHeight="1" ht="17.25" hidden="1">
      <c r="A359" s="4" t="s">
        <v>28</v>
      </c>
      <c r="B359" s="5">
        <v>45407</v>
      </c>
      <c r="C359" s="6">
        <v>11</v>
      </c>
      <c r="D359" s="6">
        <v>0</v>
      </c>
      <c r="E359" s="4" t="s">
        <v>42</v>
      </c>
      <c r="F359" s="4" t="s">
        <v>43</v>
      </c>
    </row>
    <row x14ac:dyDescent="0.25" r="360" customHeight="1" ht="17.25" hidden="1">
      <c r="A360" s="4" t="s">
        <v>13</v>
      </c>
      <c r="B360" s="5">
        <v>45407</v>
      </c>
      <c r="C360" s="6">
        <v>10</v>
      </c>
      <c r="D360" s="6">
        <v>10</v>
      </c>
      <c r="E360" s="4" t="s">
        <v>42</v>
      </c>
      <c r="F360" s="4" t="s">
        <v>43</v>
      </c>
    </row>
    <row x14ac:dyDescent="0.25" r="361" customHeight="1" ht="17.25" hidden="1">
      <c r="A361" s="4" t="s">
        <v>17</v>
      </c>
      <c r="B361" s="5">
        <v>45407</v>
      </c>
      <c r="C361" s="7">
        <v>9.5</v>
      </c>
      <c r="D361" s="7">
        <v>11.48</v>
      </c>
      <c r="E361" s="4" t="s">
        <v>42</v>
      </c>
      <c r="F361" s="4" t="s">
        <v>43</v>
      </c>
    </row>
    <row x14ac:dyDescent="0.25" r="362" customHeight="1" ht="17.25" hidden="1">
      <c r="A362" s="4" t="s">
        <v>27</v>
      </c>
      <c r="B362" s="5">
        <v>45407</v>
      </c>
      <c r="C362" s="6">
        <v>10</v>
      </c>
      <c r="D362" s="7">
        <v>11.63</v>
      </c>
      <c r="E362" s="4" t="s">
        <v>42</v>
      </c>
      <c r="F362" s="4" t="s">
        <v>43</v>
      </c>
    </row>
    <row x14ac:dyDescent="0.25" r="363" customHeight="1" ht="17.25" hidden="1">
      <c r="A363" s="4" t="s">
        <v>16</v>
      </c>
      <c r="B363" s="5">
        <v>45407</v>
      </c>
      <c r="C363" s="7">
        <v>8.75</v>
      </c>
      <c r="D363" s="7">
        <v>8.25</v>
      </c>
      <c r="E363" s="4" t="s">
        <v>42</v>
      </c>
      <c r="F363" s="4" t="s">
        <v>43</v>
      </c>
    </row>
    <row x14ac:dyDescent="0.25" r="364" customHeight="1" ht="17.25" hidden="1">
      <c r="A364" s="4" t="s">
        <v>15</v>
      </c>
      <c r="B364" s="5">
        <v>45407</v>
      </c>
      <c r="C364" s="6">
        <v>8</v>
      </c>
      <c r="D364" s="6">
        <v>0</v>
      </c>
      <c r="E364" s="4" t="s">
        <v>42</v>
      </c>
      <c r="F364" s="4" t="s">
        <v>43</v>
      </c>
    </row>
    <row x14ac:dyDescent="0.25" r="365" customHeight="1" ht="17.25" hidden="1">
      <c r="A365" s="4" t="s">
        <v>26</v>
      </c>
      <c r="B365" s="5">
        <v>45407</v>
      </c>
      <c r="C365" s="6">
        <v>10</v>
      </c>
      <c r="D365" s="7">
        <v>12.8</v>
      </c>
      <c r="E365" s="4" t="s">
        <v>42</v>
      </c>
      <c r="F365" s="4" t="s">
        <v>43</v>
      </c>
    </row>
    <row x14ac:dyDescent="0.25" r="366" customHeight="1" ht="17.25" hidden="1">
      <c r="A366" s="4" t="s">
        <v>14</v>
      </c>
      <c r="B366" s="5">
        <v>45407</v>
      </c>
      <c r="C366" s="7">
        <v>8.75</v>
      </c>
      <c r="D366" s="7">
        <v>8.47</v>
      </c>
      <c r="E366" s="4" t="s">
        <v>42</v>
      </c>
      <c r="F366" s="4" t="s">
        <v>43</v>
      </c>
    </row>
    <row x14ac:dyDescent="0.25" r="367" customHeight="1" ht="17.25" hidden="1">
      <c r="A367" s="4" t="s">
        <v>19</v>
      </c>
      <c r="B367" s="5">
        <v>45407</v>
      </c>
      <c r="C367" s="6">
        <v>3</v>
      </c>
      <c r="D367" s="6">
        <v>0</v>
      </c>
      <c r="E367" s="4" t="s">
        <v>42</v>
      </c>
      <c r="F367" s="4" t="s">
        <v>43</v>
      </c>
    </row>
    <row x14ac:dyDescent="0.25" r="368" customHeight="1" ht="17.25" hidden="1">
      <c r="A368" s="4" t="s">
        <v>20</v>
      </c>
      <c r="B368" s="5">
        <v>45407</v>
      </c>
      <c r="C368" s="7">
        <v>9.25</v>
      </c>
      <c r="D368" s="7">
        <v>9.03</v>
      </c>
      <c r="E368" s="4" t="s">
        <v>42</v>
      </c>
      <c r="F368" s="4" t="s">
        <v>43</v>
      </c>
    </row>
    <row x14ac:dyDescent="0.25" r="369" customHeight="1" ht="17.25" hidden="1">
      <c r="A369" s="4" t="s">
        <v>21</v>
      </c>
      <c r="B369" s="5">
        <v>45407</v>
      </c>
      <c r="C369" s="6">
        <v>0</v>
      </c>
      <c r="D369" s="7">
        <v>10.4</v>
      </c>
      <c r="E369" s="4" t="s">
        <v>42</v>
      </c>
      <c r="F369" s="4" t="s">
        <v>43</v>
      </c>
    </row>
    <row x14ac:dyDescent="0.25" r="370" customHeight="1" ht="17.25" hidden="1">
      <c r="A370" s="4" t="s">
        <v>18</v>
      </c>
      <c r="B370" s="5">
        <v>45407</v>
      </c>
      <c r="C370" s="6">
        <v>12</v>
      </c>
      <c r="D370" s="7">
        <v>8.43</v>
      </c>
      <c r="E370" s="4" t="s">
        <v>42</v>
      </c>
      <c r="F370" s="4" t="s">
        <v>43</v>
      </c>
    </row>
    <row x14ac:dyDescent="0.25" r="371" customHeight="1" ht="17.25" hidden="1">
      <c r="A371" s="4" t="s">
        <v>22</v>
      </c>
      <c r="B371" s="5">
        <v>45407</v>
      </c>
      <c r="C371" s="7">
        <v>8.5</v>
      </c>
      <c r="D371" s="6">
        <v>0</v>
      </c>
      <c r="E371" s="4" t="s">
        <v>42</v>
      </c>
      <c r="F371" s="4" t="s">
        <v>43</v>
      </c>
    </row>
    <row x14ac:dyDescent="0.25" r="372" customHeight="1" ht="17.25" hidden="1">
      <c r="A372" s="4" t="s">
        <v>9</v>
      </c>
      <c r="B372" s="5">
        <v>45407</v>
      </c>
      <c r="C372" s="6">
        <v>12</v>
      </c>
      <c r="D372" s="7">
        <v>12.08</v>
      </c>
      <c r="E372" s="4" t="s">
        <v>42</v>
      </c>
      <c r="F372" s="4" t="s">
        <v>43</v>
      </c>
    </row>
    <row x14ac:dyDescent="0.25" r="373" customHeight="1" ht="17.25" hidden="1">
      <c r="A373" s="4" t="s">
        <v>12</v>
      </c>
      <c r="B373" s="5">
        <v>45407</v>
      </c>
      <c r="C373" s="7">
        <v>8.5</v>
      </c>
      <c r="D373" s="7">
        <v>8.32</v>
      </c>
      <c r="E373" s="4" t="s">
        <v>42</v>
      </c>
      <c r="F373" s="4" t="s">
        <v>43</v>
      </c>
    </row>
    <row x14ac:dyDescent="0.25" r="374" customHeight="1" ht="17.25" hidden="1">
      <c r="A374" s="4" t="s">
        <v>10</v>
      </c>
      <c r="B374" s="5">
        <v>45408</v>
      </c>
      <c r="C374" s="7">
        <v>12.25</v>
      </c>
      <c r="D374" s="7">
        <v>12.22</v>
      </c>
      <c r="E374" s="4" t="s">
        <v>42</v>
      </c>
      <c r="F374" s="4" t="s">
        <v>43</v>
      </c>
    </row>
    <row x14ac:dyDescent="0.25" r="375" customHeight="1" ht="17.25" hidden="1">
      <c r="A375" s="4" t="s">
        <v>23</v>
      </c>
      <c r="B375" s="5">
        <v>45408</v>
      </c>
      <c r="C375" s="7">
        <v>8.5</v>
      </c>
      <c r="D375" s="6">
        <v>8</v>
      </c>
      <c r="E375" s="4" t="s">
        <v>42</v>
      </c>
      <c r="F375" s="4" t="s">
        <v>43</v>
      </c>
    </row>
    <row x14ac:dyDescent="0.25" r="376" customHeight="1" ht="17.25" hidden="1">
      <c r="A376" s="4" t="s">
        <v>40</v>
      </c>
      <c r="B376" s="5">
        <v>45408</v>
      </c>
      <c r="C376" s="7">
        <v>8.75</v>
      </c>
      <c r="D376" s="6">
        <v>0</v>
      </c>
      <c r="E376" s="4" t="s">
        <v>42</v>
      </c>
      <c r="F376" s="4" t="s">
        <v>43</v>
      </c>
    </row>
    <row x14ac:dyDescent="0.25" r="377" customHeight="1" ht="17.25" hidden="1">
      <c r="A377" s="4" t="s">
        <v>28</v>
      </c>
      <c r="B377" s="5">
        <v>45408</v>
      </c>
      <c r="C377" s="6">
        <v>8</v>
      </c>
      <c r="D377" s="6">
        <v>0</v>
      </c>
      <c r="E377" s="4" t="s">
        <v>42</v>
      </c>
      <c r="F377" s="4" t="s">
        <v>43</v>
      </c>
    </row>
    <row x14ac:dyDescent="0.25" r="378" customHeight="1" ht="17.25" hidden="1">
      <c r="A378" s="4" t="s">
        <v>27</v>
      </c>
      <c r="B378" s="5">
        <v>45408</v>
      </c>
      <c r="C378" s="6">
        <v>10</v>
      </c>
      <c r="D378" s="7">
        <v>7.93</v>
      </c>
      <c r="E378" s="4" t="s">
        <v>42</v>
      </c>
      <c r="F378" s="4" t="s">
        <v>43</v>
      </c>
    </row>
    <row x14ac:dyDescent="0.25" r="379" customHeight="1" ht="17.25" hidden="1">
      <c r="A379" s="4" t="s">
        <v>16</v>
      </c>
      <c r="B379" s="5">
        <v>45408</v>
      </c>
      <c r="C379" s="7">
        <v>8.75</v>
      </c>
      <c r="D379" s="7">
        <v>7.97</v>
      </c>
      <c r="E379" s="4" t="s">
        <v>42</v>
      </c>
      <c r="F379" s="4" t="s">
        <v>43</v>
      </c>
    </row>
    <row x14ac:dyDescent="0.25" r="380" customHeight="1" ht="17.25" hidden="1">
      <c r="A380" s="4" t="s">
        <v>26</v>
      </c>
      <c r="B380" s="5">
        <v>45408</v>
      </c>
      <c r="C380" s="6">
        <v>10</v>
      </c>
      <c r="D380" s="7">
        <v>13.7</v>
      </c>
      <c r="E380" s="4" t="s">
        <v>42</v>
      </c>
      <c r="F380" s="4" t="s">
        <v>43</v>
      </c>
    </row>
    <row x14ac:dyDescent="0.25" r="381" customHeight="1" ht="17.25" hidden="1">
      <c r="A381" s="4" t="s">
        <v>30</v>
      </c>
      <c r="B381" s="5">
        <v>45408</v>
      </c>
      <c r="C381" s="6">
        <v>12</v>
      </c>
      <c r="D381" s="6">
        <v>0</v>
      </c>
      <c r="E381" s="4" t="s">
        <v>42</v>
      </c>
      <c r="F381" s="4" t="s">
        <v>43</v>
      </c>
    </row>
    <row x14ac:dyDescent="0.25" r="382" customHeight="1" ht="17.25" hidden="1">
      <c r="A382" s="4" t="s">
        <v>14</v>
      </c>
      <c r="B382" s="5">
        <v>45408</v>
      </c>
      <c r="C382" s="7">
        <v>8.75</v>
      </c>
      <c r="D382" s="7">
        <v>8.3</v>
      </c>
      <c r="E382" s="4" t="s">
        <v>42</v>
      </c>
      <c r="F382" s="4" t="s">
        <v>43</v>
      </c>
    </row>
    <row x14ac:dyDescent="0.25" r="383" customHeight="1" ht="17.25" hidden="1">
      <c r="A383" s="4" t="s">
        <v>25</v>
      </c>
      <c r="B383" s="5">
        <v>45408</v>
      </c>
      <c r="C383" s="6">
        <v>12</v>
      </c>
      <c r="D383" s="7">
        <v>12.53</v>
      </c>
      <c r="E383" s="4" t="s">
        <v>42</v>
      </c>
      <c r="F383" s="4" t="s">
        <v>43</v>
      </c>
    </row>
    <row x14ac:dyDescent="0.25" r="384" customHeight="1" ht="17.25" hidden="1">
      <c r="A384" s="4" t="s">
        <v>20</v>
      </c>
      <c r="B384" s="5">
        <v>45408</v>
      </c>
      <c r="C384" s="7">
        <v>5.25</v>
      </c>
      <c r="D384" s="6">
        <v>0</v>
      </c>
      <c r="E384" s="4" t="s">
        <v>42</v>
      </c>
      <c r="F384" s="4" t="s">
        <v>43</v>
      </c>
    </row>
    <row x14ac:dyDescent="0.25" r="385" customHeight="1" ht="17.25" hidden="1">
      <c r="A385" s="4" t="s">
        <v>11</v>
      </c>
      <c r="B385" s="5">
        <v>45408</v>
      </c>
      <c r="C385" s="7">
        <v>8.5</v>
      </c>
      <c r="D385" s="7">
        <v>4.85</v>
      </c>
      <c r="E385" s="4" t="s">
        <v>42</v>
      </c>
      <c r="F385" s="4" t="s">
        <v>43</v>
      </c>
    </row>
    <row x14ac:dyDescent="0.25" r="386" customHeight="1" ht="17.25" hidden="1">
      <c r="A386" s="4" t="s">
        <v>21</v>
      </c>
      <c r="B386" s="5">
        <v>45408</v>
      </c>
      <c r="C386" s="6">
        <v>12</v>
      </c>
      <c r="D386" s="6">
        <v>0</v>
      </c>
      <c r="E386" s="4" t="s">
        <v>42</v>
      </c>
      <c r="F386" s="4" t="s">
        <v>43</v>
      </c>
    </row>
    <row x14ac:dyDescent="0.25" r="387" customHeight="1" ht="17.25" hidden="1">
      <c r="A387" s="4" t="s">
        <v>29</v>
      </c>
      <c r="B387" s="5">
        <v>45408</v>
      </c>
      <c r="C387" s="6">
        <v>6</v>
      </c>
      <c r="D387" s="6">
        <v>0</v>
      </c>
      <c r="E387" s="4" t="s">
        <v>42</v>
      </c>
      <c r="F387" s="4" t="s">
        <v>43</v>
      </c>
    </row>
    <row x14ac:dyDescent="0.25" r="388" customHeight="1" ht="17.25" hidden="1">
      <c r="A388" s="4" t="s">
        <v>22</v>
      </c>
      <c r="B388" s="5">
        <v>45408</v>
      </c>
      <c r="C388" s="7">
        <v>8.5</v>
      </c>
      <c r="D388" s="7">
        <v>8.08</v>
      </c>
      <c r="E388" s="4" t="s">
        <v>42</v>
      </c>
      <c r="F388" s="4" t="s">
        <v>43</v>
      </c>
    </row>
    <row x14ac:dyDescent="0.25" r="389" customHeight="1" ht="17.25" hidden="1">
      <c r="A389" s="4" t="s">
        <v>24</v>
      </c>
      <c r="B389" s="5">
        <v>45408</v>
      </c>
      <c r="C389" s="6">
        <v>7</v>
      </c>
      <c r="D389" s="7">
        <v>5.97</v>
      </c>
      <c r="E389" s="4" t="s">
        <v>42</v>
      </c>
      <c r="F389" s="4" t="s">
        <v>43</v>
      </c>
    </row>
    <row x14ac:dyDescent="0.25" r="390" customHeight="1" ht="17.25" hidden="1">
      <c r="A390" s="4" t="s">
        <v>12</v>
      </c>
      <c r="B390" s="5">
        <v>45408</v>
      </c>
      <c r="C390" s="7">
        <v>8.5</v>
      </c>
      <c r="D390" s="7">
        <v>7.52</v>
      </c>
      <c r="E390" s="4" t="s">
        <v>42</v>
      </c>
      <c r="F390" s="4" t="s">
        <v>43</v>
      </c>
    </row>
    <row x14ac:dyDescent="0.25" r="391" customHeight="1" ht="17.25" hidden="1">
      <c r="A391" s="4" t="s">
        <v>19</v>
      </c>
      <c r="B391" s="5">
        <v>45409</v>
      </c>
      <c r="C391" s="6">
        <v>8</v>
      </c>
      <c r="D391" s="7">
        <v>8.35</v>
      </c>
      <c r="E391" s="4" t="s">
        <v>42</v>
      </c>
      <c r="F391" s="4" t="s">
        <v>43</v>
      </c>
    </row>
    <row x14ac:dyDescent="0.25" r="392" customHeight="1" ht="17.25" hidden="1">
      <c r="A392" s="4" t="s">
        <v>6</v>
      </c>
      <c r="B392" s="5">
        <v>45409</v>
      </c>
      <c r="C392" s="6">
        <v>8</v>
      </c>
      <c r="D392" s="7">
        <v>8.6</v>
      </c>
      <c r="E392" s="4" t="s">
        <v>42</v>
      </c>
      <c r="F392" s="4" t="s">
        <v>43</v>
      </c>
    </row>
    <row x14ac:dyDescent="0.25" r="393" customHeight="1" ht="17.25" hidden="1">
      <c r="A393" s="4" t="s">
        <v>38</v>
      </c>
      <c r="B393" s="5">
        <v>45409</v>
      </c>
      <c r="C393" s="6">
        <v>8</v>
      </c>
      <c r="D393" s="7">
        <v>7.05</v>
      </c>
      <c r="E393" s="4" t="s">
        <v>42</v>
      </c>
      <c r="F393" s="4" t="s">
        <v>43</v>
      </c>
    </row>
    <row x14ac:dyDescent="0.25" r="394" customHeight="1" ht="17.25" hidden="1">
      <c r="A394" s="4" t="s">
        <v>20</v>
      </c>
      <c r="B394" s="5">
        <v>45409</v>
      </c>
      <c r="C394" s="6">
        <v>8</v>
      </c>
      <c r="D394" s="7">
        <v>8.28</v>
      </c>
      <c r="E394" s="4" t="s">
        <v>42</v>
      </c>
      <c r="F394" s="4" t="s">
        <v>43</v>
      </c>
    </row>
    <row x14ac:dyDescent="0.25" r="395" customHeight="1" ht="17.25" hidden="1">
      <c r="A395" s="4" t="s">
        <v>18</v>
      </c>
      <c r="B395" s="5">
        <v>45409</v>
      </c>
      <c r="C395" s="6">
        <v>0</v>
      </c>
      <c r="D395" s="7">
        <v>1.98</v>
      </c>
      <c r="E395" s="4" t="s">
        <v>42</v>
      </c>
      <c r="F395" s="4" t="s">
        <v>43</v>
      </c>
    </row>
    <row x14ac:dyDescent="0.25" r="396" customHeight="1" ht="17.25" hidden="1">
      <c r="A396" s="4" t="s">
        <v>37</v>
      </c>
      <c r="B396" s="5">
        <v>45410</v>
      </c>
      <c r="C396" s="6">
        <v>8</v>
      </c>
      <c r="D396" s="7">
        <v>8.67</v>
      </c>
      <c r="E396" s="4" t="s">
        <v>42</v>
      </c>
      <c r="F396" s="4" t="s">
        <v>43</v>
      </c>
    </row>
    <row x14ac:dyDescent="0.25" r="397" customHeight="1" ht="17.25" hidden="1">
      <c r="A397" s="4" t="s">
        <v>6</v>
      </c>
      <c r="B397" s="5">
        <v>45410</v>
      </c>
      <c r="C397" s="6">
        <v>8</v>
      </c>
      <c r="D397" s="7">
        <v>8.6</v>
      </c>
      <c r="E397" s="4" t="s">
        <v>42</v>
      </c>
      <c r="F397" s="4" t="s">
        <v>43</v>
      </c>
    </row>
    <row x14ac:dyDescent="0.25" r="398" customHeight="1" ht="17.25" hidden="1">
      <c r="A398" s="4" t="s">
        <v>25</v>
      </c>
      <c r="B398" s="5">
        <v>45410</v>
      </c>
      <c r="C398" s="6">
        <v>8</v>
      </c>
      <c r="D398" s="6">
        <v>0</v>
      </c>
      <c r="E398" s="4" t="s">
        <v>42</v>
      </c>
      <c r="F398" s="4" t="s">
        <v>43</v>
      </c>
    </row>
    <row x14ac:dyDescent="0.25" r="399" customHeight="1" ht="17.25" hidden="1">
      <c r="A399" s="4" t="s">
        <v>32</v>
      </c>
      <c r="B399" s="5">
        <v>45410</v>
      </c>
      <c r="C399" s="6">
        <v>8</v>
      </c>
      <c r="D399" s="7">
        <v>8.1</v>
      </c>
      <c r="E399" s="4" t="s">
        <v>42</v>
      </c>
      <c r="F399" s="4" t="s">
        <v>43</v>
      </c>
    </row>
    <row x14ac:dyDescent="0.25" r="400" customHeight="1" ht="17.25" hidden="1">
      <c r="A400" s="4" t="s">
        <v>10</v>
      </c>
      <c r="B400" s="5">
        <v>45411</v>
      </c>
      <c r="C400" s="6">
        <v>8</v>
      </c>
      <c r="D400" s="7">
        <v>8.43</v>
      </c>
      <c r="E400" s="4" t="s">
        <v>42</v>
      </c>
      <c r="F400" s="4" t="s">
        <v>44</v>
      </c>
    </row>
    <row x14ac:dyDescent="0.25" r="401" customHeight="1" ht="17.25" hidden="1">
      <c r="A401" s="4" t="s">
        <v>23</v>
      </c>
      <c r="B401" s="5">
        <v>45411</v>
      </c>
      <c r="C401" s="6">
        <v>0</v>
      </c>
      <c r="D401" s="7">
        <v>8.25</v>
      </c>
      <c r="E401" s="4" t="s">
        <v>42</v>
      </c>
      <c r="F401" s="4" t="s">
        <v>44</v>
      </c>
    </row>
    <row x14ac:dyDescent="0.25" r="402" customHeight="1" ht="17.25" hidden="1">
      <c r="A402" s="4" t="s">
        <v>40</v>
      </c>
      <c r="B402" s="5">
        <v>45411</v>
      </c>
      <c r="C402" s="7">
        <v>8.75</v>
      </c>
      <c r="D402" s="6">
        <v>0</v>
      </c>
      <c r="E402" s="4" t="s">
        <v>42</v>
      </c>
      <c r="F402" s="4" t="s">
        <v>44</v>
      </c>
    </row>
    <row x14ac:dyDescent="0.25" r="403" customHeight="1" ht="17.25" hidden="1">
      <c r="A403" s="4" t="s">
        <v>28</v>
      </c>
      <c r="B403" s="5">
        <v>45411</v>
      </c>
      <c r="C403" s="6">
        <v>8</v>
      </c>
      <c r="D403" s="6">
        <v>0</v>
      </c>
      <c r="E403" s="4" t="s">
        <v>42</v>
      </c>
      <c r="F403" s="4" t="s">
        <v>44</v>
      </c>
    </row>
    <row x14ac:dyDescent="0.25" r="404" customHeight="1" ht="17.25" hidden="1">
      <c r="A404" s="4" t="s">
        <v>13</v>
      </c>
      <c r="B404" s="5">
        <v>45411</v>
      </c>
      <c r="C404" s="6">
        <v>10</v>
      </c>
      <c r="D404" s="7">
        <v>10.15</v>
      </c>
      <c r="E404" s="4" t="s">
        <v>42</v>
      </c>
      <c r="F404" s="4" t="s">
        <v>44</v>
      </c>
    </row>
    <row x14ac:dyDescent="0.25" r="405" customHeight="1" ht="17.25" hidden="1">
      <c r="A405" s="4" t="s">
        <v>17</v>
      </c>
      <c r="B405" s="5">
        <v>45411</v>
      </c>
      <c r="C405" s="7">
        <v>9.5</v>
      </c>
      <c r="D405" s="7">
        <v>11.72</v>
      </c>
      <c r="E405" s="4" t="s">
        <v>42</v>
      </c>
      <c r="F405" s="4" t="s">
        <v>44</v>
      </c>
    </row>
    <row x14ac:dyDescent="0.25" r="406" customHeight="1" ht="17.25" hidden="1">
      <c r="A406" s="4" t="s">
        <v>16</v>
      </c>
      <c r="B406" s="5">
        <v>45411</v>
      </c>
      <c r="C406" s="7">
        <v>8.75</v>
      </c>
      <c r="D406" s="7">
        <v>8.13</v>
      </c>
      <c r="E406" s="4" t="s">
        <v>42</v>
      </c>
      <c r="F406" s="4" t="s">
        <v>44</v>
      </c>
    </row>
    <row x14ac:dyDescent="0.25" r="407" customHeight="1" ht="17.25" hidden="1">
      <c r="A407" s="4" t="s">
        <v>15</v>
      </c>
      <c r="B407" s="5">
        <v>45411</v>
      </c>
      <c r="C407" s="6">
        <v>8</v>
      </c>
      <c r="D407" s="6">
        <v>0</v>
      </c>
      <c r="E407" s="4" t="s">
        <v>42</v>
      </c>
      <c r="F407" s="4" t="s">
        <v>44</v>
      </c>
    </row>
    <row x14ac:dyDescent="0.25" r="408" customHeight="1" ht="17.25" hidden="1">
      <c r="A408" s="4" t="s">
        <v>14</v>
      </c>
      <c r="B408" s="5">
        <v>45411</v>
      </c>
      <c r="C408" s="7">
        <v>8.75</v>
      </c>
      <c r="D408" s="7">
        <v>8.5</v>
      </c>
      <c r="E408" s="4" t="s">
        <v>42</v>
      </c>
      <c r="F408" s="4" t="s">
        <v>44</v>
      </c>
    </row>
    <row x14ac:dyDescent="0.25" r="409" customHeight="1" ht="17.25" hidden="1">
      <c r="A409" s="4" t="s">
        <v>19</v>
      </c>
      <c r="B409" s="5">
        <v>45411</v>
      </c>
      <c r="C409" s="6">
        <v>3</v>
      </c>
      <c r="D409" s="7">
        <v>3.47</v>
      </c>
      <c r="E409" s="4" t="s">
        <v>42</v>
      </c>
      <c r="F409" s="4" t="s">
        <v>44</v>
      </c>
    </row>
    <row x14ac:dyDescent="0.25" r="410" customHeight="1" ht="17.25" hidden="1">
      <c r="A410" s="4" t="s">
        <v>6</v>
      </c>
      <c r="B410" s="5">
        <v>45411</v>
      </c>
      <c r="C410" s="6">
        <v>4</v>
      </c>
      <c r="D410" s="7">
        <v>3.93</v>
      </c>
      <c r="E410" s="4" t="s">
        <v>42</v>
      </c>
      <c r="F410" s="4" t="s">
        <v>44</v>
      </c>
    </row>
    <row x14ac:dyDescent="0.25" r="411" customHeight="1" ht="17.25" hidden="1">
      <c r="A411" s="4" t="s">
        <v>20</v>
      </c>
      <c r="B411" s="5">
        <v>45411</v>
      </c>
      <c r="C411" s="7">
        <v>9.25</v>
      </c>
      <c r="D411" s="7">
        <v>8.72</v>
      </c>
      <c r="E411" s="4" t="s">
        <v>42</v>
      </c>
      <c r="F411" s="4" t="s">
        <v>44</v>
      </c>
    </row>
    <row x14ac:dyDescent="0.25" r="412" customHeight="1" ht="17.25" hidden="1">
      <c r="A412" s="4" t="s">
        <v>11</v>
      </c>
      <c r="B412" s="5">
        <v>45411</v>
      </c>
      <c r="C412" s="6">
        <v>4</v>
      </c>
      <c r="D412" s="7">
        <v>6.27</v>
      </c>
      <c r="E412" s="4" t="s">
        <v>42</v>
      </c>
      <c r="F412" s="4" t="s">
        <v>44</v>
      </c>
    </row>
    <row x14ac:dyDescent="0.25" r="413" customHeight="1" ht="17.25" hidden="1">
      <c r="A413" s="4" t="s">
        <v>18</v>
      </c>
      <c r="B413" s="5">
        <v>45411</v>
      </c>
      <c r="C413" s="6">
        <v>12</v>
      </c>
      <c r="D413" s="7">
        <v>11.53</v>
      </c>
      <c r="E413" s="4" t="s">
        <v>42</v>
      </c>
      <c r="F413" s="4" t="s">
        <v>44</v>
      </c>
    </row>
    <row x14ac:dyDescent="0.25" r="414" customHeight="1" ht="17.25" hidden="1">
      <c r="A414" s="4" t="s">
        <v>22</v>
      </c>
      <c r="B414" s="5">
        <v>45411</v>
      </c>
      <c r="C414" s="7">
        <v>8.5</v>
      </c>
      <c r="D414" s="7">
        <v>8.18</v>
      </c>
      <c r="E414" s="4" t="s">
        <v>42</v>
      </c>
      <c r="F414" s="4" t="s">
        <v>44</v>
      </c>
    </row>
    <row x14ac:dyDescent="0.25" r="415" customHeight="1" ht="17.25" hidden="1">
      <c r="A415" s="4" t="s">
        <v>9</v>
      </c>
      <c r="B415" s="5">
        <v>45411</v>
      </c>
      <c r="C415" s="6">
        <v>12</v>
      </c>
      <c r="D415" s="7">
        <v>12.12</v>
      </c>
      <c r="E415" s="4" t="s">
        <v>42</v>
      </c>
      <c r="F415" s="4" t="s">
        <v>44</v>
      </c>
    </row>
    <row x14ac:dyDescent="0.25" r="416" customHeight="1" ht="17.25" hidden="1">
      <c r="A416" s="4" t="s">
        <v>12</v>
      </c>
      <c r="B416" s="5">
        <v>45411</v>
      </c>
      <c r="C416" s="7">
        <v>8.5</v>
      </c>
      <c r="D416" s="7">
        <v>8.17</v>
      </c>
      <c r="E416" s="4" t="s">
        <v>42</v>
      </c>
      <c r="F416" s="4" t="s">
        <v>44</v>
      </c>
    </row>
    <row x14ac:dyDescent="0.25" r="417" customHeight="1" ht="17.25" hidden="1">
      <c r="A417" s="4" t="s">
        <v>10</v>
      </c>
      <c r="B417" s="5">
        <v>45412</v>
      </c>
      <c r="C417" s="7">
        <v>12.25</v>
      </c>
      <c r="D417" s="7">
        <v>11.68</v>
      </c>
      <c r="E417" s="4" t="s">
        <v>42</v>
      </c>
      <c r="F417" s="4" t="s">
        <v>44</v>
      </c>
    </row>
    <row x14ac:dyDescent="0.25" r="418" customHeight="1" ht="17.25" hidden="1">
      <c r="A418" s="4" t="s">
        <v>23</v>
      </c>
      <c r="B418" s="5">
        <v>45412</v>
      </c>
      <c r="C418" s="7">
        <v>8.5</v>
      </c>
      <c r="D418" s="7">
        <v>8.13</v>
      </c>
      <c r="E418" s="4" t="s">
        <v>42</v>
      </c>
      <c r="F418" s="4" t="s">
        <v>44</v>
      </c>
    </row>
    <row x14ac:dyDescent="0.25" r="419" customHeight="1" ht="17.25" hidden="1">
      <c r="A419" s="4" t="s">
        <v>40</v>
      </c>
      <c r="B419" s="5">
        <v>45412</v>
      </c>
      <c r="C419" s="7">
        <v>8.75</v>
      </c>
      <c r="D419" s="6">
        <v>0</v>
      </c>
      <c r="E419" s="4" t="s">
        <v>42</v>
      </c>
      <c r="F419" s="4" t="s">
        <v>44</v>
      </c>
    </row>
    <row x14ac:dyDescent="0.25" r="420" customHeight="1" ht="17.25" hidden="1">
      <c r="A420" s="4" t="s">
        <v>28</v>
      </c>
      <c r="B420" s="5">
        <v>45412</v>
      </c>
      <c r="C420" s="6">
        <v>11</v>
      </c>
      <c r="D420" s="6">
        <v>0</v>
      </c>
      <c r="E420" s="4" t="s">
        <v>42</v>
      </c>
      <c r="F420" s="4" t="s">
        <v>44</v>
      </c>
    </row>
    <row x14ac:dyDescent="0.25" r="421" customHeight="1" ht="17.25" hidden="1">
      <c r="A421" s="4" t="s">
        <v>13</v>
      </c>
      <c r="B421" s="5">
        <v>45412</v>
      </c>
      <c r="C421" s="6">
        <v>10</v>
      </c>
      <c r="D421" s="7">
        <v>9.95</v>
      </c>
      <c r="E421" s="4" t="s">
        <v>42</v>
      </c>
      <c r="F421" s="4" t="s">
        <v>44</v>
      </c>
    </row>
    <row x14ac:dyDescent="0.25" r="422" customHeight="1" ht="17.25" hidden="1">
      <c r="A422" s="4" t="s">
        <v>17</v>
      </c>
      <c r="B422" s="5">
        <v>45412</v>
      </c>
      <c r="C422" s="7">
        <v>9.5</v>
      </c>
      <c r="D422" s="7">
        <v>9.43</v>
      </c>
      <c r="E422" s="4" t="s">
        <v>42</v>
      </c>
      <c r="F422" s="4" t="s">
        <v>44</v>
      </c>
    </row>
    <row x14ac:dyDescent="0.25" r="423" customHeight="1" ht="17.25" hidden="1">
      <c r="A423" s="4" t="s">
        <v>27</v>
      </c>
      <c r="B423" s="5">
        <v>45412</v>
      </c>
      <c r="C423" s="6">
        <v>10</v>
      </c>
      <c r="D423" s="7">
        <v>10.18</v>
      </c>
      <c r="E423" s="4" t="s">
        <v>42</v>
      </c>
      <c r="F423" s="4" t="s">
        <v>44</v>
      </c>
    </row>
    <row x14ac:dyDescent="0.25" r="424" customHeight="1" ht="17.25" hidden="1">
      <c r="A424" s="4" t="s">
        <v>16</v>
      </c>
      <c r="B424" s="5">
        <v>45412</v>
      </c>
      <c r="C424" s="7">
        <v>8.75</v>
      </c>
      <c r="D424" s="7">
        <v>8.2</v>
      </c>
      <c r="E424" s="4" t="s">
        <v>42</v>
      </c>
      <c r="F424" s="4" t="s">
        <v>44</v>
      </c>
    </row>
    <row x14ac:dyDescent="0.25" r="425" customHeight="1" ht="17.25" hidden="1">
      <c r="A425" s="4" t="s">
        <v>15</v>
      </c>
      <c r="B425" s="5">
        <v>45412</v>
      </c>
      <c r="C425" s="6">
        <v>8</v>
      </c>
      <c r="D425" s="6">
        <v>0</v>
      </c>
      <c r="E425" s="4" t="s">
        <v>42</v>
      </c>
      <c r="F425" s="4" t="s">
        <v>44</v>
      </c>
    </row>
    <row x14ac:dyDescent="0.25" r="426" customHeight="1" ht="17.25" hidden="1">
      <c r="A426" s="4" t="s">
        <v>26</v>
      </c>
      <c r="B426" s="5">
        <v>45412</v>
      </c>
      <c r="C426" s="6">
        <v>10</v>
      </c>
      <c r="D426" s="7">
        <v>13.22</v>
      </c>
      <c r="E426" s="4" t="s">
        <v>42</v>
      </c>
      <c r="F426" s="4" t="s">
        <v>44</v>
      </c>
    </row>
    <row x14ac:dyDescent="0.25" r="427" customHeight="1" ht="17.25" hidden="1">
      <c r="A427" s="4" t="s">
        <v>30</v>
      </c>
      <c r="B427" s="5">
        <v>45412</v>
      </c>
      <c r="C427" s="6">
        <v>12</v>
      </c>
      <c r="D427" s="7">
        <v>12.08</v>
      </c>
      <c r="E427" s="4" t="s">
        <v>42</v>
      </c>
      <c r="F427" s="4" t="s">
        <v>44</v>
      </c>
    </row>
    <row x14ac:dyDescent="0.25" r="428" customHeight="1" ht="17.25" hidden="1">
      <c r="A428" s="4" t="s">
        <v>14</v>
      </c>
      <c r="B428" s="5">
        <v>45412</v>
      </c>
      <c r="C428" s="7">
        <v>8.75</v>
      </c>
      <c r="D428" s="7">
        <v>8.2</v>
      </c>
      <c r="E428" s="4" t="s">
        <v>42</v>
      </c>
      <c r="F428" s="4" t="s">
        <v>44</v>
      </c>
    </row>
    <row x14ac:dyDescent="0.25" r="429" customHeight="1" ht="17.25" hidden="1">
      <c r="A429" s="4" t="s">
        <v>25</v>
      </c>
      <c r="B429" s="5">
        <v>45412</v>
      </c>
      <c r="C429" s="6">
        <v>8</v>
      </c>
      <c r="D429" s="7">
        <v>8.25</v>
      </c>
      <c r="E429" s="4" t="s">
        <v>42</v>
      </c>
      <c r="F429" s="4" t="s">
        <v>44</v>
      </c>
    </row>
    <row x14ac:dyDescent="0.25" r="430" customHeight="1" ht="17.25" hidden="1">
      <c r="A430" s="4" t="s">
        <v>20</v>
      </c>
      <c r="B430" s="5">
        <v>45412</v>
      </c>
      <c r="C430" s="7">
        <v>9.25</v>
      </c>
      <c r="D430" s="7">
        <v>8.93</v>
      </c>
      <c r="E430" s="4" t="s">
        <v>42</v>
      </c>
      <c r="F430" s="4" t="s">
        <v>44</v>
      </c>
    </row>
    <row x14ac:dyDescent="0.25" r="431" customHeight="1" ht="17.25" hidden="1">
      <c r="A431" s="4" t="s">
        <v>21</v>
      </c>
      <c r="B431" s="5">
        <v>45412</v>
      </c>
      <c r="C431" s="6">
        <v>12</v>
      </c>
      <c r="D431" s="7">
        <v>12.5</v>
      </c>
      <c r="E431" s="4" t="s">
        <v>42</v>
      </c>
      <c r="F431" s="4" t="s">
        <v>44</v>
      </c>
    </row>
    <row x14ac:dyDescent="0.25" r="432" customHeight="1" ht="17.25" hidden="1">
      <c r="A432" s="4" t="s">
        <v>18</v>
      </c>
      <c r="B432" s="5">
        <v>45412</v>
      </c>
      <c r="C432" s="6">
        <v>4</v>
      </c>
      <c r="D432" s="7">
        <v>4.18</v>
      </c>
      <c r="E432" s="4" t="s">
        <v>42</v>
      </c>
      <c r="F432" s="4" t="s">
        <v>44</v>
      </c>
    </row>
    <row x14ac:dyDescent="0.25" r="433" customHeight="1" ht="17.25" hidden="1">
      <c r="A433" s="4" t="s">
        <v>22</v>
      </c>
      <c r="B433" s="5">
        <v>45412</v>
      </c>
      <c r="C433" s="7">
        <v>8.5</v>
      </c>
      <c r="D433" s="7">
        <v>47.48</v>
      </c>
      <c r="E433" s="4" t="s">
        <v>42</v>
      </c>
      <c r="F433" s="4" t="s">
        <v>44</v>
      </c>
    </row>
    <row x14ac:dyDescent="0.25" r="434" customHeight="1" ht="17.25" hidden="1">
      <c r="A434" s="4" t="s">
        <v>12</v>
      </c>
      <c r="B434" s="5">
        <v>45412</v>
      </c>
      <c r="C434" s="7">
        <v>8.5</v>
      </c>
      <c r="D434" s="7">
        <v>8.28</v>
      </c>
      <c r="E434" s="4" t="s">
        <v>42</v>
      </c>
      <c r="F434" s="4" t="s">
        <v>44</v>
      </c>
    </row>
    <row x14ac:dyDescent="0.25" r="435" customHeight="1" ht="17.25" hidden="1">
      <c r="A435" s="4" t="s">
        <v>10</v>
      </c>
      <c r="B435" s="5">
        <v>45413</v>
      </c>
      <c r="C435" s="6">
        <v>8</v>
      </c>
      <c r="D435" s="7">
        <v>8.33</v>
      </c>
      <c r="E435" s="4" t="s">
        <v>42</v>
      </c>
      <c r="F435" s="4" t="s">
        <v>45</v>
      </c>
    </row>
    <row x14ac:dyDescent="0.25" r="436" customHeight="1" ht="17.25" hidden="1">
      <c r="A436" s="4" t="s">
        <v>23</v>
      </c>
      <c r="B436" s="5">
        <v>45413</v>
      </c>
      <c r="C436" s="7">
        <v>8.5</v>
      </c>
      <c r="D436" s="7">
        <v>8.18</v>
      </c>
      <c r="E436" s="4" t="s">
        <v>42</v>
      </c>
      <c r="F436" s="4" t="s">
        <v>45</v>
      </c>
    </row>
    <row x14ac:dyDescent="0.25" r="437" customHeight="1" ht="17.25" hidden="1">
      <c r="A437" s="4" t="s">
        <v>40</v>
      </c>
      <c r="B437" s="5">
        <v>45413</v>
      </c>
      <c r="C437" s="7">
        <v>8.75</v>
      </c>
      <c r="D437" s="6">
        <v>0</v>
      </c>
      <c r="E437" s="4" t="s">
        <v>42</v>
      </c>
      <c r="F437" s="4" t="s">
        <v>45</v>
      </c>
    </row>
    <row x14ac:dyDescent="0.25" r="438" customHeight="1" ht="17.25" hidden="1">
      <c r="A438" s="4" t="s">
        <v>28</v>
      </c>
      <c r="B438" s="5">
        <v>45413</v>
      </c>
      <c r="C438" s="6">
        <v>11</v>
      </c>
      <c r="D438" s="6">
        <v>0</v>
      </c>
      <c r="E438" s="4" t="s">
        <v>42</v>
      </c>
      <c r="F438" s="4" t="s">
        <v>45</v>
      </c>
    </row>
    <row x14ac:dyDescent="0.25" r="439" customHeight="1" ht="17.25" hidden="1">
      <c r="A439" s="4" t="s">
        <v>13</v>
      </c>
      <c r="B439" s="5">
        <v>45413</v>
      </c>
      <c r="C439" s="6">
        <v>0</v>
      </c>
      <c r="D439" s="7">
        <v>8.65</v>
      </c>
      <c r="E439" s="4" t="s">
        <v>42</v>
      </c>
      <c r="F439" s="4" t="s">
        <v>45</v>
      </c>
    </row>
    <row x14ac:dyDescent="0.25" r="440" customHeight="1" ht="17.25" hidden="1">
      <c r="A440" s="4" t="s">
        <v>17</v>
      </c>
      <c r="B440" s="5">
        <v>45413</v>
      </c>
      <c r="C440" s="6">
        <v>9</v>
      </c>
      <c r="D440" s="7">
        <v>9.57</v>
      </c>
      <c r="E440" s="4" t="s">
        <v>42</v>
      </c>
      <c r="F440" s="4" t="s">
        <v>45</v>
      </c>
    </row>
    <row x14ac:dyDescent="0.25" r="441" customHeight="1" ht="17.25" hidden="1">
      <c r="A441" s="4" t="s">
        <v>27</v>
      </c>
      <c r="B441" s="5">
        <v>45413</v>
      </c>
      <c r="C441" s="6">
        <v>10</v>
      </c>
      <c r="D441" s="6">
        <v>0</v>
      </c>
      <c r="E441" s="4" t="s">
        <v>42</v>
      </c>
      <c r="F441" s="4" t="s">
        <v>45</v>
      </c>
    </row>
    <row x14ac:dyDescent="0.25" r="442" customHeight="1" ht="17.25" hidden="1">
      <c r="A442" s="4" t="s">
        <v>16</v>
      </c>
      <c r="B442" s="5">
        <v>45413</v>
      </c>
      <c r="C442" s="7">
        <v>8.75</v>
      </c>
      <c r="D442" s="7">
        <v>8.4</v>
      </c>
      <c r="E442" s="4" t="s">
        <v>42</v>
      </c>
      <c r="F442" s="4" t="s">
        <v>45</v>
      </c>
    </row>
    <row x14ac:dyDescent="0.25" r="443" customHeight="1" ht="17.25" hidden="1">
      <c r="A443" s="4" t="s">
        <v>26</v>
      </c>
      <c r="B443" s="5">
        <v>45413</v>
      </c>
      <c r="C443" s="6">
        <v>10</v>
      </c>
      <c r="D443" s="6">
        <v>0</v>
      </c>
      <c r="E443" s="4" t="s">
        <v>42</v>
      </c>
      <c r="F443" s="4" t="s">
        <v>45</v>
      </c>
    </row>
    <row x14ac:dyDescent="0.25" r="444" customHeight="1" ht="17.25" hidden="1">
      <c r="A444" s="4" t="s">
        <v>14</v>
      </c>
      <c r="B444" s="5">
        <v>45413</v>
      </c>
      <c r="C444" s="7">
        <v>8.75</v>
      </c>
      <c r="D444" s="7">
        <v>8.72</v>
      </c>
      <c r="E444" s="4" t="s">
        <v>42</v>
      </c>
      <c r="F444" s="4" t="s">
        <v>45</v>
      </c>
    </row>
    <row x14ac:dyDescent="0.25" r="445" customHeight="1" ht="17.25" hidden="1">
      <c r="A445" s="4" t="s">
        <v>19</v>
      </c>
      <c r="B445" s="5">
        <v>45413</v>
      </c>
      <c r="C445" s="6">
        <v>3</v>
      </c>
      <c r="D445" s="7">
        <v>2.82</v>
      </c>
      <c r="E445" s="4" t="s">
        <v>42</v>
      </c>
      <c r="F445" s="4" t="s">
        <v>45</v>
      </c>
    </row>
    <row x14ac:dyDescent="0.25" r="446" customHeight="1" ht="17.25" hidden="1">
      <c r="A446" s="4" t="s">
        <v>6</v>
      </c>
      <c r="B446" s="5">
        <v>45413</v>
      </c>
      <c r="C446" s="6">
        <v>4</v>
      </c>
      <c r="D446" s="7">
        <v>4.13</v>
      </c>
      <c r="E446" s="4" t="s">
        <v>42</v>
      </c>
      <c r="F446" s="4" t="s">
        <v>45</v>
      </c>
    </row>
    <row x14ac:dyDescent="0.25" r="447" customHeight="1" ht="17.25" hidden="1">
      <c r="A447" s="4" t="s">
        <v>20</v>
      </c>
      <c r="B447" s="5">
        <v>45413</v>
      </c>
      <c r="C447" s="7">
        <v>9.25</v>
      </c>
      <c r="D447" s="7">
        <v>8.82</v>
      </c>
      <c r="E447" s="4" t="s">
        <v>42</v>
      </c>
      <c r="F447" s="4" t="s">
        <v>45</v>
      </c>
    </row>
    <row x14ac:dyDescent="0.25" r="448" customHeight="1" ht="17.25" hidden="1">
      <c r="A448" s="4" t="s">
        <v>21</v>
      </c>
      <c r="B448" s="5">
        <v>45413</v>
      </c>
      <c r="C448" s="6">
        <v>12</v>
      </c>
      <c r="D448" s="7">
        <v>12.77</v>
      </c>
      <c r="E448" s="4" t="s">
        <v>42</v>
      </c>
      <c r="F448" s="4" t="s">
        <v>45</v>
      </c>
    </row>
    <row x14ac:dyDescent="0.25" r="449" customHeight="1" ht="17.25" hidden="1">
      <c r="A449" s="4" t="s">
        <v>18</v>
      </c>
      <c r="B449" s="5">
        <v>45413</v>
      </c>
      <c r="C449" s="6">
        <v>12</v>
      </c>
      <c r="D449" s="7">
        <v>11.58</v>
      </c>
      <c r="E449" s="4" t="s">
        <v>42</v>
      </c>
      <c r="F449" s="4" t="s">
        <v>45</v>
      </c>
    </row>
    <row x14ac:dyDescent="0.25" r="450" customHeight="1" ht="17.25" hidden="1">
      <c r="A450" s="4" t="s">
        <v>29</v>
      </c>
      <c r="B450" s="5">
        <v>45413</v>
      </c>
      <c r="C450" s="6">
        <v>6</v>
      </c>
      <c r="D450" s="6">
        <v>0</v>
      </c>
      <c r="E450" s="4" t="s">
        <v>42</v>
      </c>
      <c r="F450" s="4" t="s">
        <v>45</v>
      </c>
    </row>
    <row x14ac:dyDescent="0.25" r="451" customHeight="1" ht="17.25" hidden="1">
      <c r="A451" s="4" t="s">
        <v>22</v>
      </c>
      <c r="B451" s="5">
        <v>45413</v>
      </c>
      <c r="C451" s="7">
        <v>8.5</v>
      </c>
      <c r="D451" s="6">
        <v>0</v>
      </c>
      <c r="E451" s="4" t="s">
        <v>42</v>
      </c>
      <c r="F451" s="4" t="s">
        <v>45</v>
      </c>
    </row>
    <row x14ac:dyDescent="0.25" r="452" customHeight="1" ht="17.25" hidden="1">
      <c r="A452" s="4" t="s">
        <v>9</v>
      </c>
      <c r="B452" s="5">
        <v>45413</v>
      </c>
      <c r="C452" s="6">
        <v>12</v>
      </c>
      <c r="D452" s="7">
        <v>12.08</v>
      </c>
      <c r="E452" s="4" t="s">
        <v>42</v>
      </c>
      <c r="F452" s="4" t="s">
        <v>45</v>
      </c>
    </row>
    <row x14ac:dyDescent="0.25" r="453" customHeight="1" ht="17.25" hidden="1">
      <c r="A453" s="4" t="s">
        <v>24</v>
      </c>
      <c r="B453" s="5">
        <v>45413</v>
      </c>
      <c r="C453" s="6">
        <v>7</v>
      </c>
      <c r="D453" s="7">
        <v>6.4</v>
      </c>
      <c r="E453" s="4" t="s">
        <v>42</v>
      </c>
      <c r="F453" s="4" t="s">
        <v>45</v>
      </c>
    </row>
    <row x14ac:dyDescent="0.25" r="454" customHeight="1" ht="17.25" hidden="1">
      <c r="A454" s="4" t="s">
        <v>12</v>
      </c>
      <c r="B454" s="5">
        <v>45413</v>
      </c>
      <c r="C454" s="7">
        <v>8.5</v>
      </c>
      <c r="D454" s="7">
        <v>8.28</v>
      </c>
      <c r="E454" s="4" t="s">
        <v>42</v>
      </c>
      <c r="F454" s="4" t="s">
        <v>45</v>
      </c>
    </row>
    <row x14ac:dyDescent="0.25" r="455" customHeight="1" ht="17.25" hidden="1">
      <c r="A455" s="4" t="s">
        <v>10</v>
      </c>
      <c r="B455" s="5">
        <v>45414</v>
      </c>
      <c r="C455" s="7">
        <v>12.25</v>
      </c>
      <c r="D455" s="7">
        <v>11.78</v>
      </c>
      <c r="E455" s="4" t="s">
        <v>42</v>
      </c>
      <c r="F455" s="4" t="s">
        <v>45</v>
      </c>
    </row>
    <row x14ac:dyDescent="0.25" r="456" customHeight="1" ht="17.25" hidden="1">
      <c r="A456" s="4" t="s">
        <v>23</v>
      </c>
      <c r="B456" s="5">
        <v>45414</v>
      </c>
      <c r="C456" s="7">
        <v>8.5</v>
      </c>
      <c r="D456" s="7">
        <v>8.6</v>
      </c>
      <c r="E456" s="4" t="s">
        <v>42</v>
      </c>
      <c r="F456" s="4" t="s">
        <v>45</v>
      </c>
    </row>
    <row x14ac:dyDescent="0.25" r="457" customHeight="1" ht="17.25" hidden="1">
      <c r="A457" s="4" t="s">
        <v>31</v>
      </c>
      <c r="B457" s="5">
        <v>45414</v>
      </c>
      <c r="C457" s="6">
        <v>3</v>
      </c>
      <c r="D457" s="7">
        <v>3.35</v>
      </c>
      <c r="E457" s="4" t="s">
        <v>42</v>
      </c>
      <c r="F457" s="4" t="s">
        <v>45</v>
      </c>
    </row>
    <row x14ac:dyDescent="0.25" r="458" customHeight="1" ht="17.25" hidden="1">
      <c r="A458" s="4" t="s">
        <v>40</v>
      </c>
      <c r="B458" s="5">
        <v>45414</v>
      </c>
      <c r="C458" s="7">
        <v>8.75</v>
      </c>
      <c r="D458" s="6">
        <v>0</v>
      </c>
      <c r="E458" s="4" t="s">
        <v>42</v>
      </c>
      <c r="F458" s="4" t="s">
        <v>45</v>
      </c>
    </row>
    <row x14ac:dyDescent="0.25" r="459" customHeight="1" ht="17.25" hidden="1">
      <c r="A459" s="4" t="s">
        <v>28</v>
      </c>
      <c r="B459" s="5">
        <v>45414</v>
      </c>
      <c r="C459" s="6">
        <v>11</v>
      </c>
      <c r="D459" s="6">
        <v>0</v>
      </c>
      <c r="E459" s="4" t="s">
        <v>42</v>
      </c>
      <c r="F459" s="4" t="s">
        <v>45</v>
      </c>
    </row>
    <row x14ac:dyDescent="0.25" r="460" customHeight="1" ht="17.25" hidden="1">
      <c r="A460" s="4" t="s">
        <v>13</v>
      </c>
      <c r="B460" s="5">
        <v>45414</v>
      </c>
      <c r="C460" s="6">
        <v>10</v>
      </c>
      <c r="D460" s="6">
        <v>0</v>
      </c>
      <c r="E460" s="4" t="s">
        <v>42</v>
      </c>
      <c r="F460" s="4" t="s">
        <v>45</v>
      </c>
    </row>
    <row x14ac:dyDescent="0.25" r="461" customHeight="1" ht="17.25" hidden="1">
      <c r="A461" s="4" t="s">
        <v>17</v>
      </c>
      <c r="B461" s="5">
        <v>45414</v>
      </c>
      <c r="C461" s="7">
        <v>9.5</v>
      </c>
      <c r="D461" s="7">
        <v>11.43</v>
      </c>
      <c r="E461" s="4" t="s">
        <v>42</v>
      </c>
      <c r="F461" s="4" t="s">
        <v>45</v>
      </c>
    </row>
    <row x14ac:dyDescent="0.25" r="462" customHeight="1" ht="17.25" hidden="1">
      <c r="A462" s="4" t="s">
        <v>27</v>
      </c>
      <c r="B462" s="5">
        <v>45414</v>
      </c>
      <c r="C462" s="6">
        <v>10</v>
      </c>
      <c r="D462" s="7">
        <v>9.95</v>
      </c>
      <c r="E462" s="4" t="s">
        <v>42</v>
      </c>
      <c r="F462" s="4" t="s">
        <v>45</v>
      </c>
    </row>
    <row x14ac:dyDescent="0.25" r="463" customHeight="1" ht="17.25" hidden="1">
      <c r="A463" s="4" t="s">
        <v>16</v>
      </c>
      <c r="B463" s="5">
        <v>45414</v>
      </c>
      <c r="C463" s="7">
        <v>8.75</v>
      </c>
      <c r="D463" s="7">
        <v>8.13</v>
      </c>
      <c r="E463" s="4" t="s">
        <v>42</v>
      </c>
      <c r="F463" s="4" t="s">
        <v>45</v>
      </c>
    </row>
    <row x14ac:dyDescent="0.25" r="464" customHeight="1" ht="17.25" hidden="1">
      <c r="A464" s="4" t="s">
        <v>15</v>
      </c>
      <c r="B464" s="5">
        <v>45414</v>
      </c>
      <c r="C464" s="6">
        <v>8</v>
      </c>
      <c r="D464" s="6">
        <v>0</v>
      </c>
      <c r="E464" s="4" t="s">
        <v>42</v>
      </c>
      <c r="F464" s="4" t="s">
        <v>45</v>
      </c>
    </row>
    <row x14ac:dyDescent="0.25" r="465" customHeight="1" ht="17.25" hidden="1">
      <c r="A465" s="4" t="s">
        <v>26</v>
      </c>
      <c r="B465" s="5">
        <v>45414</v>
      </c>
      <c r="C465" s="6">
        <v>10</v>
      </c>
      <c r="D465" s="7">
        <v>13.12</v>
      </c>
      <c r="E465" s="4" t="s">
        <v>42</v>
      </c>
      <c r="F465" s="4" t="s">
        <v>45</v>
      </c>
    </row>
    <row x14ac:dyDescent="0.25" r="466" customHeight="1" ht="17.25" hidden="1">
      <c r="A466" s="4" t="s">
        <v>30</v>
      </c>
      <c r="B466" s="5">
        <v>45414</v>
      </c>
      <c r="C466" s="6">
        <v>12</v>
      </c>
      <c r="D466" s="7">
        <v>12.43</v>
      </c>
      <c r="E466" s="4" t="s">
        <v>42</v>
      </c>
      <c r="F466" s="4" t="s">
        <v>45</v>
      </c>
    </row>
    <row x14ac:dyDescent="0.25" r="467" customHeight="1" ht="17.25" hidden="1">
      <c r="A467" s="4" t="s">
        <v>14</v>
      </c>
      <c r="B467" s="5">
        <v>45414</v>
      </c>
      <c r="C467" s="7">
        <v>8.75</v>
      </c>
      <c r="D467" s="7">
        <v>8.15</v>
      </c>
      <c r="E467" s="4" t="s">
        <v>42</v>
      </c>
      <c r="F467" s="4" t="s">
        <v>45</v>
      </c>
    </row>
    <row x14ac:dyDescent="0.25" r="468" customHeight="1" ht="17.25" hidden="1">
      <c r="A468" s="4" t="s">
        <v>19</v>
      </c>
      <c r="B468" s="5">
        <v>45414</v>
      </c>
      <c r="C468" s="6">
        <v>3</v>
      </c>
      <c r="D468" s="7">
        <v>3.17</v>
      </c>
      <c r="E468" s="4" t="s">
        <v>42</v>
      </c>
      <c r="F468" s="4" t="s">
        <v>45</v>
      </c>
    </row>
    <row x14ac:dyDescent="0.25" r="469" customHeight="1" ht="17.25" hidden="1">
      <c r="A469" s="4" t="s">
        <v>20</v>
      </c>
      <c r="B469" s="5">
        <v>45414</v>
      </c>
      <c r="C469" s="7">
        <v>9.25</v>
      </c>
      <c r="D469" s="7">
        <v>9.02</v>
      </c>
      <c r="E469" s="4" t="s">
        <v>42</v>
      </c>
      <c r="F469" s="4" t="s">
        <v>45</v>
      </c>
    </row>
    <row x14ac:dyDescent="0.25" r="470" customHeight="1" ht="17.25" hidden="1">
      <c r="A470" s="4" t="s">
        <v>21</v>
      </c>
      <c r="B470" s="5">
        <v>45414</v>
      </c>
      <c r="C470" s="6">
        <v>9</v>
      </c>
      <c r="D470" s="7">
        <v>10.52</v>
      </c>
      <c r="E470" s="4" t="s">
        <v>42</v>
      </c>
      <c r="F470" s="4" t="s">
        <v>45</v>
      </c>
    </row>
    <row x14ac:dyDescent="0.25" r="471" customHeight="1" ht="17.25" hidden="1">
      <c r="A471" s="4" t="s">
        <v>18</v>
      </c>
      <c r="B471" s="5">
        <v>45414</v>
      </c>
      <c r="C471" s="6">
        <v>12</v>
      </c>
      <c r="D471" s="7">
        <v>8.37</v>
      </c>
      <c r="E471" s="4" t="s">
        <v>42</v>
      </c>
      <c r="F471" s="4" t="s">
        <v>45</v>
      </c>
    </row>
    <row x14ac:dyDescent="0.25" r="472" customHeight="1" ht="17.25" hidden="1">
      <c r="A472" s="4" t="s">
        <v>22</v>
      </c>
      <c r="B472" s="5">
        <v>45414</v>
      </c>
      <c r="C472" s="7">
        <v>8.5</v>
      </c>
      <c r="D472" s="7">
        <v>4.07</v>
      </c>
      <c r="E472" s="4" t="s">
        <v>42</v>
      </c>
      <c r="F472" s="4" t="s">
        <v>45</v>
      </c>
    </row>
    <row x14ac:dyDescent="0.25" r="473" customHeight="1" ht="17.25" hidden="1">
      <c r="A473" s="4" t="s">
        <v>12</v>
      </c>
      <c r="B473" s="5">
        <v>45414</v>
      </c>
      <c r="C473" s="7">
        <v>8.5</v>
      </c>
      <c r="D473" s="7">
        <v>8.58</v>
      </c>
      <c r="E473" s="4" t="s">
        <v>42</v>
      </c>
      <c r="F473" s="4" t="s">
        <v>45</v>
      </c>
    </row>
    <row x14ac:dyDescent="0.25" r="474" customHeight="1" ht="17.25" hidden="1">
      <c r="A474" s="4" t="s">
        <v>10</v>
      </c>
      <c r="B474" s="5">
        <v>45415</v>
      </c>
      <c r="C474" s="7">
        <v>12.25</v>
      </c>
      <c r="D474" s="6">
        <v>0</v>
      </c>
      <c r="E474" s="4" t="s">
        <v>42</v>
      </c>
      <c r="F474" s="4" t="s">
        <v>45</v>
      </c>
    </row>
    <row x14ac:dyDescent="0.25" r="475" customHeight="1" ht="17.25" hidden="1">
      <c r="A475" s="4" t="s">
        <v>23</v>
      </c>
      <c r="B475" s="5">
        <v>45415</v>
      </c>
      <c r="C475" s="7">
        <v>3.5</v>
      </c>
      <c r="D475" s="6">
        <v>0</v>
      </c>
      <c r="E475" s="4" t="s">
        <v>42</v>
      </c>
      <c r="F475" s="4" t="s">
        <v>45</v>
      </c>
    </row>
    <row x14ac:dyDescent="0.25" r="476" customHeight="1" ht="17.25" hidden="1">
      <c r="A476" s="4" t="s">
        <v>40</v>
      </c>
      <c r="B476" s="5">
        <v>45415</v>
      </c>
      <c r="C476" s="7">
        <v>8.75</v>
      </c>
      <c r="D476" s="6">
        <v>0</v>
      </c>
      <c r="E476" s="4" t="s">
        <v>42</v>
      </c>
      <c r="F476" s="4" t="s">
        <v>45</v>
      </c>
    </row>
    <row x14ac:dyDescent="0.25" r="477" customHeight="1" ht="17.25" hidden="1">
      <c r="A477" s="4" t="s">
        <v>28</v>
      </c>
      <c r="B477" s="5">
        <v>45415</v>
      </c>
      <c r="C477" s="6">
        <v>11</v>
      </c>
      <c r="D477" s="6">
        <v>0</v>
      </c>
      <c r="E477" s="4" t="s">
        <v>42</v>
      </c>
      <c r="F477" s="4" t="s">
        <v>45</v>
      </c>
    </row>
    <row x14ac:dyDescent="0.25" r="478" customHeight="1" ht="17.25" hidden="1">
      <c r="A478" s="4" t="s">
        <v>17</v>
      </c>
      <c r="B478" s="5">
        <v>45415</v>
      </c>
      <c r="C478" s="6">
        <v>5</v>
      </c>
      <c r="D478" s="6">
        <v>0</v>
      </c>
      <c r="E478" s="4" t="s">
        <v>42</v>
      </c>
      <c r="F478" s="4" t="s">
        <v>45</v>
      </c>
    </row>
    <row x14ac:dyDescent="0.25" r="479" customHeight="1" ht="17.25" hidden="1">
      <c r="A479" s="4" t="s">
        <v>27</v>
      </c>
      <c r="B479" s="5">
        <v>45415</v>
      </c>
      <c r="C479" s="6">
        <v>10</v>
      </c>
      <c r="D479" s="6">
        <v>0</v>
      </c>
      <c r="E479" s="4" t="s">
        <v>42</v>
      </c>
      <c r="F479" s="4" t="s">
        <v>45</v>
      </c>
    </row>
    <row x14ac:dyDescent="0.25" r="480" customHeight="1" ht="17.25" hidden="1">
      <c r="A480" s="4" t="s">
        <v>16</v>
      </c>
      <c r="B480" s="5">
        <v>45415</v>
      </c>
      <c r="C480" s="7">
        <v>8.75</v>
      </c>
      <c r="D480" s="6">
        <v>0</v>
      </c>
      <c r="E480" s="4" t="s">
        <v>42</v>
      </c>
      <c r="F480" s="4" t="s">
        <v>45</v>
      </c>
    </row>
    <row x14ac:dyDescent="0.25" r="481" customHeight="1" ht="17.25" hidden="1">
      <c r="A481" s="4" t="s">
        <v>26</v>
      </c>
      <c r="B481" s="5">
        <v>45415</v>
      </c>
      <c r="C481" s="6">
        <v>10</v>
      </c>
      <c r="D481" s="6">
        <v>0</v>
      </c>
      <c r="E481" s="4" t="s">
        <v>42</v>
      </c>
      <c r="F481" s="4" t="s">
        <v>45</v>
      </c>
    </row>
    <row x14ac:dyDescent="0.25" r="482" customHeight="1" ht="17.25" hidden="1">
      <c r="A482" s="4" t="s">
        <v>14</v>
      </c>
      <c r="B482" s="5">
        <v>45415</v>
      </c>
      <c r="C482" s="7">
        <v>8.75</v>
      </c>
      <c r="D482" s="6">
        <v>0</v>
      </c>
      <c r="E482" s="4" t="s">
        <v>42</v>
      </c>
      <c r="F482" s="4" t="s">
        <v>45</v>
      </c>
    </row>
    <row x14ac:dyDescent="0.25" r="483" customHeight="1" ht="17.25" hidden="1">
      <c r="A483" s="4" t="s">
        <v>25</v>
      </c>
      <c r="B483" s="5">
        <v>45415</v>
      </c>
      <c r="C483" s="6">
        <v>12</v>
      </c>
      <c r="D483" s="6">
        <v>0</v>
      </c>
      <c r="E483" s="4" t="s">
        <v>42</v>
      </c>
      <c r="F483" s="4" t="s">
        <v>45</v>
      </c>
    </row>
    <row x14ac:dyDescent="0.25" r="484" customHeight="1" ht="17.25" hidden="1">
      <c r="A484" s="4" t="s">
        <v>20</v>
      </c>
      <c r="B484" s="5">
        <v>45415</v>
      </c>
      <c r="C484" s="7">
        <v>5.25</v>
      </c>
      <c r="D484" s="6">
        <v>0</v>
      </c>
      <c r="E484" s="4" t="s">
        <v>42</v>
      </c>
      <c r="F484" s="4" t="s">
        <v>45</v>
      </c>
    </row>
    <row x14ac:dyDescent="0.25" r="485" customHeight="1" ht="17.25" hidden="1">
      <c r="A485" s="4" t="s">
        <v>11</v>
      </c>
      <c r="B485" s="5">
        <v>45415</v>
      </c>
      <c r="C485" s="7">
        <v>8.5</v>
      </c>
      <c r="D485" s="6">
        <v>0</v>
      </c>
      <c r="E485" s="4" t="s">
        <v>42</v>
      </c>
      <c r="F485" s="4" t="s">
        <v>45</v>
      </c>
    </row>
    <row x14ac:dyDescent="0.25" r="486" customHeight="1" ht="17.25" hidden="1">
      <c r="A486" s="4" t="s">
        <v>29</v>
      </c>
      <c r="B486" s="5">
        <v>45415</v>
      </c>
      <c r="C486" s="6">
        <v>6</v>
      </c>
      <c r="D486" s="6">
        <v>0</v>
      </c>
      <c r="E486" s="4" t="s">
        <v>42</v>
      </c>
      <c r="F486" s="4" t="s">
        <v>45</v>
      </c>
    </row>
    <row x14ac:dyDescent="0.25" r="487" customHeight="1" ht="17.25" hidden="1">
      <c r="A487" s="4" t="s">
        <v>22</v>
      </c>
      <c r="B487" s="5">
        <v>45415</v>
      </c>
      <c r="C487" s="7">
        <v>8.5</v>
      </c>
      <c r="D487" s="6">
        <v>0</v>
      </c>
      <c r="E487" s="4" t="s">
        <v>42</v>
      </c>
      <c r="F487" s="4" t="s">
        <v>45</v>
      </c>
    </row>
    <row x14ac:dyDescent="0.25" r="488" customHeight="1" ht="17.25" hidden="1">
      <c r="A488" s="4" t="s">
        <v>9</v>
      </c>
      <c r="B488" s="5">
        <v>45415</v>
      </c>
      <c r="C488" s="6">
        <v>12</v>
      </c>
      <c r="D488" s="6">
        <v>0</v>
      </c>
      <c r="E488" s="4" t="s">
        <v>42</v>
      </c>
      <c r="F488" s="4" t="s">
        <v>45</v>
      </c>
    </row>
    <row x14ac:dyDescent="0.25" r="489" customHeight="1" ht="17.25" hidden="1">
      <c r="A489" s="4" t="s">
        <v>24</v>
      </c>
      <c r="B489" s="5">
        <v>45415</v>
      </c>
      <c r="C489" s="6">
        <v>7</v>
      </c>
      <c r="D489" s="6">
        <v>0</v>
      </c>
      <c r="E489" s="4" t="s">
        <v>42</v>
      </c>
      <c r="F489" s="4" t="s">
        <v>45</v>
      </c>
    </row>
    <row x14ac:dyDescent="0.25" r="490" customHeight="1" ht="17.25" hidden="1">
      <c r="A490" s="4" t="s">
        <v>12</v>
      </c>
      <c r="B490" s="5">
        <v>45415</v>
      </c>
      <c r="C490" s="7">
        <v>8.5</v>
      </c>
      <c r="D490" s="6">
        <v>0</v>
      </c>
      <c r="E490" s="4" t="s">
        <v>42</v>
      </c>
      <c r="F490" s="4" t="s">
        <v>45</v>
      </c>
    </row>
    <row x14ac:dyDescent="0.25" r="491" customHeight="1" ht="17.25" hidden="1">
      <c r="A491" s="4" t="s">
        <v>28</v>
      </c>
      <c r="B491" s="5">
        <v>45416</v>
      </c>
      <c r="C491" s="6">
        <v>6</v>
      </c>
      <c r="D491" s="6">
        <v>0</v>
      </c>
      <c r="E491" s="4" t="s">
        <v>42</v>
      </c>
      <c r="F491" s="4" t="s">
        <v>45</v>
      </c>
    </row>
    <row x14ac:dyDescent="0.25" r="492" customHeight="1" ht="17.25" hidden="1">
      <c r="A492" s="4" t="s">
        <v>13</v>
      </c>
      <c r="B492" s="5">
        <v>45416</v>
      </c>
      <c r="C492" s="6">
        <v>6</v>
      </c>
      <c r="D492" s="6">
        <v>0</v>
      </c>
      <c r="E492" s="4" t="s">
        <v>42</v>
      </c>
      <c r="F492" s="4" t="s">
        <v>45</v>
      </c>
    </row>
    <row x14ac:dyDescent="0.25" r="493" customHeight="1" ht="17.25" hidden="1">
      <c r="A493" s="4" t="s">
        <v>33</v>
      </c>
      <c r="B493" s="5">
        <v>45416</v>
      </c>
      <c r="C493" s="6">
        <v>7</v>
      </c>
      <c r="D493" s="6">
        <v>0</v>
      </c>
      <c r="E493" s="4" t="s">
        <v>42</v>
      </c>
      <c r="F493" s="4" t="s">
        <v>45</v>
      </c>
    </row>
    <row x14ac:dyDescent="0.25" r="494" customHeight="1" ht="17.25" hidden="1">
      <c r="A494" s="4" t="s">
        <v>6</v>
      </c>
      <c r="B494" s="5">
        <v>45416</v>
      </c>
      <c r="C494" s="6">
        <v>8</v>
      </c>
      <c r="D494" s="6">
        <v>0</v>
      </c>
      <c r="E494" s="4" t="s">
        <v>42</v>
      </c>
      <c r="F494" s="4" t="s">
        <v>45</v>
      </c>
    </row>
    <row x14ac:dyDescent="0.25" r="495" customHeight="1" ht="17.25" hidden="1">
      <c r="A495" s="4" t="s">
        <v>34</v>
      </c>
      <c r="B495" s="5">
        <v>45416</v>
      </c>
      <c r="C495" s="6">
        <v>8</v>
      </c>
      <c r="D495" s="6">
        <v>0</v>
      </c>
      <c r="E495" s="4" t="s">
        <v>42</v>
      </c>
      <c r="F495" s="4" t="s">
        <v>45</v>
      </c>
    </row>
    <row x14ac:dyDescent="0.25" r="496" customHeight="1" ht="17.25" hidden="1">
      <c r="A496" s="4" t="s">
        <v>11</v>
      </c>
      <c r="B496" s="5">
        <v>45416</v>
      </c>
      <c r="C496" s="6">
        <v>8</v>
      </c>
      <c r="D496" s="6">
        <v>0</v>
      </c>
      <c r="E496" s="4" t="s">
        <v>42</v>
      </c>
      <c r="F496" s="4" t="s">
        <v>45</v>
      </c>
    </row>
    <row x14ac:dyDescent="0.25" r="497" customHeight="1" ht="17.25" hidden="1">
      <c r="A497" s="4" t="s">
        <v>9</v>
      </c>
      <c r="B497" s="5">
        <v>45416</v>
      </c>
      <c r="C497" s="6">
        <v>8</v>
      </c>
      <c r="D497" s="6">
        <v>0</v>
      </c>
      <c r="E497" s="4" t="s">
        <v>42</v>
      </c>
      <c r="F497" s="4" t="s">
        <v>45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稻壳琪一独家首发</vt:lpstr>
      <vt:lpstr>Summary</vt:lpstr>
      <vt:lpstr>GT_April</vt:lpstr>
      <vt:lpstr>Raw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2024-06-03T06:22:35.911Z</dcterms:created>
  <dcterms:modified xsi:type="dcterms:W3CDTF">2024-06-03T06:22:35.911Z</dcterms:modified>
</cp:coreProperties>
</file>