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cuments\VERTEX42\TEMPLATES\TEMPLATE - Exercise\"/>
    </mc:Choice>
  </mc:AlternateContent>
  <xr:revisionPtr revIDLastSave="0" documentId="13_ncr:1_{32FA7EE9-9F28-4151-8C54-7DAE298E9CB0}" xr6:coauthVersionLast="47" xr6:coauthVersionMax="47" xr10:uidLastSave="{00000000-0000-0000-0000-000000000000}"/>
  <bookViews>
    <workbookView xWindow="390" yWindow="390" windowWidth="21810" windowHeight="22365" xr2:uid="{5CFB6770-0857-4E90-A796-1407F54A09A8}"/>
  </bookViews>
  <sheets>
    <sheet name="My Lab Data" sheetId="1" r:id="rId1"/>
    <sheet name="Charts" sheetId="4" r:id="rId2"/>
    <sheet name="Help" sheetId="3" r:id="rId3"/>
    <sheet name="©" sheetId="5" r:id="rId4"/>
  </sheets>
  <definedNames>
    <definedName name="_xlnm.Print_Area" localSheetId="1">Charts!$A:$J</definedName>
    <definedName name="_xlnm.Print_Area" localSheetId="2">Help!$A:$C</definedName>
    <definedName name="_xlnm.Print_Area" localSheetId="0">'My Lab Data'!$A:$H</definedName>
    <definedName name="_xlnm.Print_Titles" localSheetId="1">Charts!$1:$1</definedName>
    <definedName name="_xlnm.Print_Titles" localSheetId="0">'My Lab Data'!$29:$29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6" i="1" l="1"/>
  <c r="B42" i="3"/>
  <c r="B40" i="3"/>
  <c r="B38" i="3"/>
  <c r="B36" i="3"/>
  <c r="B34" i="3"/>
  <c r="B32" i="3"/>
  <c r="K7" i="1" l="1"/>
  <c r="K6" i="1"/>
  <c r="E3" i="1"/>
  <c r="D3" i="1"/>
  <c r="C3" i="1"/>
  <c r="F3" i="1"/>
  <c r="B3" i="1"/>
</calcChain>
</file>

<file path=xl/sharedStrings.xml><?xml version="1.0" encoding="utf-8"?>
<sst xmlns="http://schemas.openxmlformats.org/spreadsheetml/2006/main" count="68" uniqueCount="62">
  <si>
    <t>DATE</t>
  </si>
  <si>
    <t>HELP</t>
  </si>
  <si>
    <t>Related Templates and Resources</t>
  </si>
  <si>
    <t>Disclaimer</t>
  </si>
  <si>
    <t>© 2022 Vertex42 LLC</t>
  </si>
  <si>
    <t>About This Spreadsheet</t>
  </si>
  <si>
    <t>This spreadsheet and the associated content is not meant to provide specific medical advice. You should seek the help of qualified professionals for medical advice and treatment.</t>
  </si>
  <si>
    <t>Notes</t>
  </si>
  <si>
    <t>Platelets, k/uL</t>
  </si>
  <si>
    <t>Normal High</t>
  </si>
  <si>
    <t>Normal Low</t>
  </si>
  <si>
    <t>HGB, g/dL</t>
  </si>
  <si>
    <t>RBC, M/uL</t>
  </si>
  <si>
    <t>Hematocrit</t>
  </si>
  <si>
    <t>Min</t>
  </si>
  <si>
    <t>Max</t>
  </si>
  <si>
    <t>Tips for Modifying Charts</t>
  </si>
  <si>
    <t>Right-click on the horizontal axis and go to Format Axis. Within the Axis Options, you can change the Minimum and Maximum values to the dates that you want to use. These values are shown as date serial numbers (1 = 1/1/1900 and 44920 = 12/25/2022). You can enter a date such as 8/1/2022 and it will automatically change to the date serial number.</t>
  </si>
  <si>
    <t>Change the Scale (Range of Dates) of the Horizontal Axis</t>
  </si>
  <si>
    <t>Change the Scale (Range of Values) of the Vertical Axis</t>
  </si>
  <si>
    <t>The spreadsheet includes default min/max bounds for some common CBC results. To change the scale of the vertical axis, right-click on the axis and go to Format Axis. Within the Axis Options, you can change the Minimum and Maximum values.</t>
  </si>
  <si>
    <t>Date Range for High/Low Lines in Graphs</t>
  </si>
  <si>
    <t>NAME:</t>
  </si>
  <si>
    <t>[Your Name]</t>
  </si>
  <si>
    <t>Setting the Print Area</t>
  </si>
  <si>
    <t>Some worksheets have a specific print area set. If your data or charts aren't printing, you may need to redefine the print area by going to Page Layout &gt; Print Area &gt; Set Print Area. Other print settings such as headers and footers, scaling, margins, etc. can be edited via the Page Setup properties.</t>
  </si>
  <si>
    <t>Insert new rows above this one (right-click on the row number and select Insert)</t>
  </si>
  <si>
    <t>Charts not Displaying Properly when Values are Added or Changed</t>
  </si>
  <si>
    <t>Sometimes Excel may have issues updating the display of a chart when you make changes to the data. If that happens, try pressing F9 (recalculate) and/or scrolling down and then up or switching between worksheets. These actions should trigger the display to update.</t>
  </si>
  <si>
    <t>◄ Use View &gt; Freeze Panes to lock/unlock this row for scrolling</t>
  </si>
  <si>
    <t>Use Freeze Panes or Hide Rows</t>
  </si>
  <si>
    <t>To avoid excessive scrolling when you have a lot of rows in your data table, you may want to lock the header row using View &gt; Freeze Panes, or hide some of the older rows (right-click on rows numbers to hide rows).</t>
  </si>
  <si>
    <t>Instructions and Miscellaneous</t>
  </si>
  <si>
    <t>WBC, M/uL</t>
  </si>
  <si>
    <t>This spreadsheet was designed to help you keep your own log of blood test results, but is not intended for you to use without the help of your doctor. The worksheets were designed for printing, so you can take your charts and data with you to your appointments if you want to discuss them. Always consult with your doctor regarding any changes in medications and symptoms!</t>
  </si>
  <si>
    <t>Blood Count Result Tracker</t>
  </si>
  <si>
    <t>Position *</t>
  </si>
  <si>
    <t>TEST RESULTS</t>
  </si>
  <si>
    <r>
      <t>Name</t>
    </r>
    <r>
      <rPr>
        <sz val="11"/>
        <color theme="1"/>
        <rFont val="Arial"/>
        <family val="2"/>
        <scheme val="minor"/>
      </rPr>
      <t>: [Your Name]</t>
    </r>
  </si>
  <si>
    <t>TIMELINE - Custom Labels</t>
  </si>
  <si>
    <t>Label</t>
  </si>
  <si>
    <t>Initial Dr. visit</t>
  </si>
  <si>
    <r>
      <rPr>
        <b/>
        <i/>
        <sz val="11"/>
        <color theme="4"/>
        <rFont val="Arial"/>
        <family val="2"/>
        <scheme val="minor"/>
      </rPr>
      <t>TIP</t>
    </r>
    <r>
      <rPr>
        <i/>
        <sz val="11"/>
        <color theme="4"/>
        <rFont val="Arial"/>
        <family val="2"/>
        <scheme val="minor"/>
      </rPr>
      <t>: While editing the label, press Alt+Enter to add a newline character</t>
    </r>
  </si>
  <si>
    <t>* This timeline uses the secondary axis (range 0 to 1) to position the marker symbol on the graph</t>
  </si>
  <si>
    <r>
      <rPr>
        <b/>
        <i/>
        <sz val="11"/>
        <color theme="4"/>
        <rFont val="Arial"/>
        <family val="2"/>
        <scheme val="minor"/>
      </rPr>
      <t>TIP</t>
    </r>
    <r>
      <rPr>
        <i/>
        <sz val="11"/>
        <color theme="4"/>
        <rFont val="Arial"/>
        <family val="2"/>
        <scheme val="minor"/>
      </rPr>
      <t>: You will need to move the labels around to avoid overlapping. Click and drag to move a label.</t>
    </r>
  </si>
  <si>
    <t>DO NOT SHARE WITHOUT PERMISSION</t>
  </si>
  <si>
    <t>BETA - WORK IN PROGRESS</t>
  </si>
  <si>
    <t>Press F9 to refresh the display if needed</t>
  </si>
  <si>
    <t>Tracking the results of your blood tests may be able to help you and your doctor make decisions. Some online medical services will show graphs of past results, but if you are getting tests from multiple companies, you may want a place such as a spreadsheet to keep track of all your tests.</t>
  </si>
  <si>
    <t>Scroll down to edit the Timeline table below the</t>
  </si>
  <si>
    <t>Test Results table.</t>
  </si>
  <si>
    <t>◄ Edit ranges based on Dr. recommendations</t>
  </si>
  <si>
    <t>https://www.vertex42.com/ExcelTemplates/blood-count-tracker.html</t>
  </si>
  <si>
    <t>© 2022 by Vertex42.com</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</si>
  <si>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</si>
  <si>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</si>
  <si>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</si>
  <si>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</si>
  <si>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License Agreement</t>
  </si>
  <si>
    <t>https://www.vertex42.com/licensing/EULA_privateuse.html</t>
  </si>
  <si>
    <t>Do not delete this worksheet</t>
  </si>
  <si>
    <t>Blood Count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</si>
</sst>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7" x14ac:knownFonts="1">
    <font>
      <sz val="11"/>
      <color theme="1"/>
      <name val="Arial"/>
      <family val="2"/>
      <scheme val="minor"/>
    </font>
    <font>
      <sz val="11"/>
      <color theme="1"/>
      <name val="Arial"/>
      <family val="2"/>
      <scheme val="minor"/>
    </font>
    <font>
      <b/>
      <sz val="11"/>
      <color theme="0"/>
      <name val="Arial"/>
      <family val="2"/>
      <scheme val="minor"/>
    </font>
    <font>
      <b/>
      <sz val="11"/>
      <color theme="1"/>
      <name val="Arial"/>
      <family val="2"/>
      <scheme val="minor"/>
    </font>
    <font>
      <sz val="11"/>
      <name val="Arial"/>
      <family val="2"/>
      <scheme val="minor"/>
    </font>
    <font>
      <b/>
      <sz val="18"/>
      <color theme="0"/>
      <name val="Arial"/>
      <family val="2"/>
    </font>
    <font>
      <sz val="10"/>
      <name val="Arial"/>
      <family val="2"/>
    </font>
    <font>
      <u/>
      <sz val="10"/>
      <color indexed="12"/>
      <name val="Arial"/>
      <family val="2"/>
    </font>
    <font>
      <sz val="9"/>
      <color theme="0" tint="-0.499984740745262"/>
      <name val="Arial"/>
      <family val="2"/>
    </font>
    <font>
      <b/>
      <sz val="12"/>
      <color rgb="FF234372"/>
      <name val="Arial"/>
      <family val="2"/>
    </font>
    <font>
      <sz val="12"/>
      <color rgb="FF234372"/>
      <name val="Arial"/>
      <family val="2"/>
    </font>
    <font>
      <sz val="14"/>
      <color rgb="FF234372"/>
      <name val="Arial"/>
      <family val="2"/>
    </font>
    <font>
      <sz val="11"/>
      <name val="Arial"/>
      <family val="2"/>
    </font>
    <font>
      <b/>
      <sz val="11"/>
      <name val="Arial"/>
      <family val="2"/>
    </font>
    <font>
      <b/>
      <sz val="12"/>
      <color theme="5" tint="-0.249977111117893"/>
      <name val="Arial"/>
      <family val="2"/>
    </font>
    <font>
      <sz val="12"/>
      <color theme="5" tint="-0.249977111117893"/>
      <name val="Arial"/>
      <family val="2"/>
    </font>
    <font>
      <sz val="14"/>
      <color theme="5" tint="-0.249977111117893"/>
      <name val="Arial"/>
      <family val="2"/>
    </font>
    <font>
      <b/>
      <sz val="11"/>
      <color theme="4" tint="-0.249977111117893"/>
      <name val="Arial"/>
      <family val="2"/>
      <scheme val="minor"/>
    </font>
    <font>
      <sz val="8"/>
      <name val="Arial"/>
      <family val="2"/>
      <scheme val="minor"/>
    </font>
    <font>
      <b/>
      <sz val="24"/>
      <color theme="4"/>
      <name val="Arial"/>
      <family val="2"/>
      <scheme val="minor"/>
    </font>
    <font>
      <sz val="12"/>
      <color theme="1"/>
      <name val="Arial"/>
      <family val="2"/>
      <scheme val="minor"/>
    </font>
    <font>
      <i/>
      <sz val="11"/>
      <color theme="1"/>
      <name val="Arial"/>
      <family val="2"/>
      <scheme val="minor"/>
    </font>
    <font>
      <sz val="9"/>
      <color theme="4"/>
      <name val="Arial"/>
      <family val="2"/>
      <scheme val="minor"/>
    </font>
    <font>
      <b/>
      <sz val="11"/>
      <color theme="4"/>
      <name val="Arial"/>
      <family val="2"/>
      <scheme val="minor"/>
    </font>
    <font>
      <sz val="10"/>
      <color theme="0"/>
      <name val="Arial"/>
      <family val="2"/>
      <scheme val="minor"/>
    </font>
    <font>
      <u/>
      <sz val="11"/>
      <color rgb="FF0000FF"/>
      <name val="Arial"/>
      <family val="2"/>
      <scheme val="minor"/>
    </font>
    <font>
      <i/>
      <sz val="11"/>
      <color theme="4"/>
      <name val="Arial"/>
      <family val="2"/>
      <scheme val="minor"/>
    </font>
    <font>
      <b/>
      <i/>
      <sz val="11"/>
      <color theme="4"/>
      <name val="Arial"/>
      <family val="2"/>
      <scheme val="minor"/>
    </font>
    <font>
      <b/>
      <sz val="11"/>
      <color rgb="FFFF0000"/>
      <name val="Arial"/>
      <family val="2"/>
      <scheme val="minor"/>
    </font>
    <font>
      <sz val="11"/>
      <color theme="0"/>
      <name val="Arial"/>
      <family val="2"/>
      <scheme val="minor"/>
    </font>
    <font>
      <sz val="11"/>
      <color theme="4"/>
      <name val="Arial"/>
      <family val="2"/>
      <scheme val="minor"/>
    </font>
    <font>
      <sz val="8"/>
      <color theme="1" tint="0.499984740745262"/>
      <name val="Arial"/>
      <family val="2"/>
      <scheme val="minor"/>
    </font>
    <font>
      <sz val="18"/>
      <color theme="0"/>
      <name val="Arial"/>
      <family val="2"/>
    </font>
    <font>
      <sz val="12"/>
      <name val="Arial"/>
      <family val="2"/>
    </font>
    <font>
      <b/>
      <sz val="12"/>
      <name val="Arial"/>
      <family val="2"/>
    </font>
    <font>
      <u/>
      <sz val="12"/>
      <color indexed="12"/>
      <name val="Arial"/>
      <family val="2"/>
    </font>
    <font>
      <sz val="12"/>
      <color theme="1"/>
      <name val="Arial"/>
      <family val="2"/>
    </font>
  </fonts>
  <fills count="13">
    <fill>
      <patternFill patternType="none"/>
    </fill>
    <fill>
      <patternFill patternType="gray125"/>
    </fill>
    <fill>
      <patternFill patternType="solid">
        <fgColor rgb="FF3464AB"/>
        <bgColor indexed="64"/>
      </patternFill>
    </fill>
    <fill>
      <patternFill patternType="solid">
        <fgColor rgb="FFDEE8F5"/>
        <bgColor indexed="64"/>
      </patternFill>
    </fill>
    <fill>
      <patternFill patternType="solid">
        <fgColor theme="5" tint="0.79998168889431442"/>
        <bgColor indexed="64"/>
      </patternFill>
    </fill>
    <fill>
      <patternFill patternType="solid">
        <fgColor theme="4"/>
        <bgColor theme="4"/>
      </patternFill>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1" tint="0.499984740745262"/>
        <bgColor theme="4"/>
      </patternFill>
    </fill>
    <fill>
      <patternFill patternType="solid">
        <fgColor theme="0" tint="-0.14999847407452621"/>
        <bgColor indexed="64"/>
      </patternFill>
    </fill>
    <fill>
      <patternFill patternType="solid">
        <fgColor theme="0"/>
        <bgColor indexed="64"/>
      </patternFill>
    </fill>
  </fills>
  <borders count="12">
    <border>
      <left/>
      <right/>
      <top/>
      <bottom/>
      <diagonal/>
    </border>
    <border>
      <left/>
      <right/>
      <top/>
      <bottom style="thin">
        <color rgb="FF3464AB"/>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left>
      <right style="thin">
        <color theme="4"/>
      </right>
      <top style="thin">
        <color theme="4"/>
      </top>
      <bottom style="thin">
        <color theme="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5">
    <xf numFmtId="0" fontId="0" fillId="0" borderId="0"/>
    <xf numFmtId="9" fontId="1" fillId="0" borderId="0" applyFont="0" applyFill="0" applyBorder="0" applyAlignment="0" applyProtection="0"/>
    <xf numFmtId="0" fontId="4" fillId="0" borderId="0"/>
    <xf numFmtId="0" fontId="7" fillId="0" borderId="0" applyNumberFormat="0" applyFill="0" applyBorder="0" applyAlignment="0" applyProtection="0">
      <alignment vertical="top"/>
      <protection locked="0"/>
    </xf>
    <xf numFmtId="0" fontId="25" fillId="0" borderId="0" applyNumberFormat="0" applyFill="0" applyBorder="0" applyAlignment="0" applyProtection="0"/>
  </cellStyleXfs>
  <cellXfs count="98">
    <xf numFmtId="0" fontId="0" fillId="0" borderId="0" xfId="0"/>
    <xf numFmtId="0" fontId="5" fillId="2" borderId="1" xfId="2" applyFont="1" applyFill="1" applyBorder="1" applyAlignment="1">
      <alignment horizontal="left" vertical="center"/>
    </xf>
    <xf numFmtId="0" fontId="6" fillId="0" borderId="0" xfId="2" applyFont="1"/>
    <xf numFmtId="0" fontId="8" fillId="0" borderId="0" xfId="2" applyFont="1" applyAlignment="1">
      <alignment horizontal="right" vertical="center"/>
    </xf>
    <xf numFmtId="0" fontId="6" fillId="0" borderId="0" xfId="2" applyFont="1" applyAlignment="1">
      <alignment vertical="top"/>
    </xf>
    <xf numFmtId="0" fontId="9" fillId="3" borderId="0" xfId="2" applyFont="1" applyFill="1" applyAlignment="1">
      <alignment vertical="center"/>
    </xf>
    <xf numFmtId="0" fontId="10" fillId="3" borderId="0" xfId="2" applyFont="1" applyFill="1" applyAlignment="1">
      <alignment vertical="center"/>
    </xf>
    <xf numFmtId="0" fontId="11" fillId="3" borderId="0" xfId="2" applyFont="1" applyFill="1" applyAlignment="1">
      <alignment vertical="center"/>
    </xf>
    <xf numFmtId="0" fontId="12" fillId="0" borderId="0" xfId="2" applyFont="1" applyAlignment="1">
      <alignment vertical="top" wrapText="1"/>
    </xf>
    <xf numFmtId="0" fontId="12" fillId="0" borderId="0" xfId="2" applyFont="1" applyAlignment="1">
      <alignment vertical="top"/>
    </xf>
    <xf numFmtId="0" fontId="13" fillId="0" borderId="0" xfId="2" applyFont="1" applyAlignment="1">
      <alignment vertical="top"/>
    </xf>
    <xf numFmtId="0" fontId="12" fillId="0" borderId="0" xfId="2" applyFont="1"/>
    <xf numFmtId="0" fontId="14" fillId="4" borderId="0" xfId="2" applyFont="1" applyFill="1" applyAlignment="1">
      <alignment vertical="center"/>
    </xf>
    <xf numFmtId="0" fontId="15" fillId="4" borderId="0" xfId="2" applyFont="1" applyFill="1" applyAlignment="1">
      <alignment vertical="center"/>
    </xf>
    <xf numFmtId="0" fontId="16" fillId="4" borderId="0" xfId="2" applyFont="1" applyFill="1" applyAlignment="1">
      <alignment vertical="center"/>
    </xf>
    <xf numFmtId="0" fontId="0" fillId="0" borderId="0" xfId="0" applyAlignment="1">
      <alignment vertical="center"/>
    </xf>
    <xf numFmtId="0" fontId="17" fillId="0" borderId="0" xfId="0" applyFont="1" applyAlignment="1">
      <alignment horizontal="right" vertical="center"/>
    </xf>
    <xf numFmtId="14" fontId="0" fillId="0" borderId="0" xfId="0" applyNumberFormat="1" applyAlignment="1">
      <alignment vertical="center"/>
    </xf>
    <xf numFmtId="0" fontId="19" fillId="0" borderId="0" xfId="0" applyFont="1" applyAlignment="1">
      <alignment vertical="center"/>
    </xf>
    <xf numFmtId="0" fontId="20" fillId="0" borderId="0" xfId="0" applyFont="1" applyAlignment="1">
      <alignment vertical="center"/>
    </xf>
    <xf numFmtId="0" fontId="0" fillId="0" borderId="0" xfId="0" applyAlignment="1">
      <alignment horizontal="right" vertical="center"/>
    </xf>
    <xf numFmtId="0" fontId="0" fillId="0" borderId="0" xfId="0" applyAlignment="1">
      <alignment horizontal="center" vertical="center"/>
    </xf>
    <xf numFmtId="0" fontId="21" fillId="0" borderId="0" xfId="0" applyFont="1" applyAlignment="1">
      <alignment vertical="center"/>
    </xf>
    <xf numFmtId="0" fontId="22" fillId="0" borderId="0" xfId="0" applyFont="1" applyAlignment="1">
      <alignment horizontal="left" vertical="center"/>
    </xf>
    <xf numFmtId="0" fontId="23" fillId="0" borderId="0" xfId="0" applyFont="1"/>
    <xf numFmtId="0" fontId="24" fillId="6" borderId="0" xfId="0" applyFont="1" applyFill="1" applyAlignment="1">
      <alignment horizontal="center" vertical="center" wrapText="1"/>
    </xf>
    <xf numFmtId="0" fontId="0" fillId="7" borderId="0" xfId="0" applyFill="1"/>
    <xf numFmtId="0" fontId="2" fillId="5" borderId="6" xfId="0" applyFont="1" applyFill="1" applyBorder="1" applyAlignment="1">
      <alignment horizontal="right" vertical="center" wrapText="1"/>
    </xf>
    <xf numFmtId="0" fontId="2" fillId="5" borderId="7" xfId="0" applyFont="1" applyFill="1" applyBorder="1" applyAlignment="1">
      <alignment horizontal="center" vertical="center" wrapText="1"/>
    </xf>
    <xf numFmtId="0" fontId="2" fillId="5" borderId="7" xfId="0" applyFont="1" applyFill="1" applyBorder="1" applyAlignment="1">
      <alignment horizontal="right" vertical="center" wrapText="1"/>
    </xf>
    <xf numFmtId="0" fontId="2" fillId="5" borderId="8" xfId="0" applyFont="1" applyFill="1" applyBorder="1" applyAlignment="1">
      <alignment horizontal="center" vertical="center" wrapText="1"/>
    </xf>
    <xf numFmtId="0" fontId="22" fillId="0" borderId="0" xfId="0" applyFont="1" applyAlignment="1">
      <alignment vertical="center"/>
    </xf>
    <xf numFmtId="0" fontId="0" fillId="0" borderId="5" xfId="0" applyBorder="1" applyAlignment="1">
      <alignment horizontal="right" vertical="center"/>
    </xf>
    <xf numFmtId="165" fontId="0" fillId="0" borderId="5" xfId="1" applyNumberFormat="1" applyFont="1" applyFill="1" applyBorder="1" applyAlignment="1">
      <alignment horizontal="right" vertical="center"/>
    </xf>
    <xf numFmtId="14" fontId="0" fillId="0" borderId="6" xfId="0" applyNumberFormat="1" applyBorder="1" applyAlignment="1">
      <alignment vertical="center"/>
    </xf>
    <xf numFmtId="164" fontId="0" fillId="0" borderId="7" xfId="0" applyNumberFormat="1" applyBorder="1" applyAlignment="1">
      <alignment horizontal="right" vertical="center"/>
    </xf>
    <xf numFmtId="0" fontId="0" fillId="0" borderId="7" xfId="0" applyBorder="1" applyAlignment="1">
      <alignment horizontal="right" vertical="center"/>
    </xf>
    <xf numFmtId="2" fontId="0" fillId="0" borderId="7" xfId="0" applyNumberFormat="1" applyBorder="1" applyAlignment="1">
      <alignment horizontal="right" vertical="center"/>
    </xf>
    <xf numFmtId="165" fontId="0" fillId="0" borderId="7" xfId="1" applyNumberFormat="1" applyFont="1" applyFill="1" applyBorder="1" applyAlignment="1">
      <alignment horizontal="right" vertical="center"/>
    </xf>
    <xf numFmtId="0" fontId="0" fillId="0" borderId="7" xfId="1" applyNumberFormat="1" applyFont="1" applyFill="1" applyBorder="1" applyAlignment="1">
      <alignment horizontal="right" vertical="center"/>
    </xf>
    <xf numFmtId="0" fontId="0" fillId="0" borderId="8" xfId="0" applyBorder="1" applyAlignment="1">
      <alignment horizontal="left" vertical="center"/>
    </xf>
    <xf numFmtId="0" fontId="25" fillId="0" borderId="0" xfId="4" applyFill="1" applyAlignment="1" applyProtection="1"/>
    <xf numFmtId="0" fontId="25" fillId="0" borderId="0" xfId="4" applyAlignment="1" applyProtection="1"/>
    <xf numFmtId="0" fontId="3" fillId="0" borderId="0" xfId="0" applyFont="1" applyAlignment="1">
      <alignment vertical="center"/>
    </xf>
    <xf numFmtId="0" fontId="3" fillId="0" borderId="0" xfId="0" applyFont="1" applyAlignment="1">
      <alignment horizontal="left" vertical="center"/>
    </xf>
    <xf numFmtId="0" fontId="26" fillId="0" borderId="0" xfId="0" applyFont="1" applyAlignment="1">
      <alignment vertical="center"/>
    </xf>
    <xf numFmtId="0" fontId="0" fillId="7" borderId="0" xfId="0" applyFill="1" applyAlignment="1">
      <alignment horizontal="center" vertical="center"/>
    </xf>
    <xf numFmtId="0" fontId="23" fillId="9" borderId="0" xfId="0" applyFont="1" applyFill="1" applyAlignment="1">
      <alignment vertical="center"/>
    </xf>
    <xf numFmtId="0" fontId="0" fillId="9" borderId="0" xfId="0" applyFill="1" applyAlignment="1">
      <alignment vertical="center"/>
    </xf>
    <xf numFmtId="0" fontId="23" fillId="0" borderId="0" xfId="0" applyFont="1" applyAlignment="1">
      <alignment vertical="center"/>
    </xf>
    <xf numFmtId="14" fontId="0" fillId="11" borderId="2" xfId="0" applyNumberFormat="1" applyFill="1" applyBorder="1" applyAlignment="1">
      <alignment vertical="center"/>
    </xf>
    <xf numFmtId="164" fontId="21" fillId="11" borderId="3" xfId="0" applyNumberFormat="1" applyFont="1" applyFill="1" applyBorder="1" applyAlignment="1">
      <alignment horizontal="left" vertical="center"/>
    </xf>
    <xf numFmtId="0" fontId="0" fillId="11" borderId="3" xfId="0" applyFill="1" applyBorder="1" applyAlignment="1">
      <alignment horizontal="right" vertical="center"/>
    </xf>
    <xf numFmtId="2" fontId="0" fillId="11" borderId="3" xfId="0" applyNumberFormat="1" applyFill="1" applyBorder="1" applyAlignment="1">
      <alignment horizontal="right" vertical="center"/>
    </xf>
    <xf numFmtId="165" fontId="0" fillId="11" borderId="3" xfId="1" applyNumberFormat="1" applyFont="1" applyFill="1" applyBorder="1" applyAlignment="1">
      <alignment horizontal="right" vertical="center"/>
    </xf>
    <xf numFmtId="9" fontId="0" fillId="11" borderId="3" xfId="1" applyFont="1" applyFill="1" applyBorder="1" applyAlignment="1">
      <alignment horizontal="right" vertical="center"/>
    </xf>
    <xf numFmtId="0" fontId="0" fillId="11" borderId="4" xfId="0" applyFill="1" applyBorder="1" applyAlignment="1">
      <alignment horizontal="left" vertical="center"/>
    </xf>
    <xf numFmtId="0" fontId="2" fillId="10" borderId="9" xfId="0" applyFont="1" applyFill="1" applyBorder="1" applyAlignment="1">
      <alignment horizontal="right" vertical="center" wrapText="1"/>
    </xf>
    <xf numFmtId="0" fontId="2" fillId="10" borderId="10" xfId="0" applyFont="1" applyFill="1" applyBorder="1" applyAlignment="1">
      <alignment horizontal="center" vertical="center" wrapText="1"/>
    </xf>
    <xf numFmtId="0" fontId="2" fillId="10" borderId="10" xfId="0" applyFont="1" applyFill="1" applyBorder="1" applyAlignment="1">
      <alignment horizontal="left" vertical="center" wrapText="1"/>
    </xf>
    <xf numFmtId="0" fontId="2" fillId="10" borderId="10" xfId="0" applyFont="1" applyFill="1" applyBorder="1" applyAlignment="1">
      <alignment horizontal="right" vertical="center" wrapText="1"/>
    </xf>
    <xf numFmtId="0" fontId="2" fillId="10" borderId="11" xfId="0" applyFont="1" applyFill="1" applyBorder="1" applyAlignment="1">
      <alignment horizontal="center" vertical="center" wrapText="1"/>
    </xf>
    <xf numFmtId="14" fontId="0" fillId="0" borderId="9" xfId="0" applyNumberFormat="1" applyBorder="1" applyAlignment="1">
      <alignment vertical="center"/>
    </xf>
    <xf numFmtId="1" fontId="0" fillId="0" borderId="10" xfId="0" applyNumberFormat="1" applyBorder="1" applyAlignment="1">
      <alignment horizontal="center" vertical="center"/>
    </xf>
    <xf numFmtId="0" fontId="0" fillId="0" borderId="10" xfId="1" applyNumberFormat="1" applyFont="1" applyFill="1" applyBorder="1" applyAlignment="1">
      <alignment horizontal="center" vertical="center"/>
    </xf>
    <xf numFmtId="2" fontId="0" fillId="0" borderId="10" xfId="0" applyNumberFormat="1" applyBorder="1" applyAlignment="1">
      <alignment horizontal="left" vertical="center"/>
    </xf>
    <xf numFmtId="165" fontId="0" fillId="0" borderId="10" xfId="1" applyNumberFormat="1" applyFont="1" applyFill="1" applyBorder="1" applyAlignment="1">
      <alignment horizontal="right" vertical="center"/>
    </xf>
    <xf numFmtId="0" fontId="0" fillId="0" borderId="10" xfId="1" applyNumberFormat="1" applyFont="1" applyFill="1" applyBorder="1" applyAlignment="1">
      <alignment horizontal="right" vertical="center"/>
    </xf>
    <xf numFmtId="0" fontId="0" fillId="0" borderId="11" xfId="0" applyBorder="1" applyAlignment="1">
      <alignment horizontal="left" vertical="center"/>
    </xf>
    <xf numFmtId="14" fontId="0" fillId="8" borderId="9" xfId="0" applyNumberFormat="1" applyFill="1" applyBorder="1" applyAlignment="1">
      <alignment vertical="center"/>
    </xf>
    <xf numFmtId="164" fontId="21" fillId="8" borderId="10" xfId="0" applyNumberFormat="1" applyFont="1" applyFill="1" applyBorder="1" applyAlignment="1">
      <alignment horizontal="left" vertical="center"/>
    </xf>
    <xf numFmtId="0" fontId="0" fillId="8" borderId="10" xfId="0" applyFill="1" applyBorder="1" applyAlignment="1">
      <alignment horizontal="center" vertical="center"/>
    </xf>
    <xf numFmtId="2" fontId="0" fillId="8" borderId="10" xfId="0" applyNumberFormat="1" applyFill="1" applyBorder="1" applyAlignment="1">
      <alignment horizontal="right" vertical="center"/>
    </xf>
    <xf numFmtId="165" fontId="0" fillId="8" borderId="10" xfId="1" applyNumberFormat="1" applyFont="1" applyFill="1" applyBorder="1" applyAlignment="1">
      <alignment horizontal="right" vertical="center"/>
    </xf>
    <xf numFmtId="9" fontId="0" fillId="8" borderId="10" xfId="1" applyFont="1" applyFill="1" applyBorder="1" applyAlignment="1">
      <alignment horizontal="right" vertical="center"/>
    </xf>
    <xf numFmtId="0" fontId="0" fillId="8" borderId="11" xfId="0" applyFill="1" applyBorder="1" applyAlignment="1">
      <alignment horizontal="left" vertical="center"/>
    </xf>
    <xf numFmtId="0" fontId="0" fillId="0" borderId="7" xfId="1" applyNumberFormat="1" applyFont="1" applyFill="1" applyBorder="1" applyAlignment="1">
      <alignment horizontal="center" vertical="center"/>
    </xf>
    <xf numFmtId="9" fontId="0" fillId="11" borderId="3" xfId="1" applyFont="1" applyFill="1" applyBorder="1" applyAlignment="1">
      <alignment horizontal="center" vertical="center"/>
    </xf>
    <xf numFmtId="0" fontId="28" fillId="0" borderId="0" xfId="0" applyFont="1" applyAlignment="1">
      <alignment vertical="center"/>
    </xf>
    <xf numFmtId="0" fontId="25" fillId="0" borderId="0" xfId="4" applyAlignment="1" applyProtection="1">
      <alignment horizontal="left" vertical="top"/>
    </xf>
    <xf numFmtId="0" fontId="2" fillId="6" borderId="0" xfId="0" applyFont="1" applyFill="1" applyAlignment="1">
      <alignment vertical="center"/>
    </xf>
    <xf numFmtId="0" fontId="29" fillId="6" borderId="0" xfId="0" applyFont="1" applyFill="1" applyAlignment="1">
      <alignment vertical="center"/>
    </xf>
    <xf numFmtId="0" fontId="30" fillId="0" borderId="0" xfId="0" applyFont="1" applyAlignment="1">
      <alignment vertical="center"/>
    </xf>
    <xf numFmtId="0" fontId="31" fillId="0" borderId="0" xfId="4" applyFont="1" applyAlignment="1">
      <alignment vertical="center"/>
    </xf>
    <xf numFmtId="0" fontId="31" fillId="0" borderId="0" xfId="0" applyFont="1" applyAlignment="1">
      <alignment vertical="center"/>
    </xf>
    <xf numFmtId="0" fontId="5" fillId="2" borderId="1" xfId="2" applyFont="1" applyFill="1" applyBorder="1" applyAlignment="1">
      <alignment horizontal="left" vertical="center" indent="1"/>
    </xf>
    <xf numFmtId="0" fontId="32" fillId="2" borderId="1" xfId="2" applyFont="1" applyFill="1" applyBorder="1" applyAlignment="1">
      <alignment vertical="center"/>
    </xf>
    <xf numFmtId="0" fontId="4" fillId="0" borderId="0" xfId="2"/>
    <xf numFmtId="0" fontId="6" fillId="12" borderId="0" xfId="2" applyFont="1" applyFill="1"/>
    <xf numFmtId="0" fontId="33" fillId="12" borderId="0" xfId="2" applyFont="1" applyFill="1" applyAlignment="1">
      <alignment horizontal="left" wrapText="1" indent="1"/>
    </xf>
    <xf numFmtId="0" fontId="12" fillId="12" borderId="0" xfId="2" applyFont="1" applyFill="1"/>
    <xf numFmtId="0" fontId="33" fillId="12" borderId="0" xfId="2" applyFont="1" applyFill="1"/>
    <xf numFmtId="0" fontId="33" fillId="12" borderId="0" xfId="2" applyFont="1" applyFill="1" applyAlignment="1">
      <alignment horizontal="left" wrapText="1"/>
    </xf>
    <xf numFmtId="0" fontId="34" fillId="12" borderId="0" xfId="2" applyFont="1" applyFill="1" applyAlignment="1">
      <alignment horizontal="left" wrapText="1"/>
    </xf>
    <xf numFmtId="0" fontId="35" fillId="12" borderId="0" xfId="2" applyFont="1" applyFill="1" applyAlignment="1">
      <alignment horizontal="left" wrapText="1"/>
    </xf>
    <xf numFmtId="0" fontId="33" fillId="12" borderId="0" xfId="2" applyFont="1" applyFill="1" applyAlignment="1">
      <alignment horizontal="left"/>
    </xf>
    <xf numFmtId="0" fontId="36" fillId="12" borderId="0" xfId="2" applyFont="1" applyFill="1" applyAlignment="1">
      <alignment horizontal="left" wrapText="1"/>
    </xf>
    <xf numFmtId="0" fontId="25" fillId="12" borderId="0" xfId="4" applyFill="1" applyAlignment="1" applyProtection="1">
      <alignment horizontal="left" wrapText="1"/>
    </xf>
  </cellXfs>
  <cellStyles count="5">
    <cellStyle name="Hyperlink" xfId="4" builtinId="8" customBuiltin="1"/>
    <cellStyle name="Hyperlink 2" xfId="3" xr:uid="{E5E056C9-8B51-4363-8814-DB34891F3EA5}"/>
    <cellStyle name="Normal" xfId="0" builtinId="0"/>
    <cellStyle name="Normal 2" xfId="2" xr:uid="{5CB96284-9B69-4786-A331-1B2F2D0483F9}"/>
    <cellStyle name="Percent" xfId="1"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'My Lab Data'!$E$29</c:f>
          <c:strCache>
            <c:ptCount val="1"/>
            <c:pt idx="0">
              <c:v>Hematocrit</c:v>
            </c:pt>
          </c:strCache>
        </c:strRef>
      </c:tx>
      <c:layout>
        <c:manualLayout>
          <c:xMode val="edge"/>
          <c:yMode val="edge"/>
          <c:x val="9.7322708611003485E-3"/>
          <c:y val="2.419291338582677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6"/>
              </a:solidFill>
              <a:latin typeface="+mn-lt"/>
              <a:ea typeface="+mn-ea"/>
              <a:cs typeface="+mn-cs"/>
            </a:defRPr>
          </a:pPr>
          <a:endParaRPr lang="en-US"/>
        </a:p>
      </c:txPr>
    </c:title>
    <c:autoTitleDeleted val="0"/>
    <c:plotArea>
      <c:layout>
        <c:manualLayout>
          <c:layoutTarget val="inner"/>
          <c:xMode val="edge"/>
          <c:yMode val="edge"/>
          <c:x val="9.513657601310474E-2"/>
          <c:y val="0.11683175853018374"/>
          <c:w val="0.86321873631342305"/>
          <c:h val="0.80990157480314962"/>
        </c:manualLayout>
      </c:layout>
      <c:scatterChart>
        <c:scatterStyle val="lineMarker"/>
        <c:varyColors val="0"/>
        <c:ser>
          <c:idx val="0"/>
          <c:order val="0"/>
          <c:tx>
            <c:strRef>
              <c:f>'My Lab Data'!$E$29</c:f>
              <c:strCache>
                <c:ptCount val="1"/>
                <c:pt idx="0">
                  <c:v>Hematocrit</c:v>
                </c:pt>
              </c:strCache>
            </c:strRef>
          </c:tx>
          <c:spPr>
            <a:ln w="19050" cap="rnd">
              <a:solidFill>
                <a:schemeClr val="accent6"/>
              </a:solidFill>
              <a:prstDash val="dash"/>
              <a:round/>
            </a:ln>
            <a:effectLst/>
          </c:spPr>
          <c:marker>
            <c:symbol val="circle"/>
            <c:size val="8"/>
            <c:spPr>
              <a:solidFill>
                <a:schemeClr val="accent6"/>
              </a:solidFill>
              <a:ln w="9525">
                <a:noFill/>
              </a:ln>
              <a:effectLst/>
            </c:spPr>
          </c:marker>
          <c:dLbls>
            <c:dLbl>
              <c:idx val="0"/>
              <c:tx>
                <c:rich>
                  <a:bodyPr/>
                  <a:lstStyle/>
                  <a:p>
                    <a:fld id="{0A89055D-6107-4619-8AAC-0CB08656667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09F-47C0-BEB7-07C0A479E59A}"/>
                </c:ext>
              </c:extLst>
            </c:dLbl>
            <c:dLbl>
              <c:idx val="1"/>
              <c:tx>
                <c:rich>
                  <a:bodyPr/>
                  <a:lstStyle/>
                  <a:p>
                    <a:fld id="{7A2DEC55-A26A-4C30-8898-26A87D61658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09F-47C0-BEB7-07C0A479E59A}"/>
                </c:ext>
              </c:extLst>
            </c:dLbl>
            <c:dLbl>
              <c:idx val="2"/>
              <c:tx>
                <c:rich>
                  <a:bodyPr/>
                  <a:lstStyle/>
                  <a:p>
                    <a:fld id="{DEF8FDE7-0E96-41FA-B61D-59640B470B5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09F-47C0-BEB7-07C0A479E59A}"/>
                </c:ext>
              </c:extLst>
            </c:dLbl>
            <c:dLbl>
              <c:idx val="3"/>
              <c:tx>
                <c:rich>
                  <a:bodyPr/>
                  <a:lstStyle/>
                  <a:p>
                    <a:fld id="{9A40A350-A180-4663-85D1-AFAE9BCC31E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09F-47C0-BEB7-07C0A479E59A}"/>
                </c:ext>
              </c:extLst>
            </c:dLbl>
            <c:dLbl>
              <c:idx val="4"/>
              <c:tx>
                <c:rich>
                  <a:bodyPr/>
                  <a:lstStyle/>
                  <a:p>
                    <a:fld id="{E30F887C-C587-47A2-AB5A-C1D052B0FCC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09F-47C0-BEB7-07C0A479E59A}"/>
                </c:ext>
              </c:extLst>
            </c:dLbl>
            <c:dLbl>
              <c:idx val="5"/>
              <c:layout>
                <c:manualLayout>
                  <c:x val="-4.3597430406852246E-2"/>
                  <c:y val="-0.11883333333333333"/>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A09F-47C0-BEB7-07C0A479E59A}"/>
                </c:ext>
              </c:extLst>
            </c:dLbl>
            <c:dLbl>
              <c:idx val="6"/>
              <c:tx>
                <c:rich>
                  <a:bodyPr/>
                  <a:lstStyle/>
                  <a:p>
                    <a:fld id="{D47C726A-3C81-482A-B1DA-831AA1C1DB9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A09F-47C0-BEB7-07C0A479E59A}"/>
                </c:ext>
              </c:extLst>
            </c:dLbl>
            <c:dLbl>
              <c:idx val="7"/>
              <c:layout>
                <c:manualLayout>
                  <c:x val="-1.2191291934332672E-2"/>
                  <c:y val="-9.5500000000000002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2-A09F-47C0-BEB7-07C0A479E59A}"/>
                </c:ext>
              </c:extLst>
            </c:dLbl>
            <c:dLbl>
              <c:idx val="8"/>
              <c:layout>
                <c:manualLayout>
                  <c:x val="4.9393290506780348E-3"/>
                  <c:y val="-9.883333333333337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3-A09F-47C0-BEB7-07C0A479E59A}"/>
                </c:ext>
              </c:extLst>
            </c:dLbl>
            <c:dLbl>
              <c:idx val="9"/>
              <c:layout>
                <c:manualLayout>
                  <c:x val="-7.9086366880799421E-3"/>
                  <c:y val="-6.8833333333333399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4-A09F-47C0-BEB7-07C0A479E59A}"/>
                </c:ext>
              </c:extLst>
            </c:dLbl>
            <c:dLbl>
              <c:idx val="10"/>
              <c:layout>
                <c:manualLayout>
                  <c:x val="-0.10212705210563883"/>
                  <c:y val="-4.8833333333333395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5-A09F-47C0-BEB7-07C0A479E59A}"/>
                </c:ext>
              </c:extLst>
            </c:dLbl>
            <c:dLbl>
              <c:idx val="11"/>
              <c:tx>
                <c:rich>
                  <a:bodyPr/>
                  <a:lstStyle/>
                  <a:p>
                    <a:fld id="{C8E774B5-56B8-4A7B-B9BB-A53E1405ACE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A09F-47C0-BEB7-07C0A479E59A}"/>
                </c:ext>
              </c:extLst>
            </c:dLbl>
            <c:dLbl>
              <c:idx val="12"/>
              <c:layout>
                <c:manualLayout>
                  <c:x val="-1.2141383825951093E-2"/>
                  <c:y val="-9.2499999999999943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E-A09F-47C0-BEB7-07C0A479E59A}"/>
                </c:ext>
              </c:extLst>
            </c:dLbl>
            <c:dLbl>
              <c:idx val="13"/>
              <c:tx>
                <c:rich>
                  <a:bodyPr/>
                  <a:lstStyle/>
                  <a:p>
                    <a:fld id="{7D5476DF-381D-4925-A52E-E4683DB5FA5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09F-47C0-BEB7-07C0A479E59A}"/>
                </c:ext>
              </c:extLst>
            </c:dLbl>
            <c:dLbl>
              <c:idx val="14"/>
              <c:tx>
                <c:rich>
                  <a:bodyPr/>
                  <a:lstStyle/>
                  <a:p>
                    <a:fld id="{EFCF7D89-995B-4C47-9989-2C4B1B2B1E1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09F-47C0-BEB7-07C0A479E59A}"/>
                </c:ext>
              </c:extLst>
            </c:dLbl>
            <c:dLbl>
              <c:idx val="15"/>
              <c:tx>
                <c:rich>
                  <a:bodyPr/>
                  <a:lstStyle/>
                  <a:p>
                    <a:fld id="{D68B5963-3EE4-44EC-9299-5373A091670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A09F-47C0-BEB7-07C0A479E59A}"/>
                </c:ext>
              </c:extLst>
            </c:dLbl>
            <c:dLbl>
              <c:idx val="16"/>
              <c:tx>
                <c:rich>
                  <a:bodyPr/>
                  <a:lstStyle/>
                  <a:p>
                    <a:fld id="{E619C167-C161-4F9C-AFB7-8F93CC59E79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A09F-47C0-BEB7-07C0A479E59A}"/>
                </c:ext>
              </c:extLst>
            </c:dLbl>
            <c:dLbl>
              <c:idx val="17"/>
              <c:tx>
                <c:rich>
                  <a:bodyPr/>
                  <a:lstStyle/>
                  <a:p>
                    <a:fld id="{866E2A7B-0E99-4A8E-AB49-683FD21EA0D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A09F-47C0-BEB7-07C0A479E59A}"/>
                </c:ext>
              </c:extLst>
            </c:dLbl>
            <c:dLbl>
              <c:idx val="18"/>
              <c:tx>
                <c:rich>
                  <a:bodyPr/>
                  <a:lstStyle/>
                  <a:p>
                    <a:fld id="{E99E4D82-796A-43E1-902D-D5E7F3692F3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A09F-47C0-BEB7-07C0A479E59A}"/>
                </c:ext>
              </c:extLst>
            </c:dLbl>
            <c:dLbl>
              <c:idx val="19"/>
              <c:tx>
                <c:rich>
                  <a:bodyPr/>
                  <a:lstStyle/>
                  <a:p>
                    <a:fld id="{18E4F8ED-9FA0-4663-8754-6EDFE3F4256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A09F-47C0-BEB7-07C0A479E59A}"/>
                </c:ext>
              </c:extLst>
            </c:dLbl>
            <c:dLbl>
              <c:idx val="20"/>
              <c:tx>
                <c:rich>
                  <a:bodyPr/>
                  <a:lstStyle/>
                  <a:p>
                    <a:fld id="{86641B2B-7252-465B-803D-CB592AA7378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A09F-47C0-BEB7-07C0A479E59A}"/>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A09F-47C0-BEB7-07C0A479E59A}"/>
                </c:ext>
              </c:extLst>
            </c:dLbl>
            <c:spPr>
              <a:noFill/>
              <a:ln>
                <a:noFill/>
              </a:ln>
              <a:effectLst/>
            </c:sp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a:solidFill>
                        <a:schemeClr val="tx1">
                          <a:lumMod val="50000"/>
                          <a:lumOff val="50000"/>
                        </a:schemeClr>
                      </a:solidFill>
                    </a:ln>
                  </c:spPr>
                </c15:leaderLines>
              </c:ext>
            </c:extLst>
          </c:dLbls>
          <c:xVal>
            <c:numRef>
              <c:f>'My Lab Data'!$A$30:$A$51</c:f>
              <c:numCache>
                <c:formatCode>m/d/yyyy</c:formatCode>
                <c:ptCount val="22"/>
                <c:pt idx="0">
                  <c:v>44118</c:v>
                </c:pt>
                <c:pt idx="1">
                  <c:v>44153</c:v>
                </c:pt>
                <c:pt idx="2">
                  <c:v>44181</c:v>
                </c:pt>
              </c:numCache>
            </c:numRef>
          </c:xVal>
          <c:yVal>
            <c:numRef>
              <c:f>'My Lab Data'!$E$30:$E$51</c:f>
              <c:numCache>
                <c:formatCode>0.0%</c:formatCode>
                <c:ptCount val="22"/>
                <c:pt idx="0">
                  <c:v>0.53</c:v>
                </c:pt>
                <c:pt idx="1">
                  <c:v>0.54</c:v>
                </c:pt>
                <c:pt idx="2">
                  <c:v>0.52600000000000002</c:v>
                </c:pt>
              </c:numCache>
            </c:numRef>
          </c:yVal>
          <c:smooth val="0"/>
          <c:extLst>
            <c:ext xmlns:c15="http://schemas.microsoft.com/office/drawing/2012/chart" uri="{02D57815-91ED-43cb-92C2-25804820EDAC}">
              <c15:datalabelsRange>
                <c15:f>'My Lab Data'!$G$30:$G$51</c15:f>
                <c15:dlblRangeCache>
                  <c:ptCount val="22"/>
                </c15:dlblRangeCache>
              </c15:datalabelsRange>
            </c:ext>
            <c:ext xmlns:c16="http://schemas.microsoft.com/office/drawing/2014/chart" uri="{C3380CC4-5D6E-409C-BE32-E72D297353CC}">
              <c16:uniqueId val="{00000000-FC59-459E-8605-E07A037313D7}"/>
            </c:ext>
          </c:extLst>
        </c:ser>
        <c:ser>
          <c:idx val="1"/>
          <c:order val="1"/>
          <c:tx>
            <c:strRef>
              <c:f>'My Lab Data'!$A$4</c:f>
              <c:strCache>
                <c:ptCount val="1"/>
                <c:pt idx="0">
                  <c:v>Normal High</c:v>
                </c:pt>
              </c:strCache>
            </c:strRef>
          </c:tx>
          <c:spPr>
            <a:ln w="25400" cap="rnd">
              <a:solidFill>
                <a:schemeClr val="accent5"/>
              </a:solidFill>
              <a:round/>
            </a:ln>
            <a:effectLst/>
          </c:spPr>
          <c:marker>
            <c:symbol val="none"/>
          </c:marker>
          <c:xVal>
            <c:numRef>
              <c:f>('My Lab Data'!$K$6,'My Lab Data'!$K$7)</c:f>
              <c:numCache>
                <c:formatCode>m/d/yyyy</c:formatCode>
                <c:ptCount val="2"/>
                <c:pt idx="0">
                  <c:v>44118</c:v>
                </c:pt>
                <c:pt idx="1">
                  <c:v>44181</c:v>
                </c:pt>
              </c:numCache>
            </c:numRef>
          </c:xVal>
          <c:yVal>
            <c:numRef>
              <c:f>('My Lab Data'!$E$4,'My Lab Data'!$E$4)</c:f>
              <c:numCache>
                <c:formatCode>0.0%</c:formatCode>
                <c:ptCount val="2"/>
                <c:pt idx="0">
                  <c:v>0.53</c:v>
                </c:pt>
                <c:pt idx="1">
                  <c:v>0.53</c:v>
                </c:pt>
              </c:numCache>
            </c:numRef>
          </c:yVal>
          <c:smooth val="0"/>
          <c:extLst>
            <c:ext xmlns:c16="http://schemas.microsoft.com/office/drawing/2014/chart" uri="{C3380CC4-5D6E-409C-BE32-E72D297353CC}">
              <c16:uniqueId val="{00000001-FC59-459E-8605-E07A037313D7}"/>
            </c:ext>
          </c:extLst>
        </c:ser>
        <c:ser>
          <c:idx val="2"/>
          <c:order val="2"/>
          <c:tx>
            <c:strRef>
              <c:f>'My Lab Data'!$A$5</c:f>
              <c:strCache>
                <c:ptCount val="1"/>
                <c:pt idx="0">
                  <c:v>Normal Low</c:v>
                </c:pt>
              </c:strCache>
            </c:strRef>
          </c:tx>
          <c:spPr>
            <a:ln w="25400" cap="rnd">
              <a:solidFill>
                <a:schemeClr val="accent5"/>
              </a:solidFill>
              <a:prstDash val="dash"/>
              <a:round/>
            </a:ln>
            <a:effectLst/>
          </c:spPr>
          <c:marker>
            <c:symbol val="none"/>
          </c:marker>
          <c:xVal>
            <c:numRef>
              <c:f>('My Lab Data'!$K$6,'My Lab Data'!$K$7)</c:f>
              <c:numCache>
                <c:formatCode>m/d/yyyy</c:formatCode>
                <c:ptCount val="2"/>
                <c:pt idx="0">
                  <c:v>44118</c:v>
                </c:pt>
                <c:pt idx="1">
                  <c:v>44181</c:v>
                </c:pt>
              </c:numCache>
            </c:numRef>
          </c:xVal>
          <c:yVal>
            <c:numRef>
              <c:f>('My Lab Data'!$E$5,'My Lab Data'!$E$5)</c:f>
              <c:numCache>
                <c:formatCode>0.0%</c:formatCode>
                <c:ptCount val="2"/>
                <c:pt idx="0">
                  <c:v>0.442</c:v>
                </c:pt>
                <c:pt idx="1">
                  <c:v>0.442</c:v>
                </c:pt>
              </c:numCache>
            </c:numRef>
          </c:yVal>
          <c:smooth val="0"/>
          <c:extLst>
            <c:ext xmlns:c16="http://schemas.microsoft.com/office/drawing/2014/chart" uri="{C3380CC4-5D6E-409C-BE32-E72D297353CC}">
              <c16:uniqueId val="{00000002-FC59-459E-8605-E07A037313D7}"/>
            </c:ext>
          </c:extLst>
        </c:ser>
        <c:dLbls>
          <c:showLegendKey val="0"/>
          <c:showVal val="0"/>
          <c:showCatName val="0"/>
          <c:showSerName val="0"/>
          <c:showPercent val="0"/>
          <c:showBubbleSize val="0"/>
        </c:dLbls>
        <c:axId val="708716792"/>
        <c:axId val="708718760"/>
      </c:scatterChart>
      <c:scatterChart>
        <c:scatterStyle val="lineMarker"/>
        <c:varyColors val="0"/>
        <c:ser>
          <c:idx val="4"/>
          <c:order val="3"/>
          <c:tx>
            <c:v>Timeline</c:v>
          </c:tx>
          <c:spPr>
            <a:ln w="19050" cap="rnd">
              <a:noFill/>
              <a:round/>
            </a:ln>
            <a:effectLst/>
          </c:spPr>
          <c:marker>
            <c:symbol val="square"/>
            <c:size val="20"/>
            <c:spPr>
              <a:blipFill dpi="0" rotWithShape="1">
                <a:blip xmlns:r="http://schemas.openxmlformats.org/officeDocument/2006/relationships" r:embed="rId1">
                  <a:extLst>
                    <a:ext uri="{96DAC541-7B7A-43D3-8B79-37D633B846F1}">
                      <asvg:svgBlip xmlns:asvg="http://schemas.microsoft.com/office/drawing/2016/SVG/main" r:embed="rId2"/>
                    </a:ext>
                  </a:extLst>
                </a:blip>
                <a:srcRect/>
                <a:stretch>
                  <a:fillRect/>
                </a:stretch>
              </a:blipFill>
              <a:ln w="9525">
                <a:noFill/>
              </a:ln>
              <a:effectLst/>
            </c:spPr>
          </c:marker>
          <c:dLbls>
            <c:dLbl>
              <c:idx val="0"/>
              <c:layout>
                <c:manualLayout>
                  <c:x val="-3.8273224412258958E-2"/>
                  <c:y val="-0.19290629921259841"/>
                </c:manualLayout>
              </c:layout>
              <c:tx>
                <c:rich>
                  <a:bodyPr/>
                  <a:lstStyle/>
                  <a:p>
                    <a:fld id="{4E05E875-D184-430B-8C73-4360A169583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042C-4ECE-BA81-F7CACD9A574C}"/>
                </c:ext>
              </c:extLst>
            </c:dLbl>
            <c:dLbl>
              <c:idx val="1"/>
              <c:layout>
                <c:manualLayout>
                  <c:x val="-0.17112041667060526"/>
                  <c:y val="-7.1239501312335959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5-042C-4ECE-BA81-F7CACD9A574C}"/>
                </c:ext>
              </c:extLst>
            </c:dLbl>
            <c:dLbl>
              <c:idx val="2"/>
              <c:layout>
                <c:manualLayout>
                  <c:x val="-0.12809923969587836"/>
                  <c:y val="-0.1737290026246719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6-042C-4ECE-BA81-F7CACD9A574C}"/>
                </c:ext>
              </c:extLst>
            </c:dLbl>
            <c:dLbl>
              <c:idx val="3"/>
              <c:layout>
                <c:manualLayout>
                  <c:x val="-5.2673037719024644E-2"/>
                  <c:y val="-0.1737290026246719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7-042C-4ECE-BA81-F7CACD9A574C}"/>
                </c:ext>
              </c:extLst>
            </c:dLbl>
            <c:dLbl>
              <c:idx val="4"/>
              <c:layout>
                <c:manualLayout>
                  <c:x val="-1.5506170972325938E-2"/>
                  <c:y val="-9.2072834645669441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8-042C-4ECE-BA81-F7CACD9A574C}"/>
                </c:ext>
              </c:extLst>
            </c:dLbl>
            <c:dLbl>
              <c:idx val="5"/>
              <c:layout>
                <c:manualLayout>
                  <c:x val="-3.1852741096438632E-2"/>
                  <c:y val="-0.1629061679790026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9-042C-4ECE-BA81-F7CACD9A574C}"/>
                </c:ext>
              </c:extLst>
            </c:dLbl>
            <c:dLbl>
              <c:idx val="6"/>
              <c:layout>
                <c:manualLayout>
                  <c:x val="-0.18961184473789516"/>
                  <c:y val="-1.5395669291338582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A-042C-4ECE-BA81-F7CACD9A574C}"/>
                </c:ext>
              </c:extLst>
            </c:dLbl>
            <c:dLbl>
              <c:idx val="7"/>
              <c:layout>
                <c:manualLayout>
                  <c:x val="-0.13252103991202779"/>
                  <c:y val="-8.3739501312335957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B-042C-4ECE-BA81-F7CACD9A574C}"/>
                </c:ext>
              </c:extLst>
            </c:dLbl>
            <c:dLbl>
              <c:idx val="8"/>
              <c:layout>
                <c:manualLayout>
                  <c:x val="-0.13216083283707183"/>
                  <c:y val="-0.19207283464566938"/>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C-042C-4ECE-BA81-F7CACD9A574C}"/>
                </c:ext>
              </c:extLst>
            </c:dLbl>
            <c:dLbl>
              <c:idx val="9"/>
              <c:layout>
                <c:manualLayout>
                  <c:x val="8.2635889001268625E-3"/>
                  <c:y val="-0.33790616797900253"/>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D-042C-4ECE-BA81-F7CACD9A574C}"/>
                </c:ext>
              </c:extLst>
            </c:dLbl>
            <c:dLbl>
              <c:idx val="10"/>
              <c:layout>
                <c:manualLayout>
                  <c:x val="5.1340221127820036E-3"/>
                  <c:y val="-0.24207283464566928"/>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E-042C-4ECE-BA81-F7CACD9A574C}"/>
                </c:ext>
              </c:extLst>
            </c:dLbl>
            <c:dLbl>
              <c:idx val="11"/>
              <c:layout>
                <c:manualLayout>
                  <c:x val="2.1235580846511715E-2"/>
                  <c:y val="-0.14039566929133859"/>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F-042C-4ECE-BA81-F7CACD9A574C}"/>
                </c:ext>
              </c:extLst>
            </c:dLbl>
            <c:dLbl>
              <c:idx val="12"/>
              <c:layout>
                <c:manualLayout>
                  <c:x val="4.746692377738497E-2"/>
                  <c:y val="-4.2072834645669292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10-042C-4ECE-BA81-F7CACD9A574C}"/>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042C-4ECE-BA81-F7CACD9A574C}"/>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'My Lab Data'!$A$56:$A$69</c:f>
              <c:numCache>
                <c:formatCode>m/d/yyyy</c:formatCode>
                <c:ptCount val="14"/>
                <c:pt idx="0">
                  <c:v>44118</c:v>
                </c:pt>
              </c:numCache>
            </c:numRef>
          </c:xVal>
          <c:yVal>
            <c:numRef>
              <c:f>'My Lab Data'!$C$56:$C$69</c:f>
              <c:numCache>
                <c:formatCode>General</c:formatCode>
                <c:ptCount val="14"/>
                <c:pt idx="0">
                  <c:v>0.2</c:v>
                </c:pt>
              </c:numCache>
            </c:numRef>
          </c:yVal>
          <c:smooth val="0"/>
          <c:extLst>
            <c:ext xmlns:c15="http://schemas.microsoft.com/office/drawing/2012/chart" uri="{02D57815-91ED-43cb-92C2-25804820EDAC}">
              <c15:datalabelsRange>
                <c15:f>'My Lab Data'!$D$56:$D$69</c15:f>
                <c15:dlblRangeCache>
                  <c:ptCount val="14"/>
                  <c:pt idx="0">
                    <c:v>Initial Dr. visit</c:v>
                  </c:pt>
                </c15:dlblRangeCache>
              </c15:datalabelsRange>
            </c:ext>
            <c:ext xmlns:c16="http://schemas.microsoft.com/office/drawing/2014/chart" uri="{C3380CC4-5D6E-409C-BE32-E72D297353CC}">
              <c16:uniqueId val="{00000003-042C-4ECE-BA81-F7CACD9A574C}"/>
            </c:ext>
          </c:extLst>
        </c:ser>
        <c:dLbls>
          <c:showLegendKey val="0"/>
          <c:showVal val="0"/>
          <c:showCatName val="0"/>
          <c:showSerName val="0"/>
          <c:showPercent val="0"/>
          <c:showBubbleSize val="0"/>
        </c:dLbls>
        <c:axId val="803100704"/>
        <c:axId val="803095784"/>
      </c:scatterChart>
      <c:valAx>
        <c:axId val="708716792"/>
        <c:scaling>
          <c:orientation val="minMax"/>
          <c:min val="44105"/>
        </c:scaling>
        <c:delete val="0"/>
        <c:axPos val="b"/>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18760"/>
        <c:crosses val="autoZero"/>
        <c:crossBetween val="midCat"/>
      </c:valAx>
      <c:valAx>
        <c:axId val="708718760"/>
        <c:scaling>
          <c:orientation val="minMax"/>
          <c:max val="0.60000000000000009"/>
          <c:min val="0.3500000000000000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accent6">
                    <a:lumMod val="75000"/>
                  </a:schemeClr>
                </a:solidFill>
                <a:latin typeface="+mn-lt"/>
                <a:ea typeface="+mn-ea"/>
                <a:cs typeface="+mn-cs"/>
              </a:defRPr>
            </a:pPr>
            <a:endParaRPr lang="en-US"/>
          </a:p>
        </c:txPr>
        <c:crossAx val="708716792"/>
        <c:crosses val="autoZero"/>
        <c:crossBetween val="midCat"/>
      </c:valAx>
      <c:valAx>
        <c:axId val="803095784"/>
        <c:scaling>
          <c:orientation val="minMax"/>
          <c:max val="1"/>
          <c:min val="0"/>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600" b="0" i="0" u="none" strike="noStrike" kern="1200" baseline="0">
                <a:solidFill>
                  <a:schemeClr val="bg1">
                    <a:lumMod val="75000"/>
                  </a:schemeClr>
                </a:solidFill>
                <a:latin typeface="+mn-lt"/>
                <a:ea typeface="+mn-ea"/>
                <a:cs typeface="+mn-cs"/>
              </a:defRPr>
            </a:pPr>
            <a:endParaRPr lang="en-US"/>
          </a:p>
        </c:txPr>
        <c:crossAx val="803100704"/>
        <c:crosses val="max"/>
        <c:crossBetween val="midCat"/>
      </c:valAx>
      <c:valAx>
        <c:axId val="803100704"/>
        <c:scaling>
          <c:orientation val="minMax"/>
        </c:scaling>
        <c:delete val="1"/>
        <c:axPos val="b"/>
        <c:numFmt formatCode="m/d/yyyy" sourceLinked="1"/>
        <c:majorTickMark val="out"/>
        <c:minorTickMark val="none"/>
        <c:tickLblPos val="nextTo"/>
        <c:crossAx val="803095784"/>
        <c:crosses val="autoZero"/>
        <c:crossBetween val="midCat"/>
      </c:valAx>
      <c:spPr>
        <a:noFill/>
        <a:ln>
          <a:noFill/>
        </a:ln>
        <a:effectLst/>
      </c:spPr>
    </c:plotArea>
    <c:legend>
      <c:legendPos val="t"/>
      <c:layout>
        <c:manualLayout>
          <c:xMode val="edge"/>
          <c:yMode val="edge"/>
          <c:x val="0.55079932067315107"/>
          <c:y val="2.0333333333333339E-2"/>
          <c:w val="0.44920078267527486"/>
          <c:h val="5.31650918635170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'My Lab Data'!$B$29</c:f>
          <c:strCache>
            <c:ptCount val="1"/>
            <c:pt idx="0">
              <c:v>HGB, g/dL</c:v>
            </c:pt>
          </c:strCache>
        </c:strRef>
      </c:tx>
      <c:layout>
        <c:manualLayout>
          <c:xMode val="edge"/>
          <c:yMode val="edge"/>
          <c:x val="1.0656907323204116E-3"/>
          <c:y val="1.238390092879257E-2"/>
        </c:manualLayout>
      </c:layout>
      <c:overlay val="0"/>
      <c:spPr>
        <a:noFill/>
        <a:ln>
          <a:noFill/>
        </a:ln>
        <a:effectLst/>
      </c:spPr>
      <c:txPr>
        <a:bodyPr rot="0" spcFirstLastPara="1" vertOverflow="ellipsis" vert="horz" wrap="square" anchor="t" anchorCtr="0"/>
        <a:lstStyle/>
        <a:p>
          <a:pPr>
            <a:defRPr sz="1200" b="1" i="0" u="none" strike="noStrike" kern="1200" spc="0" baseline="0">
              <a:solidFill>
                <a:schemeClr val="accent3">
                  <a:lumMod val="75000"/>
                </a:schemeClr>
              </a:solidFill>
              <a:latin typeface="+mn-lt"/>
              <a:ea typeface="+mn-ea"/>
              <a:cs typeface="+mn-cs"/>
            </a:defRPr>
          </a:pPr>
          <a:endParaRPr lang="en-US"/>
        </a:p>
      </c:txPr>
    </c:title>
    <c:autoTitleDeleted val="0"/>
    <c:plotArea>
      <c:layout>
        <c:manualLayout>
          <c:layoutTarget val="inner"/>
          <c:xMode val="edge"/>
          <c:yMode val="edge"/>
          <c:x val="8.1868532123861082E-2"/>
          <c:y val="0.13663570691434471"/>
          <c:w val="0.85314254128275802"/>
          <c:h val="0.77263157894736845"/>
        </c:manualLayout>
      </c:layout>
      <c:scatterChart>
        <c:scatterStyle val="lineMarker"/>
        <c:varyColors val="0"/>
        <c:ser>
          <c:idx val="0"/>
          <c:order val="0"/>
          <c:tx>
            <c:strRef>
              <c:f>'My Lab Data'!$B$29</c:f>
              <c:strCache>
                <c:ptCount val="1"/>
                <c:pt idx="0">
                  <c:v>HGB, g/dL</c:v>
                </c:pt>
              </c:strCache>
            </c:strRef>
          </c:tx>
          <c:spPr>
            <a:ln w="19050" cap="rnd">
              <a:solidFill>
                <a:schemeClr val="accent3"/>
              </a:solidFill>
              <a:prstDash val="dash"/>
              <a:round/>
            </a:ln>
            <a:effectLst/>
          </c:spPr>
          <c:marker>
            <c:symbol val="circle"/>
            <c:size val="8"/>
            <c:spPr>
              <a:solidFill>
                <a:schemeClr val="accent3"/>
              </a:solidFill>
              <a:ln w="9525">
                <a:noFill/>
              </a:ln>
              <a:effectLst/>
            </c:spPr>
          </c:marker>
          <c:xVal>
            <c:numRef>
              <c:f>'My Lab Data'!$A$30:$A$51</c:f>
              <c:numCache>
                <c:formatCode>m/d/yyyy</c:formatCode>
                <c:ptCount val="22"/>
                <c:pt idx="0">
                  <c:v>44118</c:v>
                </c:pt>
                <c:pt idx="1">
                  <c:v>44153</c:v>
                </c:pt>
                <c:pt idx="2">
                  <c:v>44181</c:v>
                </c:pt>
              </c:numCache>
            </c:numRef>
          </c:xVal>
          <c:yVal>
            <c:numRef>
              <c:f>'My Lab Data'!$B$30:$B$51</c:f>
              <c:numCache>
                <c:formatCode>0.0</c:formatCode>
                <c:ptCount val="22"/>
                <c:pt idx="0">
                  <c:v>17.7</c:v>
                </c:pt>
                <c:pt idx="1">
                  <c:v>18.100000000000001</c:v>
                </c:pt>
                <c:pt idx="2">
                  <c:v>18.100000000000001</c:v>
                </c:pt>
                <c:pt idx="21">
                  <c:v>0</c:v>
                </c:pt>
              </c:numCache>
            </c:numRef>
          </c:yVal>
          <c:smooth val="0"/>
          <c:extLst>
            <c:ext xmlns:c16="http://schemas.microsoft.com/office/drawing/2014/chart" uri="{C3380CC4-5D6E-409C-BE32-E72D297353CC}">
              <c16:uniqueId val="{00000000-9966-40D1-A1DF-0768A7C3CD35}"/>
            </c:ext>
          </c:extLst>
        </c:ser>
        <c:ser>
          <c:idx val="1"/>
          <c:order val="1"/>
          <c:tx>
            <c:strRef>
              <c:f>'My Lab Data'!$A$4</c:f>
              <c:strCache>
                <c:ptCount val="1"/>
                <c:pt idx="0">
                  <c:v>Normal High</c:v>
                </c:pt>
              </c:strCache>
            </c:strRef>
          </c:tx>
          <c:spPr>
            <a:ln w="25400" cap="rnd">
              <a:solidFill>
                <a:schemeClr val="accent5"/>
              </a:solidFill>
              <a:round/>
            </a:ln>
            <a:effectLst/>
          </c:spPr>
          <c:marker>
            <c:symbol val="none"/>
          </c:marker>
          <c:xVal>
            <c:numRef>
              <c:f>('My Lab Data'!$K$6,'My Lab Data'!$K$7)</c:f>
              <c:numCache>
                <c:formatCode>m/d/yyyy</c:formatCode>
                <c:ptCount val="2"/>
                <c:pt idx="0">
                  <c:v>44118</c:v>
                </c:pt>
                <c:pt idx="1">
                  <c:v>44181</c:v>
                </c:pt>
              </c:numCache>
            </c:numRef>
          </c:xVal>
          <c:yVal>
            <c:numRef>
              <c:f>('My Lab Data'!$B$4,'My Lab Data'!$B$4)</c:f>
              <c:numCache>
                <c:formatCode>General</c:formatCode>
                <c:ptCount val="2"/>
                <c:pt idx="0">
                  <c:v>17.8</c:v>
                </c:pt>
                <c:pt idx="1">
                  <c:v>17.8</c:v>
                </c:pt>
              </c:numCache>
            </c:numRef>
          </c:yVal>
          <c:smooth val="0"/>
          <c:extLst>
            <c:ext xmlns:c16="http://schemas.microsoft.com/office/drawing/2014/chart" uri="{C3380CC4-5D6E-409C-BE32-E72D297353CC}">
              <c16:uniqueId val="{00000001-9966-40D1-A1DF-0768A7C3CD35}"/>
            </c:ext>
          </c:extLst>
        </c:ser>
        <c:ser>
          <c:idx val="2"/>
          <c:order val="2"/>
          <c:tx>
            <c:strRef>
              <c:f>'My Lab Data'!$A$5</c:f>
              <c:strCache>
                <c:ptCount val="1"/>
                <c:pt idx="0">
                  <c:v>Normal Low</c:v>
                </c:pt>
              </c:strCache>
            </c:strRef>
          </c:tx>
          <c:spPr>
            <a:ln w="25400" cap="rnd">
              <a:solidFill>
                <a:schemeClr val="accent5"/>
              </a:solidFill>
              <a:prstDash val="dash"/>
              <a:round/>
            </a:ln>
            <a:effectLst/>
          </c:spPr>
          <c:marker>
            <c:symbol val="none"/>
          </c:marker>
          <c:xVal>
            <c:numRef>
              <c:f>('My Lab Data'!$K$6,'My Lab Data'!$K$7)</c:f>
              <c:numCache>
                <c:formatCode>m/d/yyyy</c:formatCode>
                <c:ptCount val="2"/>
                <c:pt idx="0">
                  <c:v>44118</c:v>
                </c:pt>
                <c:pt idx="1">
                  <c:v>44181</c:v>
                </c:pt>
              </c:numCache>
            </c:numRef>
          </c:xVal>
          <c:yVal>
            <c:numRef>
              <c:f>('My Lab Data'!$B$5,'My Lab Data'!$B$5)</c:f>
              <c:numCache>
                <c:formatCode>General</c:formatCode>
                <c:ptCount val="2"/>
                <c:pt idx="0">
                  <c:v>14.8</c:v>
                </c:pt>
                <c:pt idx="1">
                  <c:v>14.8</c:v>
                </c:pt>
              </c:numCache>
            </c:numRef>
          </c:yVal>
          <c:smooth val="0"/>
          <c:extLst>
            <c:ext xmlns:c16="http://schemas.microsoft.com/office/drawing/2014/chart" uri="{C3380CC4-5D6E-409C-BE32-E72D297353CC}">
              <c16:uniqueId val="{00000002-9966-40D1-A1DF-0768A7C3CD35}"/>
            </c:ext>
          </c:extLst>
        </c:ser>
        <c:dLbls>
          <c:showLegendKey val="0"/>
          <c:showVal val="0"/>
          <c:showCatName val="0"/>
          <c:showSerName val="0"/>
          <c:showPercent val="0"/>
          <c:showBubbleSize val="0"/>
        </c:dLbls>
        <c:axId val="708716792"/>
        <c:axId val="708718760"/>
      </c:scatterChart>
      <c:valAx>
        <c:axId val="7087167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18760"/>
        <c:crosses val="autoZero"/>
        <c:crossBetween val="midCat"/>
      </c:valAx>
      <c:valAx>
        <c:axId val="708718760"/>
        <c:scaling>
          <c:orientation val="minMax"/>
          <c:max val="20"/>
          <c:min val="1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08716792"/>
        <c:crosses val="autoZero"/>
        <c:crossBetween val="midCat"/>
      </c:valAx>
      <c:spPr>
        <a:noFill/>
        <a:ln>
          <a:noFill/>
        </a:ln>
        <a:effectLst/>
      </c:spPr>
    </c:plotArea>
    <c:legend>
      <c:legendPos val="t"/>
      <c:layout>
        <c:manualLayout>
          <c:xMode val="edge"/>
          <c:yMode val="edge"/>
          <c:x val="0.43681503976487651"/>
          <c:y val="3.3436532507739945E-2"/>
          <c:w val="0.55172492383673744"/>
          <c:h val="6.666469199187091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'My Lab Data'!$C$29</c:f>
          <c:strCache>
            <c:ptCount val="1"/>
            <c:pt idx="0">
              <c:v>Platelets, k/uL</c:v>
            </c:pt>
          </c:strCache>
        </c:strRef>
      </c:tx>
      <c:layout>
        <c:manualLayout>
          <c:xMode val="edge"/>
          <c:yMode val="edge"/>
          <c:x val="5.3040553029464464E-4"/>
          <c:y val="1.00250652944869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4">
                  <a:lumMod val="75000"/>
                </a:schemeClr>
              </a:solidFill>
              <a:latin typeface="+mn-lt"/>
              <a:ea typeface="+mn-ea"/>
              <a:cs typeface="+mn-cs"/>
            </a:defRPr>
          </a:pPr>
          <a:endParaRPr lang="en-US"/>
        </a:p>
      </c:txPr>
    </c:title>
    <c:autoTitleDeleted val="0"/>
    <c:plotArea>
      <c:layout>
        <c:manualLayout>
          <c:layoutTarget val="inner"/>
          <c:xMode val="edge"/>
          <c:yMode val="edge"/>
          <c:x val="8.2723655358979714E-2"/>
          <c:y val="0.12439778792904055"/>
          <c:w val="0.85344886282520116"/>
          <c:h val="0.8021520041448702"/>
        </c:manualLayout>
      </c:layout>
      <c:scatterChart>
        <c:scatterStyle val="lineMarker"/>
        <c:varyColors val="0"/>
        <c:ser>
          <c:idx val="0"/>
          <c:order val="0"/>
          <c:tx>
            <c:strRef>
              <c:f>'My Lab Data'!$C$29</c:f>
              <c:strCache>
                <c:ptCount val="1"/>
                <c:pt idx="0">
                  <c:v>Platelets, k/uL</c:v>
                </c:pt>
              </c:strCache>
            </c:strRef>
          </c:tx>
          <c:spPr>
            <a:ln w="19050" cap="rnd">
              <a:solidFill>
                <a:schemeClr val="accent4"/>
              </a:solidFill>
              <a:prstDash val="dash"/>
              <a:round/>
            </a:ln>
            <a:effectLst/>
          </c:spPr>
          <c:marker>
            <c:symbol val="circle"/>
            <c:size val="8"/>
            <c:spPr>
              <a:solidFill>
                <a:schemeClr val="accent4"/>
              </a:solidFill>
              <a:ln w="9525">
                <a:noFill/>
              </a:ln>
              <a:effectLst/>
            </c:spPr>
          </c:marker>
          <c:xVal>
            <c:numRef>
              <c:f>'My Lab Data'!$A$30:$A$51</c:f>
              <c:numCache>
                <c:formatCode>m/d/yyyy</c:formatCode>
                <c:ptCount val="22"/>
                <c:pt idx="0">
                  <c:v>44118</c:v>
                </c:pt>
                <c:pt idx="1">
                  <c:v>44153</c:v>
                </c:pt>
                <c:pt idx="2">
                  <c:v>44181</c:v>
                </c:pt>
              </c:numCache>
            </c:numRef>
          </c:xVal>
          <c:yVal>
            <c:numRef>
              <c:f>'My Lab Data'!$C$30:$C$51</c:f>
              <c:numCache>
                <c:formatCode>General</c:formatCode>
                <c:ptCount val="22"/>
                <c:pt idx="0">
                  <c:v>380</c:v>
                </c:pt>
                <c:pt idx="1">
                  <c:v>412</c:v>
                </c:pt>
                <c:pt idx="2">
                  <c:v>368</c:v>
                </c:pt>
              </c:numCache>
            </c:numRef>
          </c:yVal>
          <c:smooth val="0"/>
          <c:extLst>
            <c:ext xmlns:c16="http://schemas.microsoft.com/office/drawing/2014/chart" uri="{C3380CC4-5D6E-409C-BE32-E72D297353CC}">
              <c16:uniqueId val="{00000000-7C69-43ED-B1CE-9E4E10CF1C62}"/>
            </c:ext>
          </c:extLst>
        </c:ser>
        <c:ser>
          <c:idx val="1"/>
          <c:order val="1"/>
          <c:tx>
            <c:strRef>
              <c:f>'My Lab Data'!$A$4</c:f>
              <c:strCache>
                <c:ptCount val="1"/>
                <c:pt idx="0">
                  <c:v>Normal High</c:v>
                </c:pt>
              </c:strCache>
            </c:strRef>
          </c:tx>
          <c:spPr>
            <a:ln w="25400" cap="rnd">
              <a:solidFill>
                <a:schemeClr val="accent5"/>
              </a:solidFill>
              <a:round/>
            </a:ln>
            <a:effectLst/>
          </c:spPr>
          <c:marker>
            <c:symbol val="none"/>
          </c:marker>
          <c:xVal>
            <c:numRef>
              <c:f>('My Lab Data'!$K$6,'My Lab Data'!$K$7)</c:f>
              <c:numCache>
                <c:formatCode>m/d/yyyy</c:formatCode>
                <c:ptCount val="2"/>
                <c:pt idx="0">
                  <c:v>44118</c:v>
                </c:pt>
                <c:pt idx="1">
                  <c:v>44181</c:v>
                </c:pt>
              </c:numCache>
            </c:numRef>
          </c:xVal>
          <c:yVal>
            <c:numRef>
              <c:f>('My Lab Data'!$C$4,'My Lab Data'!$C$4)</c:f>
              <c:numCache>
                <c:formatCode>General</c:formatCode>
                <c:ptCount val="2"/>
                <c:pt idx="0">
                  <c:v>439</c:v>
                </c:pt>
                <c:pt idx="1">
                  <c:v>439</c:v>
                </c:pt>
              </c:numCache>
            </c:numRef>
          </c:yVal>
          <c:smooth val="0"/>
          <c:extLst>
            <c:ext xmlns:c16="http://schemas.microsoft.com/office/drawing/2014/chart" uri="{C3380CC4-5D6E-409C-BE32-E72D297353CC}">
              <c16:uniqueId val="{00000001-7C69-43ED-B1CE-9E4E10CF1C62}"/>
            </c:ext>
          </c:extLst>
        </c:ser>
        <c:ser>
          <c:idx val="2"/>
          <c:order val="2"/>
          <c:tx>
            <c:strRef>
              <c:f>'My Lab Data'!$A$5</c:f>
              <c:strCache>
                <c:ptCount val="1"/>
                <c:pt idx="0">
                  <c:v>Normal Low</c:v>
                </c:pt>
              </c:strCache>
            </c:strRef>
          </c:tx>
          <c:spPr>
            <a:ln w="25400" cap="rnd">
              <a:solidFill>
                <a:schemeClr val="accent5"/>
              </a:solidFill>
              <a:prstDash val="dash"/>
              <a:round/>
            </a:ln>
            <a:effectLst/>
          </c:spPr>
          <c:marker>
            <c:symbol val="none"/>
          </c:marker>
          <c:xVal>
            <c:numRef>
              <c:f>('My Lab Data'!$K$6,'My Lab Data'!$K$7)</c:f>
              <c:numCache>
                <c:formatCode>m/d/yyyy</c:formatCode>
                <c:ptCount val="2"/>
                <c:pt idx="0">
                  <c:v>44118</c:v>
                </c:pt>
                <c:pt idx="1">
                  <c:v>44181</c:v>
                </c:pt>
              </c:numCache>
            </c:numRef>
          </c:xVal>
          <c:yVal>
            <c:numRef>
              <c:f>('My Lab Data'!$C$5,'My Lab Data'!$C$5)</c:f>
              <c:numCache>
                <c:formatCode>General</c:formatCode>
                <c:ptCount val="2"/>
                <c:pt idx="0">
                  <c:v>159</c:v>
                </c:pt>
                <c:pt idx="1">
                  <c:v>159</c:v>
                </c:pt>
              </c:numCache>
            </c:numRef>
          </c:yVal>
          <c:smooth val="0"/>
          <c:extLst>
            <c:ext xmlns:c16="http://schemas.microsoft.com/office/drawing/2014/chart" uri="{C3380CC4-5D6E-409C-BE32-E72D297353CC}">
              <c16:uniqueId val="{00000002-7C69-43ED-B1CE-9E4E10CF1C62}"/>
            </c:ext>
          </c:extLst>
        </c:ser>
        <c:dLbls>
          <c:showLegendKey val="0"/>
          <c:showVal val="0"/>
          <c:showCatName val="0"/>
          <c:showSerName val="0"/>
          <c:showPercent val="0"/>
          <c:showBubbleSize val="0"/>
        </c:dLbls>
        <c:axId val="708716792"/>
        <c:axId val="708718760"/>
      </c:scatterChart>
      <c:valAx>
        <c:axId val="7087167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18760"/>
        <c:crosses val="autoZero"/>
        <c:crossBetween val="midCat"/>
      </c:valAx>
      <c:valAx>
        <c:axId val="708718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08716792"/>
        <c:crosses val="autoZero"/>
        <c:crossBetween val="midCat"/>
      </c:valAx>
      <c:spPr>
        <a:noFill/>
        <a:ln>
          <a:noFill/>
        </a:ln>
        <a:effectLst/>
      </c:spPr>
    </c:plotArea>
    <c:legend>
      <c:legendPos val="t"/>
      <c:layout>
        <c:manualLayout>
          <c:xMode val="edge"/>
          <c:yMode val="edge"/>
          <c:x val="0.43534198366049315"/>
          <c:y val="2.7067676295114772E-2"/>
          <c:w val="0.5580966264368975"/>
          <c:h val="6.666471393205931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'My Lab Data'!$D$29</c:f>
          <c:strCache>
            <c:ptCount val="1"/>
            <c:pt idx="0">
              <c:v>RBC, M/uL</c:v>
            </c:pt>
          </c:strCache>
        </c:strRef>
      </c:tx>
      <c:layout>
        <c:manualLayout>
          <c:xMode val="edge"/>
          <c:yMode val="edge"/>
          <c:x val="1.425925925925926E-3"/>
          <c:y val="1.23839009287925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2">
                  <a:lumMod val="75000"/>
                </a:schemeClr>
              </a:solidFill>
              <a:latin typeface="+mn-lt"/>
              <a:ea typeface="+mn-ea"/>
              <a:cs typeface="+mn-cs"/>
            </a:defRPr>
          </a:pPr>
          <a:endParaRPr lang="en-US"/>
        </a:p>
      </c:txPr>
    </c:title>
    <c:autoTitleDeleted val="0"/>
    <c:plotArea>
      <c:layout>
        <c:manualLayout>
          <c:layoutTarget val="inner"/>
          <c:xMode val="edge"/>
          <c:yMode val="edge"/>
          <c:x val="8.1899574268697581E-2"/>
          <c:y val="0.12817142439238438"/>
          <c:w val="0.85322205017259867"/>
          <c:h val="0.78109586146932874"/>
        </c:manualLayout>
      </c:layout>
      <c:scatterChart>
        <c:scatterStyle val="lineMarker"/>
        <c:varyColors val="0"/>
        <c:ser>
          <c:idx val="0"/>
          <c:order val="0"/>
          <c:tx>
            <c:strRef>
              <c:f>'My Lab Data'!$D$29</c:f>
              <c:strCache>
                <c:ptCount val="1"/>
                <c:pt idx="0">
                  <c:v>RBC, M/uL</c:v>
                </c:pt>
              </c:strCache>
            </c:strRef>
          </c:tx>
          <c:spPr>
            <a:ln w="19050" cap="rnd">
              <a:solidFill>
                <a:schemeClr val="accent2"/>
              </a:solidFill>
              <a:prstDash val="dash"/>
              <a:round/>
            </a:ln>
            <a:effectLst/>
          </c:spPr>
          <c:marker>
            <c:symbol val="circle"/>
            <c:size val="8"/>
            <c:spPr>
              <a:solidFill>
                <a:schemeClr val="accent2"/>
              </a:solidFill>
              <a:ln w="9525">
                <a:noFill/>
              </a:ln>
              <a:effectLst/>
            </c:spPr>
          </c:marker>
          <c:xVal>
            <c:numRef>
              <c:f>'My Lab Data'!$A$30:$A$51</c:f>
              <c:numCache>
                <c:formatCode>m/d/yyyy</c:formatCode>
                <c:ptCount val="22"/>
                <c:pt idx="0">
                  <c:v>44118</c:v>
                </c:pt>
                <c:pt idx="1">
                  <c:v>44153</c:v>
                </c:pt>
                <c:pt idx="2">
                  <c:v>44181</c:v>
                </c:pt>
              </c:numCache>
            </c:numRef>
          </c:xVal>
          <c:yVal>
            <c:numRef>
              <c:f>'My Lab Data'!$D$30:$D$51</c:f>
              <c:numCache>
                <c:formatCode>0.00</c:formatCode>
                <c:ptCount val="22"/>
                <c:pt idx="0">
                  <c:v>6.02</c:v>
                </c:pt>
                <c:pt idx="1">
                  <c:v>6.24</c:v>
                </c:pt>
                <c:pt idx="2">
                  <c:v>6.2</c:v>
                </c:pt>
              </c:numCache>
            </c:numRef>
          </c:yVal>
          <c:smooth val="0"/>
          <c:extLst>
            <c:ext xmlns:c16="http://schemas.microsoft.com/office/drawing/2014/chart" uri="{C3380CC4-5D6E-409C-BE32-E72D297353CC}">
              <c16:uniqueId val="{00000000-E022-4D2B-94D2-722A5ADD6316}"/>
            </c:ext>
          </c:extLst>
        </c:ser>
        <c:ser>
          <c:idx val="1"/>
          <c:order val="1"/>
          <c:tx>
            <c:strRef>
              <c:f>'My Lab Data'!$A$4</c:f>
              <c:strCache>
                <c:ptCount val="1"/>
                <c:pt idx="0">
                  <c:v>Normal High</c:v>
                </c:pt>
              </c:strCache>
            </c:strRef>
          </c:tx>
          <c:spPr>
            <a:ln w="25400" cap="rnd">
              <a:solidFill>
                <a:schemeClr val="accent5"/>
              </a:solidFill>
              <a:round/>
            </a:ln>
            <a:effectLst/>
          </c:spPr>
          <c:marker>
            <c:symbol val="none"/>
          </c:marker>
          <c:xVal>
            <c:numRef>
              <c:f>('My Lab Data'!$K$6,'My Lab Data'!$K$7)</c:f>
              <c:numCache>
                <c:formatCode>m/d/yyyy</c:formatCode>
                <c:ptCount val="2"/>
                <c:pt idx="0">
                  <c:v>44118</c:v>
                </c:pt>
                <c:pt idx="1">
                  <c:v>44181</c:v>
                </c:pt>
              </c:numCache>
            </c:numRef>
          </c:xVal>
          <c:yVal>
            <c:numRef>
              <c:f>('My Lab Data'!$D$4,'My Lab Data'!$D$4)</c:f>
              <c:numCache>
                <c:formatCode>General</c:formatCode>
                <c:ptCount val="2"/>
                <c:pt idx="0">
                  <c:v>6.14</c:v>
                </c:pt>
                <c:pt idx="1">
                  <c:v>6.14</c:v>
                </c:pt>
              </c:numCache>
            </c:numRef>
          </c:yVal>
          <c:smooth val="0"/>
          <c:extLst>
            <c:ext xmlns:c16="http://schemas.microsoft.com/office/drawing/2014/chart" uri="{C3380CC4-5D6E-409C-BE32-E72D297353CC}">
              <c16:uniqueId val="{00000001-E022-4D2B-94D2-722A5ADD6316}"/>
            </c:ext>
          </c:extLst>
        </c:ser>
        <c:ser>
          <c:idx val="2"/>
          <c:order val="2"/>
          <c:tx>
            <c:strRef>
              <c:f>'My Lab Data'!$A$5</c:f>
              <c:strCache>
                <c:ptCount val="1"/>
                <c:pt idx="0">
                  <c:v>Normal Low</c:v>
                </c:pt>
              </c:strCache>
            </c:strRef>
          </c:tx>
          <c:spPr>
            <a:ln w="25400" cap="rnd">
              <a:solidFill>
                <a:schemeClr val="accent5"/>
              </a:solidFill>
              <a:prstDash val="dash"/>
              <a:round/>
            </a:ln>
            <a:effectLst/>
          </c:spPr>
          <c:marker>
            <c:symbol val="none"/>
          </c:marker>
          <c:xVal>
            <c:numRef>
              <c:f>('My Lab Data'!$K$6,'My Lab Data'!$K$7)</c:f>
              <c:numCache>
                <c:formatCode>m/d/yyyy</c:formatCode>
                <c:ptCount val="2"/>
                <c:pt idx="0">
                  <c:v>44118</c:v>
                </c:pt>
                <c:pt idx="1">
                  <c:v>44181</c:v>
                </c:pt>
              </c:numCache>
            </c:numRef>
          </c:xVal>
          <c:yVal>
            <c:numRef>
              <c:f>('My Lab Data'!$D$5,'My Lab Data'!$D$5)</c:f>
              <c:numCache>
                <c:formatCode>General</c:formatCode>
                <c:ptCount val="2"/>
                <c:pt idx="0">
                  <c:v>4.7</c:v>
                </c:pt>
                <c:pt idx="1">
                  <c:v>4.7</c:v>
                </c:pt>
              </c:numCache>
            </c:numRef>
          </c:yVal>
          <c:smooth val="0"/>
          <c:extLst>
            <c:ext xmlns:c16="http://schemas.microsoft.com/office/drawing/2014/chart" uri="{C3380CC4-5D6E-409C-BE32-E72D297353CC}">
              <c16:uniqueId val="{00000002-E022-4D2B-94D2-722A5ADD6316}"/>
            </c:ext>
          </c:extLst>
        </c:ser>
        <c:dLbls>
          <c:showLegendKey val="0"/>
          <c:showVal val="0"/>
          <c:showCatName val="0"/>
          <c:showSerName val="0"/>
          <c:showPercent val="0"/>
          <c:showBubbleSize val="0"/>
        </c:dLbls>
        <c:axId val="708716792"/>
        <c:axId val="708718760"/>
      </c:scatterChart>
      <c:valAx>
        <c:axId val="7087167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18760"/>
        <c:crosses val="autoZero"/>
        <c:crossBetween val="midCat"/>
      </c:valAx>
      <c:valAx>
        <c:axId val="708718760"/>
        <c:scaling>
          <c:orientation val="minMax"/>
          <c:max val="7.5"/>
          <c:min val="3.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08716792"/>
        <c:crosses val="autoZero"/>
        <c:crossBetween val="midCat"/>
      </c:valAx>
      <c:spPr>
        <a:noFill/>
        <a:ln>
          <a:noFill/>
        </a:ln>
        <a:effectLst/>
      </c:spPr>
    </c:plotArea>
    <c:legend>
      <c:legendPos val="t"/>
      <c:layout>
        <c:manualLayout>
          <c:xMode val="edge"/>
          <c:yMode val="edge"/>
          <c:x val="0.42761780841838765"/>
          <c:y val="2.9308565531475757E-2"/>
          <c:w val="0.56738869885548149"/>
          <c:h val="6.687432938807177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'My Lab Data'!$E$29</c:f>
          <c:strCache>
            <c:ptCount val="1"/>
            <c:pt idx="0">
              <c:v>Hematocrit</c:v>
            </c:pt>
          </c:strCache>
        </c:strRef>
      </c:tx>
      <c:layout>
        <c:manualLayout>
          <c:xMode val="edge"/>
          <c:yMode val="edge"/>
          <c:x val="2.9411217214869414E-4"/>
          <c:y val="7.421383647798741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6"/>
              </a:solidFill>
              <a:latin typeface="+mn-lt"/>
              <a:ea typeface="+mn-ea"/>
              <a:cs typeface="+mn-cs"/>
            </a:defRPr>
          </a:pPr>
          <a:endParaRPr lang="en-US"/>
        </a:p>
      </c:txPr>
    </c:title>
    <c:autoTitleDeleted val="0"/>
    <c:plotArea>
      <c:layout>
        <c:manualLayout>
          <c:layoutTarget val="inner"/>
          <c:xMode val="edge"/>
          <c:yMode val="edge"/>
          <c:x val="8.1926861097670056E-2"/>
          <c:y val="0.11683175853018374"/>
          <c:w val="0.85396985293039473"/>
          <c:h val="0.80990157480314962"/>
        </c:manualLayout>
      </c:layout>
      <c:scatterChart>
        <c:scatterStyle val="lineMarker"/>
        <c:varyColors val="0"/>
        <c:ser>
          <c:idx val="0"/>
          <c:order val="0"/>
          <c:tx>
            <c:strRef>
              <c:f>'My Lab Data'!$E$29</c:f>
              <c:strCache>
                <c:ptCount val="1"/>
                <c:pt idx="0">
                  <c:v>Hematocrit</c:v>
                </c:pt>
              </c:strCache>
            </c:strRef>
          </c:tx>
          <c:spPr>
            <a:ln w="19050" cap="rnd">
              <a:solidFill>
                <a:schemeClr val="accent6"/>
              </a:solidFill>
              <a:prstDash val="dash"/>
              <a:round/>
            </a:ln>
            <a:effectLst/>
          </c:spPr>
          <c:marker>
            <c:symbol val="circle"/>
            <c:size val="8"/>
            <c:spPr>
              <a:solidFill>
                <a:schemeClr val="accent6"/>
              </a:solidFill>
              <a:ln w="9525">
                <a:noFill/>
              </a:ln>
              <a:effectLst/>
            </c:spPr>
          </c:marker>
          <c:xVal>
            <c:numRef>
              <c:f>'My Lab Data'!$A$30:$A$51</c:f>
              <c:numCache>
                <c:formatCode>m/d/yyyy</c:formatCode>
                <c:ptCount val="22"/>
                <c:pt idx="0">
                  <c:v>44118</c:v>
                </c:pt>
                <c:pt idx="1">
                  <c:v>44153</c:v>
                </c:pt>
                <c:pt idx="2">
                  <c:v>44181</c:v>
                </c:pt>
              </c:numCache>
            </c:numRef>
          </c:xVal>
          <c:yVal>
            <c:numRef>
              <c:f>'My Lab Data'!$E$30:$E$51</c:f>
              <c:numCache>
                <c:formatCode>0.0%</c:formatCode>
                <c:ptCount val="22"/>
                <c:pt idx="0">
                  <c:v>0.53</c:v>
                </c:pt>
                <c:pt idx="1">
                  <c:v>0.54</c:v>
                </c:pt>
                <c:pt idx="2">
                  <c:v>0.52600000000000002</c:v>
                </c:pt>
              </c:numCache>
            </c:numRef>
          </c:yVal>
          <c:smooth val="0"/>
          <c:extLst>
            <c:ext xmlns:c16="http://schemas.microsoft.com/office/drawing/2014/chart" uri="{C3380CC4-5D6E-409C-BE32-E72D297353CC}">
              <c16:uniqueId val="{00000000-D773-4101-9992-03D239AB41BC}"/>
            </c:ext>
          </c:extLst>
        </c:ser>
        <c:ser>
          <c:idx val="1"/>
          <c:order val="1"/>
          <c:tx>
            <c:strRef>
              <c:f>'My Lab Data'!$A$4</c:f>
              <c:strCache>
                <c:ptCount val="1"/>
                <c:pt idx="0">
                  <c:v>Normal High</c:v>
                </c:pt>
              </c:strCache>
            </c:strRef>
          </c:tx>
          <c:spPr>
            <a:ln w="25400" cap="rnd">
              <a:solidFill>
                <a:schemeClr val="accent5"/>
              </a:solidFill>
              <a:round/>
            </a:ln>
            <a:effectLst/>
          </c:spPr>
          <c:marker>
            <c:symbol val="none"/>
          </c:marker>
          <c:xVal>
            <c:numRef>
              <c:f>('My Lab Data'!$K$6,'My Lab Data'!$K$7)</c:f>
              <c:numCache>
                <c:formatCode>m/d/yyyy</c:formatCode>
                <c:ptCount val="2"/>
                <c:pt idx="0">
                  <c:v>44118</c:v>
                </c:pt>
                <c:pt idx="1">
                  <c:v>44181</c:v>
                </c:pt>
              </c:numCache>
            </c:numRef>
          </c:xVal>
          <c:yVal>
            <c:numRef>
              <c:f>('My Lab Data'!$E$4,'My Lab Data'!$E$4)</c:f>
              <c:numCache>
                <c:formatCode>0.0%</c:formatCode>
                <c:ptCount val="2"/>
                <c:pt idx="0">
                  <c:v>0.53</c:v>
                </c:pt>
                <c:pt idx="1">
                  <c:v>0.53</c:v>
                </c:pt>
              </c:numCache>
            </c:numRef>
          </c:yVal>
          <c:smooth val="0"/>
          <c:extLst>
            <c:ext xmlns:c16="http://schemas.microsoft.com/office/drawing/2014/chart" uri="{C3380CC4-5D6E-409C-BE32-E72D297353CC}">
              <c16:uniqueId val="{00000001-D773-4101-9992-03D239AB41BC}"/>
            </c:ext>
          </c:extLst>
        </c:ser>
        <c:ser>
          <c:idx val="2"/>
          <c:order val="2"/>
          <c:tx>
            <c:strRef>
              <c:f>'My Lab Data'!$A$5</c:f>
              <c:strCache>
                <c:ptCount val="1"/>
                <c:pt idx="0">
                  <c:v>Normal Low</c:v>
                </c:pt>
              </c:strCache>
            </c:strRef>
          </c:tx>
          <c:spPr>
            <a:ln w="25400" cap="rnd">
              <a:solidFill>
                <a:schemeClr val="accent5"/>
              </a:solidFill>
              <a:prstDash val="dash"/>
              <a:round/>
            </a:ln>
            <a:effectLst/>
          </c:spPr>
          <c:marker>
            <c:symbol val="none"/>
          </c:marker>
          <c:xVal>
            <c:numRef>
              <c:f>('My Lab Data'!$K$6,'My Lab Data'!$K$7)</c:f>
              <c:numCache>
                <c:formatCode>m/d/yyyy</c:formatCode>
                <c:ptCount val="2"/>
                <c:pt idx="0">
                  <c:v>44118</c:v>
                </c:pt>
                <c:pt idx="1">
                  <c:v>44181</c:v>
                </c:pt>
              </c:numCache>
            </c:numRef>
          </c:xVal>
          <c:yVal>
            <c:numRef>
              <c:f>('My Lab Data'!$E$5,'My Lab Data'!$E$5)</c:f>
              <c:numCache>
                <c:formatCode>0.0%</c:formatCode>
                <c:ptCount val="2"/>
                <c:pt idx="0">
                  <c:v>0.442</c:v>
                </c:pt>
                <c:pt idx="1">
                  <c:v>0.442</c:v>
                </c:pt>
              </c:numCache>
            </c:numRef>
          </c:yVal>
          <c:smooth val="0"/>
          <c:extLst>
            <c:ext xmlns:c16="http://schemas.microsoft.com/office/drawing/2014/chart" uri="{C3380CC4-5D6E-409C-BE32-E72D297353CC}">
              <c16:uniqueId val="{00000002-D773-4101-9992-03D239AB41BC}"/>
            </c:ext>
          </c:extLst>
        </c:ser>
        <c:dLbls>
          <c:showLegendKey val="0"/>
          <c:showVal val="0"/>
          <c:showCatName val="0"/>
          <c:showSerName val="0"/>
          <c:showPercent val="0"/>
          <c:showBubbleSize val="0"/>
        </c:dLbls>
        <c:axId val="708716792"/>
        <c:axId val="708718760"/>
      </c:scatterChart>
      <c:valAx>
        <c:axId val="7087167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18760"/>
        <c:crosses val="autoZero"/>
        <c:crossBetween val="midCat"/>
      </c:valAx>
      <c:valAx>
        <c:axId val="708718760"/>
        <c:scaling>
          <c:orientation val="minMax"/>
          <c:max val="0.60000000000000009"/>
          <c:min val="0.3500000000000000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08716792"/>
        <c:crosses val="autoZero"/>
        <c:crossBetween val="midCat"/>
      </c:valAx>
      <c:spPr>
        <a:noFill/>
        <a:ln>
          <a:noFill/>
        </a:ln>
        <a:effectLst/>
      </c:spPr>
    </c:plotArea>
    <c:legend>
      <c:legendPos val="t"/>
      <c:layout>
        <c:manualLayout>
          <c:xMode val="edge"/>
          <c:yMode val="edge"/>
          <c:x val="0.39184651006983173"/>
          <c:y val="2.0333333333333339E-2"/>
          <c:w val="0.60323633458861126"/>
          <c:h val="5.316509186351706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'My Lab Data'!$F$29</c:f>
          <c:strCache>
            <c:ptCount val="1"/>
            <c:pt idx="0">
              <c:v>WBC, M/uL</c:v>
            </c:pt>
          </c:strCache>
        </c:strRef>
      </c:tx>
      <c:layout>
        <c:manualLayout>
          <c:xMode val="edge"/>
          <c:yMode val="edge"/>
          <c:x val="1.0656907323204116E-3"/>
          <c:y val="1.238390092879257E-2"/>
        </c:manualLayout>
      </c:layout>
      <c:overlay val="0"/>
      <c:spPr>
        <a:noFill/>
        <a:ln>
          <a:noFill/>
        </a:ln>
        <a:effectLst/>
      </c:spPr>
      <c:txPr>
        <a:bodyPr rot="0" spcFirstLastPara="1" vertOverflow="ellipsis" vert="horz" wrap="square" anchor="t" anchorCtr="0"/>
        <a:lstStyle/>
        <a:p>
          <a:pPr>
            <a:defRPr sz="12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8.1868532123861082E-2"/>
          <c:y val="0.13663570691434471"/>
          <c:w val="0.85314254128275802"/>
          <c:h val="0.77263157894736845"/>
        </c:manualLayout>
      </c:layout>
      <c:scatterChart>
        <c:scatterStyle val="lineMarker"/>
        <c:varyColors val="0"/>
        <c:ser>
          <c:idx val="0"/>
          <c:order val="0"/>
          <c:tx>
            <c:strRef>
              <c:f>'My Lab Data'!$B$29</c:f>
              <c:strCache>
                <c:ptCount val="1"/>
                <c:pt idx="0">
                  <c:v>HGB, g/dL</c:v>
                </c:pt>
              </c:strCache>
            </c:strRef>
          </c:tx>
          <c:spPr>
            <a:ln w="19050" cap="rnd">
              <a:solidFill>
                <a:schemeClr val="accent1"/>
              </a:solidFill>
              <a:prstDash val="dash"/>
              <a:round/>
            </a:ln>
            <a:effectLst/>
          </c:spPr>
          <c:marker>
            <c:symbol val="circle"/>
            <c:size val="8"/>
            <c:spPr>
              <a:solidFill>
                <a:schemeClr val="accent1"/>
              </a:solidFill>
              <a:ln w="9525">
                <a:solidFill>
                  <a:schemeClr val="accent1"/>
                </a:solidFill>
              </a:ln>
              <a:effectLst/>
            </c:spPr>
          </c:marker>
          <c:xVal>
            <c:numRef>
              <c:f>'My Lab Data'!$A$30:$A$51</c:f>
              <c:numCache>
                <c:formatCode>m/d/yyyy</c:formatCode>
                <c:ptCount val="22"/>
                <c:pt idx="0">
                  <c:v>44118</c:v>
                </c:pt>
                <c:pt idx="1">
                  <c:v>44153</c:v>
                </c:pt>
                <c:pt idx="2">
                  <c:v>44181</c:v>
                </c:pt>
              </c:numCache>
            </c:numRef>
          </c:xVal>
          <c:yVal>
            <c:numRef>
              <c:f>'My Lab Data'!$F$30:$F$51</c:f>
              <c:numCache>
                <c:formatCode>General</c:formatCode>
                <c:ptCount val="22"/>
                <c:pt idx="0">
                  <c:v>9.6</c:v>
                </c:pt>
                <c:pt idx="1">
                  <c:v>10.1</c:v>
                </c:pt>
                <c:pt idx="2">
                  <c:v>10.029999999999999</c:v>
                </c:pt>
              </c:numCache>
            </c:numRef>
          </c:yVal>
          <c:smooth val="0"/>
          <c:extLst>
            <c:ext xmlns:c16="http://schemas.microsoft.com/office/drawing/2014/chart" uri="{C3380CC4-5D6E-409C-BE32-E72D297353CC}">
              <c16:uniqueId val="{00000000-86D0-433D-B2D0-33647D45FFF6}"/>
            </c:ext>
          </c:extLst>
        </c:ser>
        <c:ser>
          <c:idx val="1"/>
          <c:order val="1"/>
          <c:tx>
            <c:strRef>
              <c:f>'My Lab Data'!$A$4</c:f>
              <c:strCache>
                <c:ptCount val="1"/>
                <c:pt idx="0">
                  <c:v>Normal High</c:v>
                </c:pt>
              </c:strCache>
            </c:strRef>
          </c:tx>
          <c:spPr>
            <a:ln w="25400" cap="rnd">
              <a:solidFill>
                <a:schemeClr val="accent5"/>
              </a:solidFill>
              <a:round/>
            </a:ln>
            <a:effectLst/>
          </c:spPr>
          <c:marker>
            <c:symbol val="none"/>
          </c:marker>
          <c:xVal>
            <c:numRef>
              <c:f>('My Lab Data'!$K$6,'My Lab Data'!$K$7)</c:f>
              <c:numCache>
                <c:formatCode>m/d/yyyy</c:formatCode>
                <c:ptCount val="2"/>
                <c:pt idx="0">
                  <c:v>44118</c:v>
                </c:pt>
                <c:pt idx="1">
                  <c:v>44181</c:v>
                </c:pt>
              </c:numCache>
            </c:numRef>
          </c:xVal>
          <c:yVal>
            <c:numRef>
              <c:f>('My Lab Data'!$F$4,'My Lab Data'!$F$4)</c:f>
              <c:numCache>
                <c:formatCode>General</c:formatCode>
                <c:ptCount val="2"/>
                <c:pt idx="0">
                  <c:v>11</c:v>
                </c:pt>
                <c:pt idx="1">
                  <c:v>11</c:v>
                </c:pt>
              </c:numCache>
            </c:numRef>
          </c:yVal>
          <c:smooth val="0"/>
          <c:extLst>
            <c:ext xmlns:c16="http://schemas.microsoft.com/office/drawing/2014/chart" uri="{C3380CC4-5D6E-409C-BE32-E72D297353CC}">
              <c16:uniqueId val="{00000001-86D0-433D-B2D0-33647D45FFF6}"/>
            </c:ext>
          </c:extLst>
        </c:ser>
        <c:ser>
          <c:idx val="2"/>
          <c:order val="2"/>
          <c:tx>
            <c:strRef>
              <c:f>'My Lab Data'!$A$5</c:f>
              <c:strCache>
                <c:ptCount val="1"/>
                <c:pt idx="0">
                  <c:v>Normal Low</c:v>
                </c:pt>
              </c:strCache>
            </c:strRef>
          </c:tx>
          <c:spPr>
            <a:ln w="25400" cap="rnd">
              <a:solidFill>
                <a:schemeClr val="accent5"/>
              </a:solidFill>
              <a:prstDash val="dash"/>
              <a:round/>
            </a:ln>
            <a:effectLst/>
          </c:spPr>
          <c:marker>
            <c:symbol val="none"/>
          </c:marker>
          <c:xVal>
            <c:numRef>
              <c:f>('My Lab Data'!$K$6,'My Lab Data'!$K$7)</c:f>
              <c:numCache>
                <c:formatCode>m/d/yyyy</c:formatCode>
                <c:ptCount val="2"/>
                <c:pt idx="0">
                  <c:v>44118</c:v>
                </c:pt>
                <c:pt idx="1">
                  <c:v>44181</c:v>
                </c:pt>
              </c:numCache>
            </c:numRef>
          </c:xVal>
          <c:yVal>
            <c:numRef>
              <c:f>('My Lab Data'!$F$5,'My Lab Data'!$F$5)</c:f>
              <c:numCache>
                <c:formatCode>General</c:formatCode>
                <c:ptCount val="2"/>
                <c:pt idx="0">
                  <c:v>4</c:v>
                </c:pt>
                <c:pt idx="1">
                  <c:v>4</c:v>
                </c:pt>
              </c:numCache>
            </c:numRef>
          </c:yVal>
          <c:smooth val="0"/>
          <c:extLst>
            <c:ext xmlns:c16="http://schemas.microsoft.com/office/drawing/2014/chart" uri="{C3380CC4-5D6E-409C-BE32-E72D297353CC}">
              <c16:uniqueId val="{00000002-86D0-433D-B2D0-33647D45FFF6}"/>
            </c:ext>
          </c:extLst>
        </c:ser>
        <c:dLbls>
          <c:showLegendKey val="0"/>
          <c:showVal val="0"/>
          <c:showCatName val="0"/>
          <c:showSerName val="0"/>
          <c:showPercent val="0"/>
          <c:showBubbleSize val="0"/>
        </c:dLbls>
        <c:axId val="708716792"/>
        <c:axId val="708718760"/>
      </c:scatterChart>
      <c:valAx>
        <c:axId val="7087167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18760"/>
        <c:crosses val="autoZero"/>
        <c:crossBetween val="midCat"/>
      </c:valAx>
      <c:valAx>
        <c:axId val="708718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08716792"/>
        <c:crosses val="autoZero"/>
        <c:crossBetween val="midCat"/>
      </c:valAx>
      <c:spPr>
        <a:noFill/>
        <a:ln>
          <a:noFill/>
        </a:ln>
        <a:effectLst/>
      </c:spPr>
    </c:plotArea>
    <c:legend>
      <c:legendPos val="t"/>
      <c:layout>
        <c:manualLayout>
          <c:xMode val="edge"/>
          <c:yMode val="edge"/>
          <c:x val="0.40693642604432889"/>
          <c:y val="3.3436532507739945E-2"/>
          <c:w val="0.581603537557285"/>
          <c:h val="6.666469199187091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xdr:from>
      <xdr:col>0</xdr:col>
      <xdr:colOff>123825</xdr:colOff>
      <xdr:row>5</xdr:row>
      <xdr:rowOff>142875</xdr:rowOff>
    </xdr:from>
    <xdr:to>
      <xdr:col>7</xdr:col>
      <xdr:colOff>2247900</xdr:colOff>
      <xdr:row>25</xdr:row>
      <xdr:rowOff>142875</xdr:rowOff>
    </xdr:to>
    <xdr:graphicFrame macro="">
      <xdr:nvGraphicFramePr>
        <xdr:cNvPr id="8" name="Chart 7">
          <a:extLst>
            <a:ext uri="{FF2B5EF4-FFF2-40B4-BE49-F238E27FC236}">
              <a16:creationId xmlns:a16="http://schemas.microsoft.com/office/drawing/2014/main" id="{2DF75DC9-C783-4A21-8E93-FAA028930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19050</xdr:colOff>
      <xdr:row>0</xdr:row>
      <xdr:rowOff>47625</xdr:rowOff>
    </xdr:from>
    <xdr:to>
      <xdr:col>10</xdr:col>
      <xdr:colOff>781050</xdr:colOff>
      <xdr:row>0</xdr:row>
      <xdr:rowOff>372428</xdr:rowOff>
    </xdr:to>
    <xdr:pic>
      <xdr:nvPicPr>
        <xdr:cNvPr id="3" name="Picture 2">
          <a:extLst>
            <a:ext uri="{FF2B5EF4-FFF2-40B4-BE49-F238E27FC236}">
              <a16:creationId xmlns:a16="http://schemas.microsoft.com/office/drawing/2014/main" id="{4924F014-B37F-EC0B-17C6-FC41C874A4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77425" y="47625"/>
          <a:ext cx="1476375" cy="3248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38099</xdr:colOff>
      <xdr:row>2</xdr:row>
      <xdr:rowOff>0</xdr:rowOff>
    </xdr:from>
    <xdr:to>
      <xdr:col>9</xdr:col>
      <xdr:colOff>447675</xdr:colOff>
      <xdr:row>18</xdr:row>
      <xdr:rowOff>142875</xdr:rowOff>
    </xdr:to>
    <xdr:graphicFrame macro="">
      <xdr:nvGraphicFramePr>
        <xdr:cNvPr id="2" name="Chart 1">
          <a:extLst>
            <a:ext uri="{FF2B5EF4-FFF2-40B4-BE49-F238E27FC236}">
              <a16:creationId xmlns:a16="http://schemas.microsoft.com/office/drawing/2014/main" id="{A6E169D3-31E9-4A24-BAC7-AAD4CD852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38099</xdr:colOff>
      <xdr:row>19</xdr:row>
      <xdr:rowOff>1</xdr:rowOff>
    </xdr:from>
    <xdr:to>
      <xdr:col>9</xdr:col>
      <xdr:colOff>447675</xdr:colOff>
      <xdr:row>35</xdr:row>
      <xdr:rowOff>142875</xdr:rowOff>
    </xdr:to>
    <xdr:graphicFrame macro="">
      <xdr:nvGraphicFramePr>
        <xdr:cNvPr id="3" name="Chart 2">
          <a:extLst>
            <a:ext uri="{FF2B5EF4-FFF2-40B4-BE49-F238E27FC236}">
              <a16:creationId xmlns:a16="http://schemas.microsoft.com/office/drawing/2014/main" id="{7615733A-163F-4E27-9E98-29A5108BA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38099</xdr:colOff>
      <xdr:row>36</xdr:row>
      <xdr:rowOff>1</xdr:rowOff>
    </xdr:from>
    <xdr:to>
      <xdr:col>9</xdr:col>
      <xdr:colOff>447675</xdr:colOff>
      <xdr:row>52</xdr:row>
      <xdr:rowOff>133351</xdr:rowOff>
    </xdr:to>
    <xdr:graphicFrame macro="">
      <xdr:nvGraphicFramePr>
        <xdr:cNvPr id="4" name="Chart 3">
          <a:extLst>
            <a:ext uri="{FF2B5EF4-FFF2-40B4-BE49-F238E27FC236}">
              <a16:creationId xmlns:a16="http://schemas.microsoft.com/office/drawing/2014/main" id="{218DD9E2-A89A-4A74-80AB-FFDE64CA9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38099</xdr:colOff>
      <xdr:row>53</xdr:row>
      <xdr:rowOff>38101</xdr:rowOff>
    </xdr:from>
    <xdr:to>
      <xdr:col>9</xdr:col>
      <xdr:colOff>438149</xdr:colOff>
      <xdr:row>69</xdr:row>
      <xdr:rowOff>171451</xdr:rowOff>
    </xdr:to>
    <xdr:graphicFrame macro="">
      <xdr:nvGraphicFramePr>
        <xdr:cNvPr id="5" name="Chart 4">
          <a:extLst>
            <a:ext uri="{FF2B5EF4-FFF2-40B4-BE49-F238E27FC236}">
              <a16:creationId xmlns:a16="http://schemas.microsoft.com/office/drawing/2014/main" id="{487BAE31-EE8A-49CE-8168-8D27700E1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70</xdr:row>
      <xdr:rowOff>47625</xdr:rowOff>
    </xdr:from>
    <xdr:to>
      <xdr:col>9</xdr:col>
      <xdr:colOff>447676</xdr:colOff>
      <xdr:row>87</xdr:row>
      <xdr:rowOff>9525</xdr:rowOff>
    </xdr:to>
    <xdr:graphicFrame macro="">
      <xdr:nvGraphicFramePr>
        <xdr:cNvPr id="6" name="Chart 5">
          <a:extLst>
            <a:ext uri="{FF2B5EF4-FFF2-40B4-BE49-F238E27FC236}">
              <a16:creationId xmlns:a16="http://schemas.microsoft.com/office/drawing/2014/main" id="{23D40AC5-B9D2-4621-9668-691E01A5A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190500</xdr:colOff>
      <xdr:row>0</xdr:row>
      <xdr:rowOff>28575</xdr:rowOff>
    </xdr:from>
    <xdr:to>
      <xdr:col>2</xdr:col>
      <xdr:colOff>1409700</xdr:colOff>
      <xdr:row>0</xdr:row>
      <xdr:rowOff>333375</xdr:rowOff>
    </xdr:to>
    <xdr:pic>
      <xdr:nvPicPr>
        <xdr:cNvPr id="2" name="Picture 1">
          <a:extLst>
            <a:ext uri="{FF2B5EF4-FFF2-40B4-BE49-F238E27FC236}">
              <a16:creationId xmlns:a16="http://schemas.microsoft.com/office/drawing/2014/main" id="{09110405-5034-4B2F-A8E3-A674283EBC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91375" y="28575"/>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FBC3153A-414E-48F6-909D-647F113389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ertex42 - Calendar Blue">
      <a:dk1>
        <a:sysClr val="windowText" lastClr="000000"/>
      </a:dk1>
      <a:lt1>
        <a:sysClr val="window" lastClr="FFFFFF"/>
      </a:lt1>
      <a:dk2>
        <a:srgbClr val="2B4575"/>
      </a:dk2>
      <a:lt2>
        <a:srgbClr val="F7F2E9"/>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blood-count-tracker.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blood-count-tracker.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blood-count-tracker.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5.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184D7-B2C1-4D3A-AB1A-E789E052C44E}">
  <sheetPr>
    <pageSetUpPr fitToPage="1"/>
  </sheetPr>
  <dimension ref="A1:M72"/>
  <sheetViews>
    <sheetView showGridLines="0" tabSelected="1" workbookViewId="0">
      <pane ySplit="29" topLeftCell="A30" activePane="bottomLeft" state="frozen"/>
      <selection pane="bottomLeft"/>
    </sheetView>
  </sheetViews>
  <sheetFormatPr defaultRowHeight="15" x14ac:dyDescent="0.2"/>
  <cols>
    <col min="1" max="1" width="13.125" style="15" customWidth="1"/>
    <col min="2" max="7" width="12.625" style="15" customWidth="1"/>
    <col min="8" max="8" width="31.5" style="15" customWidth="1"/>
    <col min="9" max="9" width="9" style="19"/>
    <col min="10" max="10" width="9.375" style="15" customWidth="1"/>
    <col min="11" max="11" width="12.375" style="15" customWidth="1"/>
    <col min="12" max="12" width="8.5" style="15" customWidth="1"/>
    <col min="13" max="16384" width="9" style="15"/>
  </cols>
  <sheetData>
    <row r="1" spans="1:13" ht="30" x14ac:dyDescent="0.2">
      <c r="A1" s="18" t="s">
        <v>35</v>
      </c>
      <c r="H1" s="44" t="s">
        <v>38</v>
      </c>
      <c r="J1" s="49"/>
    </row>
    <row r="2" spans="1:13" x14ac:dyDescent="0.2">
      <c r="A2" s="83" t="s">
        <v>52</v>
      </c>
      <c r="J2" s="84" t="s">
        <v>53</v>
      </c>
    </row>
    <row r="3" spans="1:13" ht="24" customHeight="1" x14ac:dyDescent="0.2">
      <c r="B3" s="25" t="str">
        <f>'My Lab Data'!$B$29</f>
        <v>HGB, g/dL</v>
      </c>
      <c r="C3" s="25" t="str">
        <f>'My Lab Data'!$C$29</f>
        <v>Platelets, k/uL</v>
      </c>
      <c r="D3" s="25" t="str">
        <f>'My Lab Data'!$D$29</f>
        <v>RBC, M/uL</v>
      </c>
      <c r="E3" s="25" t="str">
        <f>'My Lab Data'!$E$29</f>
        <v>Hematocrit</v>
      </c>
      <c r="F3" s="25" t="str">
        <f>'My Lab Data'!$F$29</f>
        <v>WBC, M/uL</v>
      </c>
    </row>
    <row r="4" spans="1:13" x14ac:dyDescent="0.2">
      <c r="A4" s="16" t="s">
        <v>9</v>
      </c>
      <c r="B4" s="32">
        <v>17.8</v>
      </c>
      <c r="C4" s="32">
        <v>439</v>
      </c>
      <c r="D4" s="32">
        <v>6.14</v>
      </c>
      <c r="E4" s="33">
        <v>0.53</v>
      </c>
      <c r="F4" s="32">
        <v>11</v>
      </c>
      <c r="G4" s="23" t="s">
        <v>51</v>
      </c>
      <c r="J4" s="47" t="s">
        <v>32</v>
      </c>
      <c r="K4" s="48"/>
      <c r="L4" s="48"/>
      <c r="M4" s="48"/>
    </row>
    <row r="5" spans="1:13" x14ac:dyDescent="0.2">
      <c r="A5" s="16" t="s">
        <v>10</v>
      </c>
      <c r="B5" s="32">
        <v>14.8</v>
      </c>
      <c r="C5" s="32">
        <v>159</v>
      </c>
      <c r="D5" s="32">
        <v>4.7</v>
      </c>
      <c r="E5" s="33">
        <v>0.442</v>
      </c>
      <c r="F5" s="32">
        <v>4</v>
      </c>
      <c r="G5" s="20"/>
      <c r="J5" s="22" t="s">
        <v>21</v>
      </c>
      <c r="K5" s="21"/>
    </row>
    <row r="6" spans="1:13" x14ac:dyDescent="0.2">
      <c r="B6" s="20"/>
      <c r="C6" s="20"/>
      <c r="D6" s="20"/>
      <c r="E6" s="20"/>
      <c r="F6" s="20"/>
      <c r="G6" s="20"/>
      <c r="J6" s="20" t="s">
        <v>14</v>
      </c>
      <c r="K6" s="17">
        <f>MIN('My Lab Data'!$A$29:$A$51)</f>
        <v>44118</v>
      </c>
    </row>
    <row r="7" spans="1:13" x14ac:dyDescent="0.2">
      <c r="B7" s="20"/>
      <c r="C7" s="20"/>
      <c r="D7" s="20"/>
      <c r="E7" s="20"/>
      <c r="F7" s="20"/>
      <c r="G7" s="20"/>
      <c r="J7" s="20" t="s">
        <v>15</v>
      </c>
      <c r="K7" s="17">
        <f>MAX('My Lab Data'!$A$29:$A$51)</f>
        <v>44181</v>
      </c>
    </row>
    <row r="8" spans="1:13" x14ac:dyDescent="0.2">
      <c r="B8" s="20"/>
      <c r="C8" s="20"/>
      <c r="D8" s="20"/>
      <c r="E8" s="20"/>
      <c r="F8" s="20"/>
      <c r="G8" s="20"/>
    </row>
    <row r="9" spans="1:13" x14ac:dyDescent="0.2">
      <c r="B9" s="20"/>
      <c r="C9" s="20"/>
      <c r="D9" s="20"/>
      <c r="E9" s="20"/>
      <c r="F9" s="20"/>
      <c r="G9" s="20"/>
      <c r="J9" s="49" t="s">
        <v>47</v>
      </c>
    </row>
    <row r="10" spans="1:13" x14ac:dyDescent="0.2">
      <c r="B10" s="20"/>
      <c r="C10" s="20"/>
      <c r="D10" s="20"/>
      <c r="E10" s="20"/>
      <c r="F10" s="20"/>
      <c r="G10" s="20"/>
    </row>
    <row r="11" spans="1:13" x14ac:dyDescent="0.2">
      <c r="B11" s="20"/>
      <c r="C11" s="20"/>
      <c r="D11" s="20"/>
      <c r="E11" s="20"/>
      <c r="F11" s="20"/>
      <c r="G11" s="20"/>
      <c r="J11" s="78" t="s">
        <v>46</v>
      </c>
    </row>
    <row r="12" spans="1:13" x14ac:dyDescent="0.2">
      <c r="B12" s="20"/>
      <c r="C12" s="20"/>
      <c r="D12" s="20"/>
      <c r="E12" s="20"/>
      <c r="F12" s="20"/>
      <c r="G12" s="20"/>
      <c r="J12" s="78" t="s">
        <v>45</v>
      </c>
    </row>
    <row r="13" spans="1:13" x14ac:dyDescent="0.2">
      <c r="B13" s="20"/>
      <c r="C13" s="20"/>
      <c r="D13" s="20"/>
      <c r="E13" s="20"/>
      <c r="F13" s="20"/>
      <c r="G13" s="20"/>
    </row>
    <row r="14" spans="1:13" x14ac:dyDescent="0.2">
      <c r="B14" s="20"/>
      <c r="C14" s="20"/>
      <c r="D14" s="20"/>
      <c r="E14" s="20"/>
      <c r="F14" s="20"/>
      <c r="G14" s="20"/>
      <c r="J14" s="82" t="s">
        <v>49</v>
      </c>
    </row>
    <row r="15" spans="1:13" x14ac:dyDescent="0.2">
      <c r="B15" s="20"/>
      <c r="C15" s="20"/>
      <c r="D15" s="20"/>
      <c r="E15" s="20"/>
      <c r="F15" s="20"/>
      <c r="G15" s="20"/>
      <c r="J15" s="82" t="s">
        <v>50</v>
      </c>
    </row>
    <row r="16" spans="1:13" x14ac:dyDescent="0.2">
      <c r="B16" s="20"/>
      <c r="C16" s="20"/>
      <c r="D16" s="20"/>
      <c r="E16" s="20"/>
      <c r="F16" s="20"/>
      <c r="G16" s="20"/>
    </row>
    <row r="17" spans="1:10" x14ac:dyDescent="0.2">
      <c r="B17" s="20"/>
      <c r="C17" s="20"/>
      <c r="D17" s="20"/>
      <c r="E17" s="20"/>
      <c r="F17" s="20"/>
      <c r="G17" s="20"/>
    </row>
    <row r="18" spans="1:10" x14ac:dyDescent="0.2">
      <c r="B18" s="20"/>
      <c r="C18" s="20"/>
      <c r="D18" s="20"/>
      <c r="E18" s="20"/>
      <c r="F18" s="20"/>
      <c r="G18" s="20"/>
    </row>
    <row r="19" spans="1:10" x14ac:dyDescent="0.2">
      <c r="B19" s="20"/>
      <c r="C19" s="20"/>
      <c r="D19" s="20"/>
      <c r="E19" s="20"/>
      <c r="F19" s="20"/>
      <c r="G19" s="20"/>
    </row>
    <row r="20" spans="1:10" x14ac:dyDescent="0.2">
      <c r="B20" s="20"/>
      <c r="C20" s="20"/>
      <c r="D20" s="20"/>
      <c r="E20" s="20"/>
      <c r="F20" s="20"/>
      <c r="G20" s="20"/>
    </row>
    <row r="21" spans="1:10" x14ac:dyDescent="0.2">
      <c r="B21" s="20"/>
      <c r="C21" s="20"/>
      <c r="D21" s="20"/>
      <c r="E21" s="20"/>
      <c r="F21" s="20"/>
      <c r="G21" s="20"/>
    </row>
    <row r="22" spans="1:10" x14ac:dyDescent="0.2">
      <c r="B22" s="20"/>
      <c r="C22" s="20"/>
      <c r="D22" s="20"/>
      <c r="E22" s="20"/>
      <c r="F22" s="20"/>
      <c r="G22" s="20"/>
    </row>
    <row r="23" spans="1:10" x14ac:dyDescent="0.2">
      <c r="B23" s="20"/>
      <c r="C23" s="20"/>
      <c r="D23" s="20"/>
      <c r="E23" s="20"/>
      <c r="F23" s="20"/>
      <c r="G23" s="20"/>
    </row>
    <row r="24" spans="1:10" x14ac:dyDescent="0.2">
      <c r="B24" s="20"/>
      <c r="C24" s="20"/>
      <c r="D24" s="20"/>
      <c r="E24" s="20"/>
      <c r="F24" s="20"/>
      <c r="G24" s="20"/>
    </row>
    <row r="25" spans="1:10" x14ac:dyDescent="0.2">
      <c r="B25" s="20"/>
      <c r="C25" s="20"/>
      <c r="D25" s="20"/>
      <c r="E25" s="20"/>
      <c r="F25" s="20"/>
      <c r="G25" s="20"/>
    </row>
    <row r="26" spans="1:10" x14ac:dyDescent="0.2">
      <c r="B26" s="20"/>
      <c r="C26" s="20"/>
      <c r="D26" s="20"/>
      <c r="E26" s="20"/>
      <c r="F26" s="20"/>
      <c r="G26" s="20"/>
    </row>
    <row r="27" spans="1:10" x14ac:dyDescent="0.2">
      <c r="B27" s="20"/>
      <c r="C27" s="20"/>
      <c r="D27" s="20"/>
      <c r="E27" s="20"/>
      <c r="F27" s="20"/>
      <c r="G27" s="20"/>
    </row>
    <row r="28" spans="1:10" x14ac:dyDescent="0.2">
      <c r="A28" s="43" t="s">
        <v>37</v>
      </c>
      <c r="B28" s="20"/>
      <c r="C28" s="20"/>
      <c r="D28" s="20"/>
      <c r="E28" s="20"/>
      <c r="F28" s="20"/>
      <c r="G28" s="20"/>
    </row>
    <row r="29" spans="1:10" ht="34.5" customHeight="1" x14ac:dyDescent="0.2">
      <c r="A29" s="27" t="s">
        <v>0</v>
      </c>
      <c r="B29" s="28" t="s">
        <v>11</v>
      </c>
      <c r="C29" s="28" t="s">
        <v>8</v>
      </c>
      <c r="D29" s="29" t="s">
        <v>12</v>
      </c>
      <c r="E29" s="29" t="s">
        <v>13</v>
      </c>
      <c r="F29" s="29" t="s">
        <v>33</v>
      </c>
      <c r="G29" s="28" t="s">
        <v>40</v>
      </c>
      <c r="H29" s="30" t="s">
        <v>7</v>
      </c>
      <c r="J29" s="31" t="s">
        <v>29</v>
      </c>
    </row>
    <row r="30" spans="1:10" x14ac:dyDescent="0.2">
      <c r="A30" s="34">
        <v>44118</v>
      </c>
      <c r="B30" s="35">
        <v>17.7</v>
      </c>
      <c r="C30" s="36">
        <v>380</v>
      </c>
      <c r="D30" s="37">
        <v>6.02</v>
      </c>
      <c r="E30" s="38">
        <v>0.53</v>
      </c>
      <c r="F30" s="39">
        <v>9.6</v>
      </c>
      <c r="G30" s="76"/>
      <c r="H30" s="40"/>
    </row>
    <row r="31" spans="1:10" x14ac:dyDescent="0.2">
      <c r="A31" s="34">
        <v>44153</v>
      </c>
      <c r="B31" s="35">
        <v>18.100000000000001</v>
      </c>
      <c r="C31" s="36">
        <v>412</v>
      </c>
      <c r="D31" s="37">
        <v>6.24</v>
      </c>
      <c r="E31" s="38">
        <v>0.54</v>
      </c>
      <c r="F31" s="39">
        <v>10.1</v>
      </c>
      <c r="G31" s="76"/>
      <c r="H31" s="40"/>
    </row>
    <row r="32" spans="1:10" x14ac:dyDescent="0.2">
      <c r="A32" s="34">
        <v>44181</v>
      </c>
      <c r="B32" s="35">
        <v>18.100000000000001</v>
      </c>
      <c r="C32" s="36">
        <v>368</v>
      </c>
      <c r="D32" s="37">
        <v>6.2</v>
      </c>
      <c r="E32" s="38">
        <v>0.52600000000000002</v>
      </c>
      <c r="F32" s="39">
        <v>10.029999999999999</v>
      </c>
      <c r="G32" s="76"/>
      <c r="H32" s="40"/>
    </row>
    <row r="33" spans="1:8" x14ac:dyDescent="0.2">
      <c r="A33" s="34"/>
      <c r="B33" s="35"/>
      <c r="C33" s="36"/>
      <c r="D33" s="37"/>
      <c r="E33" s="38"/>
      <c r="F33" s="39"/>
      <c r="G33" s="76"/>
      <c r="H33" s="40"/>
    </row>
    <row r="34" spans="1:8" x14ac:dyDescent="0.2">
      <c r="A34" s="34"/>
      <c r="B34" s="35"/>
      <c r="C34" s="36"/>
      <c r="D34" s="37"/>
      <c r="E34" s="38"/>
      <c r="F34" s="39"/>
      <c r="G34" s="76"/>
      <c r="H34" s="40"/>
    </row>
    <row r="35" spans="1:8" x14ac:dyDescent="0.2">
      <c r="A35" s="34"/>
      <c r="B35" s="35"/>
      <c r="C35" s="36"/>
      <c r="D35" s="37"/>
      <c r="E35" s="38"/>
      <c r="F35" s="39"/>
      <c r="G35" s="76"/>
      <c r="H35" s="40"/>
    </row>
    <row r="36" spans="1:8" x14ac:dyDescent="0.2">
      <c r="A36" s="34"/>
      <c r="B36" s="35"/>
      <c r="C36" s="36"/>
      <c r="D36" s="37"/>
      <c r="E36" s="38"/>
      <c r="F36" s="39"/>
      <c r="G36" s="76"/>
      <c r="H36" s="40"/>
    </row>
    <row r="37" spans="1:8" x14ac:dyDescent="0.2">
      <c r="A37" s="34"/>
      <c r="B37" s="35"/>
      <c r="C37" s="36"/>
      <c r="D37" s="37"/>
      <c r="E37" s="38"/>
      <c r="F37" s="39"/>
      <c r="G37" s="76"/>
      <c r="H37" s="40"/>
    </row>
    <row r="38" spans="1:8" x14ac:dyDescent="0.2">
      <c r="A38" s="34"/>
      <c r="B38" s="35"/>
      <c r="C38" s="36"/>
      <c r="D38" s="37"/>
      <c r="E38" s="38"/>
      <c r="F38" s="39"/>
      <c r="G38" s="76"/>
      <c r="H38" s="40"/>
    </row>
    <row r="39" spans="1:8" x14ac:dyDescent="0.2">
      <c r="A39" s="34"/>
      <c r="B39" s="35"/>
      <c r="C39" s="36"/>
      <c r="D39" s="37"/>
      <c r="E39" s="38"/>
      <c r="F39" s="39"/>
      <c r="G39" s="76"/>
      <c r="H39" s="40"/>
    </row>
    <row r="40" spans="1:8" x14ac:dyDescent="0.2">
      <c r="A40" s="34"/>
      <c r="B40" s="35"/>
      <c r="C40" s="36"/>
      <c r="D40" s="37"/>
      <c r="E40" s="38"/>
      <c r="F40" s="39"/>
      <c r="G40" s="76"/>
      <c r="H40" s="40"/>
    </row>
    <row r="41" spans="1:8" x14ac:dyDescent="0.2">
      <c r="A41" s="34"/>
      <c r="B41" s="35"/>
      <c r="C41" s="36"/>
      <c r="D41" s="37"/>
      <c r="E41" s="38"/>
      <c r="F41" s="39"/>
      <c r="G41" s="76"/>
      <c r="H41" s="40"/>
    </row>
    <row r="42" spans="1:8" x14ac:dyDescent="0.2">
      <c r="A42" s="34"/>
      <c r="B42" s="35"/>
      <c r="C42" s="36"/>
      <c r="D42" s="37"/>
      <c r="E42" s="38"/>
      <c r="F42" s="39"/>
      <c r="G42" s="76"/>
      <c r="H42" s="40"/>
    </row>
    <row r="43" spans="1:8" x14ac:dyDescent="0.2">
      <c r="A43" s="34"/>
      <c r="B43" s="35"/>
      <c r="C43" s="36"/>
      <c r="D43" s="37"/>
      <c r="E43" s="38"/>
      <c r="F43" s="39"/>
      <c r="G43" s="76"/>
      <c r="H43" s="40"/>
    </row>
    <row r="44" spans="1:8" x14ac:dyDescent="0.2">
      <c r="A44" s="34"/>
      <c r="B44" s="35"/>
      <c r="C44" s="36"/>
      <c r="D44" s="37"/>
      <c r="E44" s="38"/>
      <c r="F44" s="39"/>
      <c r="G44" s="76"/>
      <c r="H44" s="40"/>
    </row>
    <row r="45" spans="1:8" x14ac:dyDescent="0.2">
      <c r="A45" s="34"/>
      <c r="B45" s="35"/>
      <c r="C45" s="36"/>
      <c r="D45" s="37"/>
      <c r="E45" s="38"/>
      <c r="F45" s="39"/>
      <c r="G45" s="76"/>
      <c r="H45" s="40"/>
    </row>
    <row r="46" spans="1:8" x14ac:dyDescent="0.2">
      <c r="A46" s="34"/>
      <c r="B46" s="35"/>
      <c r="C46" s="36"/>
      <c r="D46" s="37"/>
      <c r="E46" s="38"/>
      <c r="F46" s="39"/>
      <c r="G46" s="76"/>
      <c r="H46" s="40"/>
    </row>
    <row r="47" spans="1:8" x14ac:dyDescent="0.2">
      <c r="A47" s="34"/>
      <c r="B47" s="35"/>
      <c r="C47" s="36"/>
      <c r="D47" s="37"/>
      <c r="E47" s="38"/>
      <c r="F47" s="39"/>
      <c r="G47" s="76"/>
      <c r="H47" s="40"/>
    </row>
    <row r="48" spans="1:8" x14ac:dyDescent="0.2">
      <c r="A48" s="34"/>
      <c r="B48" s="35"/>
      <c r="C48" s="36"/>
      <c r="D48" s="37"/>
      <c r="E48" s="38"/>
      <c r="F48" s="39"/>
      <c r="G48" s="76"/>
      <c r="H48" s="40"/>
    </row>
    <row r="49" spans="1:8" x14ac:dyDescent="0.2">
      <c r="A49" s="34"/>
      <c r="B49" s="35"/>
      <c r="C49" s="36"/>
      <c r="D49" s="37"/>
      <c r="E49" s="38"/>
      <c r="F49" s="39"/>
      <c r="G49" s="76"/>
      <c r="H49" s="40"/>
    </row>
    <row r="50" spans="1:8" x14ac:dyDescent="0.2">
      <c r="A50" s="34"/>
      <c r="B50" s="35"/>
      <c r="C50" s="36"/>
      <c r="D50" s="37"/>
      <c r="E50" s="38"/>
      <c r="F50" s="39"/>
      <c r="G50" s="76"/>
      <c r="H50" s="40"/>
    </row>
    <row r="51" spans="1:8" x14ac:dyDescent="0.2">
      <c r="A51" s="50"/>
      <c r="B51" s="51" t="s">
        <v>26</v>
      </c>
      <c r="C51" s="52"/>
      <c r="D51" s="53"/>
      <c r="E51" s="54"/>
      <c r="F51" s="55"/>
      <c r="G51" s="77"/>
      <c r="H51" s="56"/>
    </row>
    <row r="54" spans="1:8" ht="21" customHeight="1" x14ac:dyDescent="0.2">
      <c r="A54" s="80" t="s">
        <v>39</v>
      </c>
      <c r="B54" s="81"/>
      <c r="C54" s="46">
        <v>0.2</v>
      </c>
      <c r="D54" s="81"/>
      <c r="E54" s="81"/>
      <c r="F54" s="81"/>
      <c r="G54" s="81"/>
      <c r="H54" s="81"/>
    </row>
    <row r="55" spans="1:8" ht="23.25" customHeight="1" x14ac:dyDescent="0.2">
      <c r="A55" s="57" t="s">
        <v>0</v>
      </c>
      <c r="B55" s="58"/>
      <c r="C55" s="58" t="s">
        <v>36</v>
      </c>
      <c r="D55" s="59" t="s">
        <v>40</v>
      </c>
      <c r="E55" s="60"/>
      <c r="F55" s="60"/>
      <c r="G55" s="60"/>
      <c r="H55" s="61"/>
    </row>
    <row r="56" spans="1:8" x14ac:dyDescent="0.2">
      <c r="A56" s="62">
        <v>44118</v>
      </c>
      <c r="B56" s="63"/>
      <c r="C56" s="64">
        <f t="shared" ref="C56" si="0">$C$54</f>
        <v>0.2</v>
      </c>
      <c r="D56" s="65" t="s">
        <v>41</v>
      </c>
      <c r="E56" s="66"/>
      <c r="F56" s="67"/>
      <c r="G56" s="67"/>
      <c r="H56" s="68"/>
    </row>
    <row r="57" spans="1:8" x14ac:dyDescent="0.2">
      <c r="A57" s="62"/>
      <c r="B57" s="63"/>
      <c r="C57" s="64"/>
      <c r="D57" s="65"/>
      <c r="E57" s="66"/>
      <c r="F57" s="67"/>
      <c r="G57" s="67"/>
      <c r="H57" s="68"/>
    </row>
    <row r="58" spans="1:8" x14ac:dyDescent="0.2">
      <c r="A58" s="62"/>
      <c r="B58" s="63"/>
      <c r="C58" s="64"/>
      <c r="D58" s="65"/>
      <c r="E58" s="66"/>
      <c r="F58" s="67"/>
      <c r="G58" s="67"/>
      <c r="H58" s="68"/>
    </row>
    <row r="59" spans="1:8" x14ac:dyDescent="0.2">
      <c r="A59" s="62"/>
      <c r="B59" s="63"/>
      <c r="C59" s="64"/>
      <c r="D59" s="65"/>
      <c r="E59" s="66"/>
      <c r="F59" s="67"/>
      <c r="G59" s="67"/>
      <c r="H59" s="68"/>
    </row>
    <row r="60" spans="1:8" x14ac:dyDescent="0.2">
      <c r="A60" s="62"/>
      <c r="B60" s="63"/>
      <c r="C60" s="64"/>
      <c r="D60" s="65"/>
      <c r="E60" s="66"/>
      <c r="F60" s="67"/>
      <c r="G60" s="67"/>
      <c r="H60" s="68"/>
    </row>
    <row r="61" spans="1:8" x14ac:dyDescent="0.2">
      <c r="A61" s="62"/>
      <c r="B61" s="63"/>
      <c r="C61" s="64"/>
      <c r="D61" s="65"/>
      <c r="E61" s="66"/>
      <c r="F61" s="67"/>
      <c r="G61" s="67"/>
      <c r="H61" s="68"/>
    </row>
    <row r="62" spans="1:8" x14ac:dyDescent="0.2">
      <c r="A62" s="62"/>
      <c r="B62" s="63"/>
      <c r="C62" s="64"/>
      <c r="D62" s="65"/>
      <c r="E62" s="66"/>
      <c r="F62" s="67"/>
      <c r="G62" s="67"/>
      <c r="H62" s="68"/>
    </row>
    <row r="63" spans="1:8" x14ac:dyDescent="0.2">
      <c r="A63" s="62"/>
      <c r="B63" s="63"/>
      <c r="C63" s="64"/>
      <c r="D63" s="65"/>
      <c r="E63" s="66"/>
      <c r="F63" s="67"/>
      <c r="G63" s="67"/>
      <c r="H63" s="68"/>
    </row>
    <row r="64" spans="1:8" x14ac:dyDescent="0.2">
      <c r="A64" s="62"/>
      <c r="B64" s="63"/>
      <c r="C64" s="64"/>
      <c r="D64" s="65"/>
      <c r="E64" s="66"/>
      <c r="F64" s="67"/>
      <c r="G64" s="67"/>
      <c r="H64" s="68"/>
    </row>
    <row r="65" spans="1:8" x14ac:dyDescent="0.2">
      <c r="A65" s="62"/>
      <c r="B65" s="63"/>
      <c r="C65" s="64"/>
      <c r="D65" s="65"/>
      <c r="E65" s="66"/>
      <c r="F65" s="67"/>
      <c r="G65" s="67"/>
      <c r="H65" s="68"/>
    </row>
    <row r="66" spans="1:8" x14ac:dyDescent="0.2">
      <c r="A66" s="62"/>
      <c r="B66" s="63"/>
      <c r="C66" s="64"/>
      <c r="D66" s="65"/>
      <c r="E66" s="66"/>
      <c r="F66" s="67"/>
      <c r="G66" s="67"/>
      <c r="H66" s="68"/>
    </row>
    <row r="67" spans="1:8" x14ac:dyDescent="0.2">
      <c r="A67" s="62"/>
      <c r="B67" s="63"/>
      <c r="C67" s="64"/>
      <c r="D67" s="65"/>
      <c r="E67" s="66"/>
      <c r="F67" s="67"/>
      <c r="G67" s="67"/>
      <c r="H67" s="68"/>
    </row>
    <row r="68" spans="1:8" x14ac:dyDescent="0.2">
      <c r="A68" s="62"/>
      <c r="B68" s="63"/>
      <c r="C68" s="64"/>
      <c r="D68" s="65"/>
      <c r="E68" s="66"/>
      <c r="F68" s="67"/>
      <c r="G68" s="67"/>
      <c r="H68" s="68"/>
    </row>
    <row r="69" spans="1:8" x14ac:dyDescent="0.2">
      <c r="A69" s="69"/>
      <c r="B69" s="70" t="s">
        <v>26</v>
      </c>
      <c r="C69" s="71"/>
      <c r="D69" s="72"/>
      <c r="E69" s="73"/>
      <c r="F69" s="74"/>
      <c r="G69" s="74"/>
      <c r="H69" s="75"/>
    </row>
    <row r="70" spans="1:8" x14ac:dyDescent="0.2">
      <c r="A70" s="45" t="s">
        <v>43</v>
      </c>
    </row>
    <row r="71" spans="1:8" x14ac:dyDescent="0.2">
      <c r="A71" s="45" t="s">
        <v>42</v>
      </c>
    </row>
    <row r="72" spans="1:8" x14ac:dyDescent="0.2">
      <c r="A72" s="45" t="s">
        <v>44</v>
      </c>
    </row>
  </sheetData>
  <sortState xmlns:xlrd2="http://schemas.microsoft.com/office/spreadsheetml/2017/richdata2" ref="A56:D68">
    <sortCondition ref="A56:A68"/>
  </sortState>
  <phoneticPr fontId="18" type="noConversion"/>
  <hyperlinks>
    <hyperlink ref="A2" r:id="rId1" xr:uid="{DD5F094A-2DB5-4B9F-B411-875961BE2E1A}"/>
  </hyperlinks>
  <pageMargins left="0.35" right="0.35" top="0.5" bottom="0.5" header="0.3" footer="0.3"/>
  <pageSetup scale="76" fitToHeight="0" orientation="portrait" horizontalDpi="203" verticalDpi="203" r:id="rId2"/>
  <headerFooter>
    <oddHeader>&amp;C&amp;9&amp;KC00000CONFIDENTIAL&amp;R&amp;9Page &amp;P of &amp;N</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1901-745B-4F6E-94BC-53EDDEB3D73E}">
  <dimension ref="E1:X1"/>
  <sheetViews>
    <sheetView showGridLines="0" topLeftCell="A17" workbookViewId="0"/>
  </sheetViews>
  <sheetFormatPr defaultRowHeight="14.25" x14ac:dyDescent="0.2"/>
  <cols>
    <col min="1" max="1" width="7.375" customWidth="1"/>
    <col min="2" max="8" width="8.875" customWidth="1"/>
    <col min="9" max="9" width="14.375" customWidth="1"/>
    <col min="10" max="10" width="6.25" customWidth="1"/>
    <col min="11" max="24" width="9" style="26"/>
  </cols>
  <sheetData>
    <row r="1" spans="5:6" ht="15" x14ac:dyDescent="0.25">
      <c r="E1" s="24" t="s">
        <v>22</v>
      </c>
      <c r="F1" t="s">
        <v>23</v>
      </c>
    </row>
  </sheetData>
  <printOptions horizontalCentered="1"/>
  <pageMargins left="0.35" right="0.35" top="0.5" bottom="0.35" header="0.25" footer="0.25"/>
  <pageSetup fitToHeight="0" orientation="portrait" horizontalDpi="203" verticalDpi="203" r:id="rId1"/>
  <headerFooter>
    <oddHeader>&amp;L&amp;9My Charts&amp;C&amp;9&amp;K05-023CONFIDENTIAL&amp;R&amp;9Page &amp;P of &amp;N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C4299-4A01-4F03-8729-7B656A393397}">
  <sheetPr>
    <pageSetUpPr fitToPage="1"/>
  </sheetPr>
  <dimension ref="A1:C42"/>
  <sheetViews>
    <sheetView showGridLines="0" workbookViewId="0">
      <selection activeCell="A5" sqref="A5"/>
    </sheetView>
  </sheetViews>
  <sheetFormatPr defaultRowHeight="12.75" x14ac:dyDescent="0.2"/>
  <cols>
    <col min="1" max="1" width="10.375" style="2" customWidth="1"/>
    <col min="2" max="2" width="81.5" style="2" customWidth="1"/>
    <col min="3" max="3" width="19" style="2" customWidth="1"/>
    <col min="4" max="4" width="9" style="2" customWidth="1"/>
    <col min="5" max="16384" width="9" style="2"/>
  </cols>
  <sheetData>
    <row r="1" spans="1:3" ht="32.1" customHeight="1" x14ac:dyDescent="0.2">
      <c r="A1" s="1" t="s">
        <v>1</v>
      </c>
      <c r="B1" s="1"/>
      <c r="C1" s="1"/>
    </row>
    <row r="2" spans="1:3" ht="14.25" x14ac:dyDescent="0.2">
      <c r="A2" s="79" t="s">
        <v>52</v>
      </c>
      <c r="C2" s="3" t="s">
        <v>4</v>
      </c>
    </row>
    <row r="3" spans="1:3" x14ac:dyDescent="0.2">
      <c r="B3" s="4"/>
      <c r="C3" s="4"/>
    </row>
    <row r="4" spans="1:3" ht="18" x14ac:dyDescent="0.2">
      <c r="A4" s="12" t="s">
        <v>3</v>
      </c>
      <c r="B4" s="13"/>
      <c r="C4" s="14"/>
    </row>
    <row r="5" spans="1:3" ht="28.5" x14ac:dyDescent="0.2">
      <c r="B5" s="8" t="s">
        <v>6</v>
      </c>
      <c r="C5" s="4"/>
    </row>
    <row r="6" spans="1:3" ht="14.25" x14ac:dyDescent="0.2">
      <c r="B6" s="9"/>
      <c r="C6" s="4"/>
    </row>
    <row r="7" spans="1:3" ht="18" x14ac:dyDescent="0.2">
      <c r="A7" s="5" t="s">
        <v>5</v>
      </c>
      <c r="B7" s="6"/>
      <c r="C7" s="7"/>
    </row>
    <row r="8" spans="1:3" ht="42.75" x14ac:dyDescent="0.2">
      <c r="B8" s="8" t="s">
        <v>48</v>
      </c>
      <c r="C8" s="4"/>
    </row>
    <row r="9" spans="1:3" ht="14.25" x14ac:dyDescent="0.2">
      <c r="B9" s="9"/>
      <c r="C9" s="4"/>
    </row>
    <row r="10" spans="1:3" ht="71.25" x14ac:dyDescent="0.2">
      <c r="B10" s="8" t="s">
        <v>34</v>
      </c>
      <c r="C10" s="4"/>
    </row>
    <row r="11" spans="1:3" ht="14.25" x14ac:dyDescent="0.2">
      <c r="B11" s="9"/>
      <c r="C11" s="4"/>
    </row>
    <row r="12" spans="1:3" ht="14.25" x14ac:dyDescent="0.2">
      <c r="B12" s="9"/>
      <c r="C12" s="4"/>
    </row>
    <row r="13" spans="1:3" ht="18" x14ac:dyDescent="0.2">
      <c r="A13" s="5" t="s">
        <v>16</v>
      </c>
      <c r="B13" s="6"/>
      <c r="C13" s="7"/>
    </row>
    <row r="14" spans="1:3" ht="14.25" x14ac:dyDescent="0.2">
      <c r="B14" s="9"/>
      <c r="C14" s="4"/>
    </row>
    <row r="15" spans="1:3" ht="15" x14ac:dyDescent="0.2">
      <c r="B15" s="10" t="s">
        <v>18</v>
      </c>
      <c r="C15" s="4"/>
    </row>
    <row r="16" spans="1:3" ht="57" x14ac:dyDescent="0.2">
      <c r="B16" s="8" t="s">
        <v>17</v>
      </c>
      <c r="C16" s="4"/>
    </row>
    <row r="17" spans="1:3" ht="14.25" x14ac:dyDescent="0.2">
      <c r="B17" s="9"/>
      <c r="C17" s="4"/>
    </row>
    <row r="18" spans="1:3" ht="15" x14ac:dyDescent="0.2">
      <c r="B18" s="10" t="s">
        <v>19</v>
      </c>
      <c r="C18" s="4"/>
    </row>
    <row r="19" spans="1:3" ht="42.75" x14ac:dyDescent="0.2">
      <c r="B19" s="8" t="s">
        <v>20</v>
      </c>
      <c r="C19" s="4"/>
    </row>
    <row r="20" spans="1:3" ht="14.25" x14ac:dyDescent="0.2">
      <c r="B20" s="8"/>
      <c r="C20" s="4"/>
    </row>
    <row r="21" spans="1:3" ht="15" x14ac:dyDescent="0.2">
      <c r="B21" s="10" t="s">
        <v>24</v>
      </c>
      <c r="C21" s="4"/>
    </row>
    <row r="22" spans="1:3" ht="57" x14ac:dyDescent="0.2">
      <c r="B22" s="8" t="s">
        <v>25</v>
      </c>
      <c r="C22" s="4"/>
    </row>
    <row r="23" spans="1:3" ht="15" x14ac:dyDescent="0.2">
      <c r="B23" s="10" t="s">
        <v>27</v>
      </c>
      <c r="C23" s="4"/>
    </row>
    <row r="24" spans="1:3" ht="42.75" x14ac:dyDescent="0.2">
      <c r="B24" s="8" t="s">
        <v>28</v>
      </c>
      <c r="C24" s="4"/>
    </row>
    <row r="25" spans="1:3" ht="14.25" x14ac:dyDescent="0.2">
      <c r="B25" s="9"/>
      <c r="C25" s="4"/>
    </row>
    <row r="26" spans="1:3" ht="15" x14ac:dyDescent="0.2">
      <c r="B26" s="10" t="s">
        <v>30</v>
      </c>
      <c r="C26" s="4"/>
    </row>
    <row r="27" spans="1:3" ht="42.75" x14ac:dyDescent="0.2">
      <c r="B27" s="8" t="s">
        <v>31</v>
      </c>
      <c r="C27" s="4"/>
    </row>
    <row r="28" spans="1:3" ht="14.25" x14ac:dyDescent="0.2">
      <c r="B28" s="9"/>
      <c r="C28" s="4"/>
    </row>
    <row r="29" spans="1:3" ht="14.25" x14ac:dyDescent="0.2">
      <c r="B29" s="8"/>
      <c r="C29" s="4"/>
    </row>
    <row r="30" spans="1:3" ht="18" x14ac:dyDescent="0.2">
      <c r="A30" s="5" t="s">
        <v>2</v>
      </c>
      <c r="B30" s="6"/>
      <c r="C30" s="7"/>
    </row>
    <row r="32" spans="1:3" ht="14.25" x14ac:dyDescent="0.2">
      <c r="B32" s="41" t="str">
        <f>HYPERLINK("https://www.vertex42.com/ExcelTemplates/blood-sugar-chart.html","► Blood Sugar Chart")</f>
        <v>► Blood Sugar Chart</v>
      </c>
    </row>
    <row r="33" spans="2:2" ht="14.25" x14ac:dyDescent="0.2">
      <c r="B33" s="11"/>
    </row>
    <row r="34" spans="2:2" ht="14.25" x14ac:dyDescent="0.2">
      <c r="B34" s="41" t="str">
        <f>HYPERLINK("https://www.vertex42.com/ExcelTemplates/food-diary-template.html","► Food Diary Template")</f>
        <v>► Food Diary Template</v>
      </c>
    </row>
    <row r="36" spans="2:2" ht="14.25" x14ac:dyDescent="0.2">
      <c r="B36" s="41" t="str">
        <f>HYPERLINK("https://www.vertex42.com/ExcelTemplates/food-log.html","► Daily Food Log Template")</f>
        <v>► Daily Food Log Template</v>
      </c>
    </row>
    <row r="38" spans="2:2" ht="14.25" x14ac:dyDescent="0.2">
      <c r="B38" s="41" t="str">
        <f>HYPERLINK("https://www.vertex42.com/ExcelTemplates/blood-pressure-chart.html","► Blood Pressure Chart")</f>
        <v>► Blood Pressure Chart</v>
      </c>
    </row>
    <row r="40" spans="2:2" ht="14.25" x14ac:dyDescent="0.2">
      <c r="B40" s="42" t="str">
        <f>HYPERLINK("https://www.vertex42.com/ExcelTemplates/exercise-charts-and-logs.html","► More Health Charts and Logs")</f>
        <v>► More Health Charts and Logs</v>
      </c>
    </row>
    <row r="42" spans="2:2" ht="14.25" x14ac:dyDescent="0.2">
      <c r="B42" s="41" t="str">
        <f>HYPERLINK("https://www.vertex42.com/ExcelTemplates/diary-template.html","► Diary Template")</f>
        <v>► Diary Template</v>
      </c>
    </row>
  </sheetData>
  <hyperlinks>
    <hyperlink ref="A2" r:id="rId1" xr:uid="{58175C54-8C3F-4372-A947-AF7614B01BF3}"/>
  </hyperlinks>
  <pageMargins left="0.5" right="0.5" top="0.75" bottom="0.75" header="0.3" footer="0.3"/>
  <pageSetup scale="98" fitToHeight="0"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FC2-4BDA-4485-A8BA-72074D7EFF37}">
  <dimension ref="A1:C19"/>
  <sheetViews>
    <sheetView showGridLines="0" workbookViewId="0"/>
  </sheetViews>
  <sheetFormatPr defaultRowHeight="14.25" x14ac:dyDescent="0.2"/>
  <cols>
    <col min="1" max="1" width="2.5" style="2" customWidth="1"/>
    <col min="2" max="2" width="62.625" style="2" customWidth="1"/>
    <col min="3" max="3" width="19.5" style="87" customWidth="1"/>
    <col min="4" max="16384" width="9" style="87"/>
  </cols>
  <sheetData>
    <row r="1" spans="1:3" ht="32.1" customHeight="1" x14ac:dyDescent="0.2">
      <c r="A1" s="85"/>
      <c r="B1" s="1" t="s">
        <v>61</v>
      </c>
      <c r="C1" s="86"/>
    </row>
    <row r="2" spans="1:3" ht="15" x14ac:dyDescent="0.2">
      <c r="A2" s="88"/>
      <c r="B2" s="89"/>
      <c r="C2" s="90"/>
    </row>
    <row r="3" spans="1:3" ht="15" x14ac:dyDescent="0.2">
      <c r="A3" s="88"/>
      <c r="B3" s="91" t="s">
        <v>54</v>
      </c>
      <c r="C3" s="90"/>
    </row>
    <row r="4" spans="1:3" x14ac:dyDescent="0.2">
      <c r="A4" s="88"/>
      <c r="B4" s="97" t="s">
        <v>52</v>
      </c>
      <c r="C4" s="90"/>
    </row>
    <row r="5" spans="1:3" ht="15" x14ac:dyDescent="0.2">
      <c r="A5" s="88"/>
      <c r="B5" s="92"/>
      <c r="C5" s="90"/>
    </row>
    <row r="6" spans="1:3" ht="15.75" x14ac:dyDescent="0.25">
      <c r="A6" s="88"/>
      <c r="B6" s="93" t="s">
        <v>4</v>
      </c>
      <c r="C6" s="90"/>
    </row>
    <row r="7" spans="1:3" ht="15" x14ac:dyDescent="0.2">
      <c r="A7" s="88"/>
      <c r="B7" s="92"/>
      <c r="C7" s="90"/>
    </row>
    <row r="8" spans="1:3" ht="30" x14ac:dyDescent="0.2">
      <c r="A8" s="88"/>
      <c r="B8" s="92" t="s">
        <v>55</v>
      </c>
      <c r="C8" s="90"/>
    </row>
    <row r="9" spans="1:3" ht="15" x14ac:dyDescent="0.2">
      <c r="A9" s="88"/>
      <c r="B9" s="92"/>
      <c r="C9" s="90"/>
    </row>
    <row r="10" spans="1:3" ht="30" x14ac:dyDescent="0.2">
      <c r="A10" s="88"/>
      <c r="B10" s="92" t="s">
        <v>56</v>
      </c>
      <c r="C10" s="90"/>
    </row>
    <row r="11" spans="1:3" ht="15" x14ac:dyDescent="0.2">
      <c r="A11" s="88"/>
      <c r="B11" s="92"/>
      <c r="C11" s="90"/>
    </row>
    <row r="12" spans="1:3" ht="30" x14ac:dyDescent="0.2">
      <c r="A12" s="88"/>
      <c r="B12" s="92" t="s">
        <v>57</v>
      </c>
      <c r="C12" s="90"/>
    </row>
    <row r="13" spans="1:3" ht="15" x14ac:dyDescent="0.2">
      <c r="A13" s="88"/>
      <c r="B13" s="92"/>
      <c r="C13" s="90"/>
    </row>
    <row r="14" spans="1:3" ht="15.75" x14ac:dyDescent="0.25">
      <c r="A14" s="88"/>
      <c r="B14" s="93" t="s">
        <v>58</v>
      </c>
      <c r="C14" s="90"/>
    </row>
    <row r="15" spans="1:3" ht="15" x14ac:dyDescent="0.2">
      <c r="A15" s="88"/>
      <c r="B15" s="94" t="s">
        <v>59</v>
      </c>
      <c r="C15" s="90"/>
    </row>
    <row r="16" spans="1:3" ht="15" x14ac:dyDescent="0.2">
      <c r="A16" s="88"/>
      <c r="B16" s="95"/>
      <c r="C16" s="90"/>
    </row>
    <row r="17" spans="1:3" ht="15" x14ac:dyDescent="0.2">
      <c r="A17" s="88"/>
      <c r="B17" s="96" t="s">
        <v>60</v>
      </c>
      <c r="C17" s="90"/>
    </row>
    <row r="18" spans="1:3" x14ac:dyDescent="0.2">
      <c r="A18" s="88"/>
      <c r="B18" s="88"/>
      <c r="C18" s="90"/>
    </row>
    <row r="19" spans="1:3" x14ac:dyDescent="0.2">
      <c r="A19" s="88"/>
      <c r="B19" s="88"/>
      <c r="C19" s="90"/>
    </row>
  </sheetData>
  <hyperlinks>
    <hyperlink ref="B15" r:id="rId1" xr:uid="{81DE7D53-AF2A-40B0-AE52-1A269B85D4F7}"/>
    <hyperlink ref="B4" r:id="rId2" xr:uid="{D22F44AE-8BB3-4679-B4B1-1A069CF230A8}"/>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My Lab Data</vt:lpstr>
      <vt:lpstr>Charts</vt:lpstr>
      <vt:lpstr>Help</vt:lpstr>
      <vt:lpstr>©</vt:lpstr>
      <vt:lpstr>Charts!Print_Area</vt:lpstr>
      <vt:lpstr>Help!Print_Area</vt:lpstr>
      <vt:lpstr>'My Lab Data'!Print_Area</vt:lpstr>
      <vt:lpstr>Charts!Print_Titles</vt:lpstr>
      <vt:lpstr>'My Lab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Blood Count Tracker</dc:title>
  <dc:creator>Vertex42.com Templates</dc:creator>
  <dc:description>(c) 2022 Vertex42 LLC. All rights reserved.</dc:description>
  <cp:lastModifiedBy>Vertex42.com</cp:lastModifiedBy>
  <cp:lastPrinted>2022-09-30T06:51:10Z</cp:lastPrinted>
  <dcterms:created xsi:type="dcterms:W3CDTF">2022-04-24T21:04:14Z</dcterms:created>
  <dcterms:modified xsi:type="dcterms:W3CDTF">2022-09-30T19:31:43Z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2022 Vertex42 LLC</vt:lpwstr>
  </property>
  <property fmtid="{D5CDD505-2E9C-101B-9397-08002B2CF9AE}" pid="3" name="Version">
    <vt:lpwstr>1.0.0 BETA</vt:lpwstr>
  </property>
  <property fmtid="{D5CDD505-2E9C-101B-9397-08002B2CF9AE}" pid="4" name="Source">
    <vt:lpwstr>https://www.vertex42.com/ExcelTemplates/blood-count-tracker.html</vt:lpwstr>
  </property>
</Properties>
</file>