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a\OneDrive\Documentos\Monitoramento e Modelagem em Recursos Hídricos\Trabalho Curva-Chave\"/>
    </mc:Choice>
  </mc:AlternateContent>
  <bookViews>
    <workbookView xWindow="0" yWindow="0" windowWidth="13584" windowHeight="6948"/>
  </bookViews>
  <sheets>
    <sheet name="Planilha1" sheetId="1" r:id="rId1"/>
  </sheets>
  <definedNames>
    <definedName name="_xlchart.v1.0">Planilha1!$F$10:$F$263</definedName>
    <definedName name="_xlchart.v1.1">Planilha1!$G$10:$G$263</definedName>
    <definedName name="_xlchart.v1.2">Planilha1!$G$9</definedName>
    <definedName name="_xlchart.v1.3">Planilha1!$L$10:$L$263</definedName>
    <definedName name="solver_adj" localSheetId="0">Planilha1!$Q$3</definedName>
    <definedName name="solver_opt" localSheetId="0">Planilha1!$R$9</definedName>
  </definedNames>
  <calcPr calcId="162913" iterate="1"/>
</workbook>
</file>

<file path=xl/calcChain.xml><?xml version="1.0" encoding="utf-8"?>
<calcChain xmlns="http://schemas.openxmlformats.org/spreadsheetml/2006/main">
  <c r="Q5" i="1" l="1"/>
  <c r="L10" i="1"/>
  <c r="M263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10" i="1"/>
  <c r="I12" i="1"/>
  <c r="I11" i="1"/>
  <c r="I10" i="1"/>
  <c r="H10" i="1"/>
  <c r="T7" i="1" l="1"/>
  <c r="K10" i="1"/>
  <c r="J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H263" i="1"/>
  <c r="J263" i="1" s="1"/>
  <c r="H11" i="1"/>
  <c r="J11" i="1" s="1"/>
  <c r="H12" i="1"/>
  <c r="J12" i="1" s="1"/>
  <c r="H13" i="1"/>
  <c r="J13" i="1" s="1"/>
  <c r="H14" i="1"/>
  <c r="H15" i="1"/>
  <c r="K15" i="1" s="1"/>
  <c r="H16" i="1"/>
  <c r="H17" i="1"/>
  <c r="K17" i="1" s="1"/>
  <c r="H18" i="1"/>
  <c r="J18" i="1" s="1"/>
  <c r="H19" i="1"/>
  <c r="J19" i="1" s="1"/>
  <c r="H20" i="1"/>
  <c r="J20" i="1" s="1"/>
  <c r="H21" i="1"/>
  <c r="J21" i="1" s="1"/>
  <c r="H22" i="1"/>
  <c r="H23" i="1"/>
  <c r="K23" i="1" s="1"/>
  <c r="H24" i="1"/>
  <c r="H25" i="1"/>
  <c r="K25" i="1" s="1"/>
  <c r="H26" i="1"/>
  <c r="J26" i="1" s="1"/>
  <c r="H27" i="1"/>
  <c r="J27" i="1" s="1"/>
  <c r="H28" i="1"/>
  <c r="J28" i="1" s="1"/>
  <c r="H29" i="1"/>
  <c r="J29" i="1" s="1"/>
  <c r="H30" i="1"/>
  <c r="H31" i="1"/>
  <c r="K31" i="1" s="1"/>
  <c r="H32" i="1"/>
  <c r="H33" i="1"/>
  <c r="K33" i="1" s="1"/>
  <c r="H34" i="1"/>
  <c r="J34" i="1" s="1"/>
  <c r="H35" i="1"/>
  <c r="J35" i="1" s="1"/>
  <c r="H36" i="1"/>
  <c r="J36" i="1" s="1"/>
  <c r="H37" i="1"/>
  <c r="J37" i="1" s="1"/>
  <c r="H38" i="1"/>
  <c r="H39" i="1"/>
  <c r="K39" i="1" s="1"/>
  <c r="H40" i="1"/>
  <c r="H41" i="1"/>
  <c r="K41" i="1" s="1"/>
  <c r="H42" i="1"/>
  <c r="J42" i="1" s="1"/>
  <c r="H43" i="1"/>
  <c r="J43" i="1" s="1"/>
  <c r="H44" i="1"/>
  <c r="J44" i="1" s="1"/>
  <c r="H45" i="1"/>
  <c r="J45" i="1" s="1"/>
  <c r="H46" i="1"/>
  <c r="H47" i="1"/>
  <c r="K47" i="1" s="1"/>
  <c r="H48" i="1"/>
  <c r="H49" i="1"/>
  <c r="K49" i="1" s="1"/>
  <c r="H50" i="1"/>
  <c r="J50" i="1" s="1"/>
  <c r="H51" i="1"/>
  <c r="J51" i="1" s="1"/>
  <c r="H52" i="1"/>
  <c r="J52" i="1" s="1"/>
  <c r="H53" i="1"/>
  <c r="J53" i="1" s="1"/>
  <c r="H54" i="1"/>
  <c r="H55" i="1"/>
  <c r="K55" i="1" s="1"/>
  <c r="H56" i="1"/>
  <c r="H57" i="1"/>
  <c r="K57" i="1" s="1"/>
  <c r="H58" i="1"/>
  <c r="J58" i="1" s="1"/>
  <c r="H59" i="1"/>
  <c r="J59" i="1" s="1"/>
  <c r="H60" i="1"/>
  <c r="J60" i="1" s="1"/>
  <c r="H61" i="1"/>
  <c r="J61" i="1" s="1"/>
  <c r="H62" i="1"/>
  <c r="H63" i="1"/>
  <c r="K63" i="1" s="1"/>
  <c r="H64" i="1"/>
  <c r="H65" i="1"/>
  <c r="K65" i="1" s="1"/>
  <c r="H66" i="1"/>
  <c r="J66" i="1" s="1"/>
  <c r="H67" i="1"/>
  <c r="J67" i="1" s="1"/>
  <c r="H68" i="1"/>
  <c r="J68" i="1" s="1"/>
  <c r="H69" i="1"/>
  <c r="J69" i="1" s="1"/>
  <c r="H70" i="1"/>
  <c r="H71" i="1"/>
  <c r="K71" i="1" s="1"/>
  <c r="H72" i="1"/>
  <c r="H73" i="1"/>
  <c r="K73" i="1" s="1"/>
  <c r="H74" i="1"/>
  <c r="J74" i="1" s="1"/>
  <c r="H75" i="1"/>
  <c r="J75" i="1" s="1"/>
  <c r="H76" i="1"/>
  <c r="J76" i="1" s="1"/>
  <c r="H77" i="1"/>
  <c r="J77" i="1" s="1"/>
  <c r="H78" i="1"/>
  <c r="H79" i="1"/>
  <c r="K79" i="1" s="1"/>
  <c r="H80" i="1"/>
  <c r="H81" i="1"/>
  <c r="K81" i="1" s="1"/>
  <c r="H82" i="1"/>
  <c r="J82" i="1" s="1"/>
  <c r="H83" i="1"/>
  <c r="J83" i="1" s="1"/>
  <c r="H84" i="1"/>
  <c r="J84" i="1" s="1"/>
  <c r="H85" i="1"/>
  <c r="J85" i="1" s="1"/>
  <c r="H86" i="1"/>
  <c r="H87" i="1"/>
  <c r="K87" i="1" s="1"/>
  <c r="H88" i="1"/>
  <c r="H89" i="1"/>
  <c r="K89" i="1" s="1"/>
  <c r="H90" i="1"/>
  <c r="J90" i="1" s="1"/>
  <c r="H91" i="1"/>
  <c r="J91" i="1" s="1"/>
  <c r="H92" i="1"/>
  <c r="J92" i="1" s="1"/>
  <c r="H93" i="1"/>
  <c r="J93" i="1" s="1"/>
  <c r="H94" i="1"/>
  <c r="H95" i="1"/>
  <c r="K95" i="1" s="1"/>
  <c r="H96" i="1"/>
  <c r="H97" i="1"/>
  <c r="K97" i="1" s="1"/>
  <c r="H98" i="1"/>
  <c r="J98" i="1" s="1"/>
  <c r="H99" i="1"/>
  <c r="J99" i="1" s="1"/>
  <c r="H100" i="1"/>
  <c r="J100" i="1" s="1"/>
  <c r="H101" i="1"/>
  <c r="J101" i="1" s="1"/>
  <c r="H102" i="1"/>
  <c r="H103" i="1"/>
  <c r="K103" i="1" s="1"/>
  <c r="H104" i="1"/>
  <c r="H105" i="1"/>
  <c r="K105" i="1" s="1"/>
  <c r="H106" i="1"/>
  <c r="J106" i="1" s="1"/>
  <c r="H107" i="1"/>
  <c r="J107" i="1" s="1"/>
  <c r="H108" i="1"/>
  <c r="J108" i="1" s="1"/>
  <c r="H109" i="1"/>
  <c r="J109" i="1" s="1"/>
  <c r="H110" i="1"/>
  <c r="H111" i="1"/>
  <c r="K111" i="1" s="1"/>
  <c r="H112" i="1"/>
  <c r="H113" i="1"/>
  <c r="K113" i="1" s="1"/>
  <c r="H114" i="1"/>
  <c r="J114" i="1" s="1"/>
  <c r="H115" i="1"/>
  <c r="J115" i="1" s="1"/>
  <c r="H116" i="1"/>
  <c r="J116" i="1" s="1"/>
  <c r="H117" i="1"/>
  <c r="J117" i="1" s="1"/>
  <c r="H118" i="1"/>
  <c r="H119" i="1"/>
  <c r="K119" i="1" s="1"/>
  <c r="H120" i="1"/>
  <c r="H121" i="1"/>
  <c r="K121" i="1" s="1"/>
  <c r="H122" i="1"/>
  <c r="J122" i="1" s="1"/>
  <c r="H123" i="1"/>
  <c r="J123" i="1" s="1"/>
  <c r="H124" i="1"/>
  <c r="J124" i="1" s="1"/>
  <c r="H125" i="1"/>
  <c r="J125" i="1" s="1"/>
  <c r="H126" i="1"/>
  <c r="H127" i="1"/>
  <c r="K127" i="1" s="1"/>
  <c r="H128" i="1"/>
  <c r="H129" i="1"/>
  <c r="K129" i="1" s="1"/>
  <c r="H130" i="1"/>
  <c r="J130" i="1" s="1"/>
  <c r="H131" i="1"/>
  <c r="J131" i="1" s="1"/>
  <c r="H132" i="1"/>
  <c r="J132" i="1" s="1"/>
  <c r="H133" i="1"/>
  <c r="J133" i="1" s="1"/>
  <c r="H134" i="1"/>
  <c r="H135" i="1"/>
  <c r="K135" i="1" s="1"/>
  <c r="H136" i="1"/>
  <c r="H137" i="1"/>
  <c r="K137" i="1" s="1"/>
  <c r="H138" i="1"/>
  <c r="J138" i="1" s="1"/>
  <c r="H139" i="1"/>
  <c r="J139" i="1" s="1"/>
  <c r="H140" i="1"/>
  <c r="J140" i="1" s="1"/>
  <c r="H141" i="1"/>
  <c r="J141" i="1" s="1"/>
  <c r="H142" i="1"/>
  <c r="H143" i="1"/>
  <c r="K143" i="1" s="1"/>
  <c r="H144" i="1"/>
  <c r="H145" i="1"/>
  <c r="K145" i="1" s="1"/>
  <c r="H146" i="1"/>
  <c r="J146" i="1" s="1"/>
  <c r="H147" i="1"/>
  <c r="J147" i="1" s="1"/>
  <c r="H148" i="1"/>
  <c r="J148" i="1" s="1"/>
  <c r="H149" i="1"/>
  <c r="J149" i="1" s="1"/>
  <c r="H150" i="1"/>
  <c r="H151" i="1"/>
  <c r="K151" i="1" s="1"/>
  <c r="H152" i="1"/>
  <c r="H153" i="1"/>
  <c r="K153" i="1" s="1"/>
  <c r="H154" i="1"/>
  <c r="J154" i="1" s="1"/>
  <c r="H155" i="1"/>
  <c r="J155" i="1" s="1"/>
  <c r="H156" i="1"/>
  <c r="J156" i="1" s="1"/>
  <c r="H157" i="1"/>
  <c r="J157" i="1" s="1"/>
  <c r="H158" i="1"/>
  <c r="H159" i="1"/>
  <c r="K159" i="1" s="1"/>
  <c r="H160" i="1"/>
  <c r="H161" i="1"/>
  <c r="K161" i="1" s="1"/>
  <c r="H162" i="1"/>
  <c r="J162" i="1" s="1"/>
  <c r="H163" i="1"/>
  <c r="J163" i="1" s="1"/>
  <c r="H164" i="1"/>
  <c r="J164" i="1" s="1"/>
  <c r="H165" i="1"/>
  <c r="J165" i="1" s="1"/>
  <c r="H166" i="1"/>
  <c r="H167" i="1"/>
  <c r="K167" i="1" s="1"/>
  <c r="H168" i="1"/>
  <c r="H169" i="1"/>
  <c r="K169" i="1" s="1"/>
  <c r="H170" i="1"/>
  <c r="J170" i="1" s="1"/>
  <c r="H171" i="1"/>
  <c r="J171" i="1" s="1"/>
  <c r="H172" i="1"/>
  <c r="J172" i="1" s="1"/>
  <c r="H173" i="1"/>
  <c r="J173" i="1" s="1"/>
  <c r="H174" i="1"/>
  <c r="H175" i="1"/>
  <c r="K175" i="1" s="1"/>
  <c r="H176" i="1"/>
  <c r="H177" i="1"/>
  <c r="K177" i="1" s="1"/>
  <c r="H178" i="1"/>
  <c r="J178" i="1" s="1"/>
  <c r="H179" i="1"/>
  <c r="J179" i="1" s="1"/>
  <c r="H180" i="1"/>
  <c r="J180" i="1" s="1"/>
  <c r="H181" i="1"/>
  <c r="J181" i="1" s="1"/>
  <c r="H182" i="1"/>
  <c r="H183" i="1"/>
  <c r="K183" i="1" s="1"/>
  <c r="H184" i="1"/>
  <c r="H185" i="1"/>
  <c r="K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K191" i="1" s="1"/>
  <c r="H192" i="1"/>
  <c r="H193" i="1"/>
  <c r="K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K199" i="1" s="1"/>
  <c r="H200" i="1"/>
  <c r="H201" i="1"/>
  <c r="K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K207" i="1" s="1"/>
  <c r="H208" i="1"/>
  <c r="H209" i="1"/>
  <c r="K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K215" i="1" s="1"/>
  <c r="H216" i="1"/>
  <c r="H217" i="1"/>
  <c r="K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K223" i="1" s="1"/>
  <c r="H224" i="1"/>
  <c r="H225" i="1"/>
  <c r="K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K231" i="1" s="1"/>
  <c r="H232" i="1"/>
  <c r="H233" i="1"/>
  <c r="K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K239" i="1" s="1"/>
  <c r="H240" i="1"/>
  <c r="H241" i="1"/>
  <c r="K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K247" i="1" s="1"/>
  <c r="H248" i="1"/>
  <c r="H249" i="1"/>
  <c r="K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K255" i="1" s="1"/>
  <c r="H256" i="1"/>
  <c r="H257" i="1"/>
  <c r="K257" i="1" s="1"/>
  <c r="H258" i="1"/>
  <c r="J258" i="1" s="1"/>
  <c r="H259" i="1"/>
  <c r="J259" i="1" s="1"/>
  <c r="H260" i="1"/>
  <c r="J260" i="1" s="1"/>
  <c r="H261" i="1"/>
  <c r="J261" i="1" s="1"/>
  <c r="H262" i="1"/>
  <c r="J223" i="1" l="1"/>
  <c r="J159" i="1"/>
  <c r="J127" i="1"/>
  <c r="J95" i="1"/>
  <c r="J87" i="1"/>
  <c r="J31" i="1"/>
  <c r="J247" i="1"/>
  <c r="J215" i="1"/>
  <c r="J63" i="1"/>
  <c r="J191" i="1"/>
  <c r="J55" i="1"/>
  <c r="J151" i="1"/>
  <c r="J23" i="1"/>
  <c r="J255" i="1"/>
  <c r="J119" i="1"/>
  <c r="K244" i="1"/>
  <c r="K180" i="1"/>
  <c r="K116" i="1"/>
  <c r="K52" i="1"/>
  <c r="J249" i="1"/>
  <c r="J217" i="1"/>
  <c r="J185" i="1"/>
  <c r="J153" i="1"/>
  <c r="J121" i="1"/>
  <c r="J89" i="1"/>
  <c r="J57" i="1"/>
  <c r="J25" i="1"/>
  <c r="K236" i="1"/>
  <c r="K172" i="1"/>
  <c r="K108" i="1"/>
  <c r="K44" i="1"/>
  <c r="K164" i="1"/>
  <c r="K100" i="1"/>
  <c r="J241" i="1"/>
  <c r="J209" i="1"/>
  <c r="J177" i="1"/>
  <c r="J145" i="1"/>
  <c r="J113" i="1"/>
  <c r="J81" i="1"/>
  <c r="J49" i="1"/>
  <c r="J17" i="1"/>
  <c r="K220" i="1"/>
  <c r="K156" i="1"/>
  <c r="K92" i="1"/>
  <c r="K28" i="1"/>
  <c r="J183" i="1"/>
  <c r="K228" i="1"/>
  <c r="K36" i="1"/>
  <c r="J239" i="1"/>
  <c r="J207" i="1"/>
  <c r="J175" i="1"/>
  <c r="J143" i="1"/>
  <c r="J111" i="1"/>
  <c r="J79" i="1"/>
  <c r="J47" i="1"/>
  <c r="J15" i="1"/>
  <c r="K212" i="1"/>
  <c r="K148" i="1"/>
  <c r="K84" i="1"/>
  <c r="K20" i="1"/>
  <c r="J233" i="1"/>
  <c r="J201" i="1"/>
  <c r="J169" i="1"/>
  <c r="J137" i="1"/>
  <c r="J105" i="1"/>
  <c r="J73" i="1"/>
  <c r="J41" i="1"/>
  <c r="K204" i="1"/>
  <c r="K140" i="1"/>
  <c r="K76" i="1"/>
  <c r="K12" i="1"/>
  <c r="J231" i="1"/>
  <c r="J199" i="1"/>
  <c r="J167" i="1"/>
  <c r="J135" i="1"/>
  <c r="J103" i="1"/>
  <c r="J71" i="1"/>
  <c r="J39" i="1"/>
  <c r="K260" i="1"/>
  <c r="K196" i="1"/>
  <c r="K132" i="1"/>
  <c r="K68" i="1"/>
  <c r="T6" i="1"/>
  <c r="J257" i="1"/>
  <c r="J225" i="1"/>
  <c r="J193" i="1"/>
  <c r="J161" i="1"/>
  <c r="J129" i="1"/>
  <c r="J97" i="1"/>
  <c r="J65" i="1"/>
  <c r="J33" i="1"/>
  <c r="K252" i="1"/>
  <c r="K188" i="1"/>
  <c r="K124" i="1"/>
  <c r="K60" i="1"/>
  <c r="J174" i="1"/>
  <c r="K174" i="1"/>
  <c r="J118" i="1"/>
  <c r="K118" i="1"/>
  <c r="J70" i="1"/>
  <c r="K70" i="1"/>
  <c r="J22" i="1"/>
  <c r="K22" i="1"/>
  <c r="J158" i="1"/>
  <c r="K158" i="1"/>
  <c r="J126" i="1"/>
  <c r="K126" i="1"/>
  <c r="J94" i="1"/>
  <c r="K94" i="1"/>
  <c r="J62" i="1"/>
  <c r="K62" i="1"/>
  <c r="J30" i="1"/>
  <c r="K30" i="1"/>
  <c r="K246" i="1"/>
  <c r="K214" i="1"/>
  <c r="J182" i="1"/>
  <c r="K182" i="1"/>
  <c r="J150" i="1"/>
  <c r="K150" i="1"/>
  <c r="J134" i="1"/>
  <c r="K134" i="1"/>
  <c r="J102" i="1"/>
  <c r="K102" i="1"/>
  <c r="J54" i="1"/>
  <c r="K54" i="1"/>
  <c r="J38" i="1"/>
  <c r="K38" i="1"/>
  <c r="J86" i="1"/>
  <c r="K86" i="1"/>
  <c r="J46" i="1"/>
  <c r="K46" i="1"/>
  <c r="K238" i="1"/>
  <c r="K206" i="1"/>
  <c r="K256" i="1"/>
  <c r="J256" i="1"/>
  <c r="K248" i="1"/>
  <c r="J248" i="1"/>
  <c r="K240" i="1"/>
  <c r="J240" i="1"/>
  <c r="K232" i="1"/>
  <c r="J232" i="1"/>
  <c r="K224" i="1"/>
  <c r="J224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8" i="1"/>
  <c r="J88" i="1"/>
  <c r="K80" i="1"/>
  <c r="J80" i="1"/>
  <c r="K72" i="1"/>
  <c r="J72" i="1"/>
  <c r="K64" i="1"/>
  <c r="J64" i="1"/>
  <c r="K56" i="1"/>
  <c r="J56" i="1"/>
  <c r="K48" i="1"/>
  <c r="J48" i="1"/>
  <c r="K40" i="1"/>
  <c r="J40" i="1"/>
  <c r="K32" i="1"/>
  <c r="J32" i="1"/>
  <c r="K24" i="1"/>
  <c r="J24" i="1"/>
  <c r="K16" i="1"/>
  <c r="J16" i="1"/>
  <c r="K230" i="1"/>
  <c r="K198" i="1"/>
  <c r="K262" i="1"/>
  <c r="J262" i="1"/>
  <c r="J166" i="1"/>
  <c r="K166" i="1"/>
  <c r="J142" i="1"/>
  <c r="K142" i="1"/>
  <c r="J110" i="1"/>
  <c r="K110" i="1"/>
  <c r="J78" i="1"/>
  <c r="K78" i="1"/>
  <c r="J14" i="1"/>
  <c r="K14" i="1"/>
  <c r="K254" i="1"/>
  <c r="K222" i="1"/>
  <c r="K190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263" i="1"/>
  <c r="T5" i="1" l="1"/>
  <c r="T2" i="1"/>
  <c r="T4" i="1"/>
  <c r="T3" i="1" l="1"/>
  <c r="Q4" i="1" s="1"/>
  <c r="L17" i="1" l="1"/>
  <c r="N17" i="1" s="1"/>
  <c r="O17" i="1" s="1"/>
  <c r="L25" i="1"/>
  <c r="N25" i="1" s="1"/>
  <c r="O25" i="1" s="1"/>
  <c r="L33" i="1"/>
  <c r="N33" i="1" s="1"/>
  <c r="O33" i="1" s="1"/>
  <c r="L41" i="1"/>
  <c r="N41" i="1" s="1"/>
  <c r="O41" i="1" s="1"/>
  <c r="L49" i="1"/>
  <c r="N49" i="1" s="1"/>
  <c r="O49" i="1" s="1"/>
  <c r="L57" i="1"/>
  <c r="N57" i="1" s="1"/>
  <c r="O57" i="1" s="1"/>
  <c r="L65" i="1"/>
  <c r="N65" i="1" s="1"/>
  <c r="O65" i="1" s="1"/>
  <c r="L73" i="1"/>
  <c r="N73" i="1" s="1"/>
  <c r="O73" i="1" s="1"/>
  <c r="L81" i="1"/>
  <c r="N81" i="1" s="1"/>
  <c r="O81" i="1" s="1"/>
  <c r="L89" i="1"/>
  <c r="N89" i="1" s="1"/>
  <c r="O89" i="1" s="1"/>
  <c r="L97" i="1"/>
  <c r="N97" i="1" s="1"/>
  <c r="O97" i="1" s="1"/>
  <c r="L105" i="1"/>
  <c r="N105" i="1" s="1"/>
  <c r="O105" i="1" s="1"/>
  <c r="L113" i="1"/>
  <c r="N113" i="1" s="1"/>
  <c r="O113" i="1" s="1"/>
  <c r="L121" i="1"/>
  <c r="N121" i="1" s="1"/>
  <c r="O121" i="1" s="1"/>
  <c r="L129" i="1"/>
  <c r="N129" i="1" s="1"/>
  <c r="O129" i="1" s="1"/>
  <c r="L137" i="1"/>
  <c r="N137" i="1" s="1"/>
  <c r="O137" i="1" s="1"/>
  <c r="L145" i="1"/>
  <c r="N145" i="1" s="1"/>
  <c r="O145" i="1" s="1"/>
  <c r="L153" i="1"/>
  <c r="N153" i="1" s="1"/>
  <c r="O153" i="1" s="1"/>
  <c r="L161" i="1"/>
  <c r="N161" i="1" s="1"/>
  <c r="O161" i="1" s="1"/>
  <c r="L169" i="1"/>
  <c r="N169" i="1" s="1"/>
  <c r="O169" i="1" s="1"/>
  <c r="L177" i="1"/>
  <c r="N177" i="1" s="1"/>
  <c r="O177" i="1" s="1"/>
  <c r="L18" i="1"/>
  <c r="N18" i="1" s="1"/>
  <c r="O18" i="1" s="1"/>
  <c r="L26" i="1"/>
  <c r="N26" i="1" s="1"/>
  <c r="O26" i="1" s="1"/>
  <c r="L34" i="1"/>
  <c r="N34" i="1" s="1"/>
  <c r="O34" i="1" s="1"/>
  <c r="L42" i="1"/>
  <c r="N42" i="1" s="1"/>
  <c r="O42" i="1" s="1"/>
  <c r="L50" i="1"/>
  <c r="N50" i="1" s="1"/>
  <c r="O50" i="1" s="1"/>
  <c r="L58" i="1"/>
  <c r="N58" i="1" s="1"/>
  <c r="O58" i="1" s="1"/>
  <c r="L66" i="1"/>
  <c r="N66" i="1" s="1"/>
  <c r="O66" i="1" s="1"/>
  <c r="L74" i="1"/>
  <c r="N74" i="1" s="1"/>
  <c r="O74" i="1" s="1"/>
  <c r="L82" i="1"/>
  <c r="N82" i="1" s="1"/>
  <c r="O82" i="1" s="1"/>
  <c r="L90" i="1"/>
  <c r="N90" i="1" s="1"/>
  <c r="O90" i="1" s="1"/>
  <c r="L98" i="1"/>
  <c r="N98" i="1" s="1"/>
  <c r="O98" i="1" s="1"/>
  <c r="L106" i="1"/>
  <c r="N106" i="1" s="1"/>
  <c r="O106" i="1" s="1"/>
  <c r="L114" i="1"/>
  <c r="N114" i="1" s="1"/>
  <c r="O114" i="1" s="1"/>
  <c r="L122" i="1"/>
  <c r="N122" i="1" s="1"/>
  <c r="O122" i="1" s="1"/>
  <c r="L130" i="1"/>
  <c r="N130" i="1" s="1"/>
  <c r="O130" i="1" s="1"/>
  <c r="L138" i="1"/>
  <c r="N138" i="1" s="1"/>
  <c r="O138" i="1" s="1"/>
  <c r="L146" i="1"/>
  <c r="N146" i="1" s="1"/>
  <c r="O146" i="1" s="1"/>
  <c r="L154" i="1"/>
  <c r="N154" i="1" s="1"/>
  <c r="O154" i="1" s="1"/>
  <c r="L162" i="1"/>
  <c r="N162" i="1" s="1"/>
  <c r="O162" i="1" s="1"/>
  <c r="L170" i="1"/>
  <c r="N170" i="1" s="1"/>
  <c r="O170" i="1" s="1"/>
  <c r="L178" i="1"/>
  <c r="N178" i="1" s="1"/>
  <c r="O178" i="1" s="1"/>
  <c r="L11" i="1"/>
  <c r="N11" i="1" s="1"/>
  <c r="O11" i="1" s="1"/>
  <c r="L19" i="1"/>
  <c r="N19" i="1" s="1"/>
  <c r="O19" i="1" s="1"/>
  <c r="L27" i="1"/>
  <c r="N27" i="1" s="1"/>
  <c r="O27" i="1" s="1"/>
  <c r="L35" i="1"/>
  <c r="N35" i="1" s="1"/>
  <c r="O35" i="1" s="1"/>
  <c r="L43" i="1"/>
  <c r="N43" i="1" s="1"/>
  <c r="O43" i="1" s="1"/>
  <c r="L51" i="1"/>
  <c r="N51" i="1" s="1"/>
  <c r="O51" i="1" s="1"/>
  <c r="L59" i="1"/>
  <c r="N59" i="1" s="1"/>
  <c r="O59" i="1" s="1"/>
  <c r="L67" i="1"/>
  <c r="N67" i="1" s="1"/>
  <c r="O67" i="1" s="1"/>
  <c r="L75" i="1"/>
  <c r="N75" i="1" s="1"/>
  <c r="O75" i="1" s="1"/>
  <c r="L83" i="1"/>
  <c r="N83" i="1" s="1"/>
  <c r="O83" i="1" s="1"/>
  <c r="L91" i="1"/>
  <c r="N91" i="1" s="1"/>
  <c r="O91" i="1" s="1"/>
  <c r="L99" i="1"/>
  <c r="N99" i="1" s="1"/>
  <c r="O99" i="1" s="1"/>
  <c r="L107" i="1"/>
  <c r="N107" i="1" s="1"/>
  <c r="O107" i="1" s="1"/>
  <c r="L115" i="1"/>
  <c r="N115" i="1" s="1"/>
  <c r="O115" i="1" s="1"/>
  <c r="L123" i="1"/>
  <c r="N123" i="1" s="1"/>
  <c r="O123" i="1" s="1"/>
  <c r="L131" i="1"/>
  <c r="N131" i="1" s="1"/>
  <c r="O131" i="1" s="1"/>
  <c r="L139" i="1"/>
  <c r="N139" i="1" s="1"/>
  <c r="O139" i="1" s="1"/>
  <c r="L147" i="1"/>
  <c r="N147" i="1" s="1"/>
  <c r="O147" i="1" s="1"/>
  <c r="L155" i="1"/>
  <c r="N155" i="1" s="1"/>
  <c r="O155" i="1" s="1"/>
  <c r="L163" i="1"/>
  <c r="N163" i="1" s="1"/>
  <c r="O163" i="1" s="1"/>
  <c r="L171" i="1"/>
  <c r="N171" i="1" s="1"/>
  <c r="O171" i="1" s="1"/>
  <c r="L13" i="1"/>
  <c r="N13" i="1" s="1"/>
  <c r="O13" i="1" s="1"/>
  <c r="L21" i="1"/>
  <c r="N21" i="1" s="1"/>
  <c r="O21" i="1" s="1"/>
  <c r="L29" i="1"/>
  <c r="N29" i="1" s="1"/>
  <c r="O29" i="1" s="1"/>
  <c r="L37" i="1"/>
  <c r="N37" i="1" s="1"/>
  <c r="O37" i="1" s="1"/>
  <c r="L45" i="1"/>
  <c r="N45" i="1" s="1"/>
  <c r="O45" i="1" s="1"/>
  <c r="L53" i="1"/>
  <c r="N53" i="1" s="1"/>
  <c r="O53" i="1" s="1"/>
  <c r="L61" i="1"/>
  <c r="N61" i="1" s="1"/>
  <c r="O61" i="1" s="1"/>
  <c r="L69" i="1"/>
  <c r="N69" i="1" s="1"/>
  <c r="O69" i="1" s="1"/>
  <c r="L12" i="1"/>
  <c r="N12" i="1" s="1"/>
  <c r="O12" i="1" s="1"/>
  <c r="L28" i="1"/>
  <c r="N28" i="1" s="1"/>
  <c r="O28" i="1" s="1"/>
  <c r="L44" i="1"/>
  <c r="N44" i="1" s="1"/>
  <c r="O44" i="1" s="1"/>
  <c r="L60" i="1"/>
  <c r="N60" i="1" s="1"/>
  <c r="O60" i="1" s="1"/>
  <c r="L76" i="1"/>
  <c r="N76" i="1" s="1"/>
  <c r="O76" i="1" s="1"/>
  <c r="L87" i="1"/>
  <c r="N87" i="1" s="1"/>
  <c r="O87" i="1" s="1"/>
  <c r="L101" i="1"/>
  <c r="N101" i="1" s="1"/>
  <c r="O101" i="1" s="1"/>
  <c r="L112" i="1"/>
  <c r="N112" i="1" s="1"/>
  <c r="O112" i="1" s="1"/>
  <c r="L126" i="1"/>
  <c r="N126" i="1" s="1"/>
  <c r="O126" i="1" s="1"/>
  <c r="L140" i="1"/>
  <c r="N140" i="1" s="1"/>
  <c r="O140" i="1" s="1"/>
  <c r="L151" i="1"/>
  <c r="N151" i="1" s="1"/>
  <c r="O151" i="1" s="1"/>
  <c r="L165" i="1"/>
  <c r="N165" i="1" s="1"/>
  <c r="O165" i="1" s="1"/>
  <c r="L176" i="1"/>
  <c r="N176" i="1" s="1"/>
  <c r="O176" i="1" s="1"/>
  <c r="L186" i="1"/>
  <c r="N186" i="1" s="1"/>
  <c r="O186" i="1" s="1"/>
  <c r="L194" i="1"/>
  <c r="N194" i="1" s="1"/>
  <c r="O194" i="1" s="1"/>
  <c r="L202" i="1"/>
  <c r="N202" i="1" s="1"/>
  <c r="O202" i="1" s="1"/>
  <c r="L210" i="1"/>
  <c r="N210" i="1" s="1"/>
  <c r="O210" i="1" s="1"/>
  <c r="L218" i="1"/>
  <c r="N218" i="1" s="1"/>
  <c r="O218" i="1" s="1"/>
  <c r="L226" i="1"/>
  <c r="N226" i="1" s="1"/>
  <c r="O226" i="1" s="1"/>
  <c r="L234" i="1"/>
  <c r="N234" i="1" s="1"/>
  <c r="O234" i="1" s="1"/>
  <c r="L242" i="1"/>
  <c r="N242" i="1" s="1"/>
  <c r="O242" i="1" s="1"/>
  <c r="L250" i="1"/>
  <c r="N250" i="1" s="1"/>
  <c r="O250" i="1" s="1"/>
  <c r="L258" i="1"/>
  <c r="N258" i="1" s="1"/>
  <c r="O258" i="1" s="1"/>
  <c r="L30" i="1"/>
  <c r="N30" i="1" s="1"/>
  <c r="O30" i="1" s="1"/>
  <c r="L77" i="1"/>
  <c r="N77" i="1" s="1"/>
  <c r="O77" i="1" s="1"/>
  <c r="L102" i="1"/>
  <c r="N102" i="1" s="1"/>
  <c r="O102" i="1" s="1"/>
  <c r="L127" i="1"/>
  <c r="N127" i="1" s="1"/>
  <c r="O127" i="1" s="1"/>
  <c r="L152" i="1"/>
  <c r="N152" i="1" s="1"/>
  <c r="O152" i="1" s="1"/>
  <c r="L166" i="1"/>
  <c r="N166" i="1" s="1"/>
  <c r="O166" i="1" s="1"/>
  <c r="L187" i="1"/>
  <c r="N187" i="1" s="1"/>
  <c r="O187" i="1" s="1"/>
  <c r="L195" i="1"/>
  <c r="N195" i="1" s="1"/>
  <c r="O195" i="1" s="1"/>
  <c r="L211" i="1"/>
  <c r="N211" i="1" s="1"/>
  <c r="O211" i="1" s="1"/>
  <c r="L219" i="1"/>
  <c r="N219" i="1" s="1"/>
  <c r="O219" i="1" s="1"/>
  <c r="L235" i="1"/>
  <c r="N235" i="1" s="1"/>
  <c r="O235" i="1" s="1"/>
  <c r="L251" i="1"/>
  <c r="N251" i="1" s="1"/>
  <c r="O251" i="1" s="1"/>
  <c r="L259" i="1"/>
  <c r="N259" i="1" s="1"/>
  <c r="O259" i="1" s="1"/>
  <c r="L100" i="1"/>
  <c r="N100" i="1" s="1"/>
  <c r="O100" i="1" s="1"/>
  <c r="L201" i="1"/>
  <c r="N201" i="1" s="1"/>
  <c r="O201" i="1" s="1"/>
  <c r="L257" i="1"/>
  <c r="N257" i="1" s="1"/>
  <c r="O257" i="1" s="1"/>
  <c r="L14" i="1"/>
  <c r="N14" i="1" s="1"/>
  <c r="O14" i="1" s="1"/>
  <c r="L46" i="1"/>
  <c r="N46" i="1" s="1"/>
  <c r="O46" i="1" s="1"/>
  <c r="L62" i="1"/>
  <c r="N62" i="1" s="1"/>
  <c r="O62" i="1" s="1"/>
  <c r="L88" i="1"/>
  <c r="N88" i="1" s="1"/>
  <c r="O88" i="1" s="1"/>
  <c r="L116" i="1"/>
  <c r="N116" i="1" s="1"/>
  <c r="O116" i="1" s="1"/>
  <c r="L141" i="1"/>
  <c r="N141" i="1" s="1"/>
  <c r="O141" i="1" s="1"/>
  <c r="L179" i="1"/>
  <c r="N179" i="1" s="1"/>
  <c r="O179" i="1" s="1"/>
  <c r="L203" i="1"/>
  <c r="N203" i="1" s="1"/>
  <c r="O203" i="1" s="1"/>
  <c r="L227" i="1"/>
  <c r="N227" i="1" s="1"/>
  <c r="O227" i="1" s="1"/>
  <c r="L243" i="1"/>
  <c r="N243" i="1" s="1"/>
  <c r="O243" i="1" s="1"/>
  <c r="L15" i="1"/>
  <c r="N15" i="1" s="1"/>
  <c r="O15" i="1" s="1"/>
  <c r="L47" i="1"/>
  <c r="N47" i="1" s="1"/>
  <c r="O47" i="1" s="1"/>
  <c r="L63" i="1"/>
  <c r="N63" i="1" s="1"/>
  <c r="O63" i="1" s="1"/>
  <c r="L78" i="1"/>
  <c r="N78" i="1" s="1"/>
  <c r="O78" i="1" s="1"/>
  <c r="L103" i="1"/>
  <c r="N103" i="1" s="1"/>
  <c r="O103" i="1" s="1"/>
  <c r="L128" i="1"/>
  <c r="N128" i="1" s="1"/>
  <c r="O128" i="1" s="1"/>
  <c r="L142" i="1"/>
  <c r="N142" i="1" s="1"/>
  <c r="O142" i="1" s="1"/>
  <c r="L167" i="1"/>
  <c r="N167" i="1" s="1"/>
  <c r="O167" i="1" s="1"/>
  <c r="L180" i="1"/>
  <c r="N180" i="1" s="1"/>
  <c r="O180" i="1" s="1"/>
  <c r="L196" i="1"/>
  <c r="N196" i="1" s="1"/>
  <c r="O196" i="1" s="1"/>
  <c r="L204" i="1"/>
  <c r="N204" i="1" s="1"/>
  <c r="O204" i="1" s="1"/>
  <c r="L220" i="1"/>
  <c r="N220" i="1" s="1"/>
  <c r="O220" i="1" s="1"/>
  <c r="L228" i="1"/>
  <c r="N228" i="1" s="1"/>
  <c r="O228" i="1" s="1"/>
  <c r="L244" i="1"/>
  <c r="N244" i="1" s="1"/>
  <c r="O244" i="1" s="1"/>
  <c r="L260" i="1"/>
  <c r="N260" i="1" s="1"/>
  <c r="O260" i="1" s="1"/>
  <c r="L38" i="1"/>
  <c r="N38" i="1" s="1"/>
  <c r="O38" i="1" s="1"/>
  <c r="L95" i="1"/>
  <c r="N95" i="1" s="1"/>
  <c r="O95" i="1" s="1"/>
  <c r="L148" i="1"/>
  <c r="N148" i="1" s="1"/>
  <c r="O148" i="1" s="1"/>
  <c r="L183" i="1"/>
  <c r="N183" i="1" s="1"/>
  <c r="O183" i="1" s="1"/>
  <c r="L199" i="1"/>
  <c r="N199" i="1" s="1"/>
  <c r="O199" i="1" s="1"/>
  <c r="L223" i="1"/>
  <c r="N223" i="1" s="1"/>
  <c r="O223" i="1" s="1"/>
  <c r="L255" i="1"/>
  <c r="N255" i="1" s="1"/>
  <c r="O255" i="1" s="1"/>
  <c r="L72" i="1"/>
  <c r="N72" i="1" s="1"/>
  <c r="O72" i="1" s="1"/>
  <c r="L150" i="1"/>
  <c r="N150" i="1" s="1"/>
  <c r="O150" i="1" s="1"/>
  <c r="L193" i="1"/>
  <c r="N193" i="1" s="1"/>
  <c r="O193" i="1" s="1"/>
  <c r="L225" i="1"/>
  <c r="N225" i="1" s="1"/>
  <c r="O225" i="1" s="1"/>
  <c r="L31" i="1"/>
  <c r="N31" i="1" s="1"/>
  <c r="O31" i="1" s="1"/>
  <c r="L92" i="1"/>
  <c r="N92" i="1" s="1"/>
  <c r="O92" i="1" s="1"/>
  <c r="L117" i="1"/>
  <c r="N117" i="1" s="1"/>
  <c r="O117" i="1" s="1"/>
  <c r="L156" i="1"/>
  <c r="N156" i="1" s="1"/>
  <c r="O156" i="1" s="1"/>
  <c r="L188" i="1"/>
  <c r="N188" i="1" s="1"/>
  <c r="O188" i="1" s="1"/>
  <c r="L212" i="1"/>
  <c r="N212" i="1" s="1"/>
  <c r="O212" i="1" s="1"/>
  <c r="L236" i="1"/>
  <c r="N236" i="1" s="1"/>
  <c r="O236" i="1" s="1"/>
  <c r="L252" i="1"/>
  <c r="N252" i="1" s="1"/>
  <c r="O252" i="1" s="1"/>
  <c r="L86" i="1"/>
  <c r="N86" i="1" s="1"/>
  <c r="O86" i="1" s="1"/>
  <c r="L164" i="1"/>
  <c r="N164" i="1" s="1"/>
  <c r="O164" i="1" s="1"/>
  <c r="L241" i="1"/>
  <c r="N241" i="1" s="1"/>
  <c r="O241" i="1" s="1"/>
  <c r="L16" i="1"/>
  <c r="N16" i="1" s="1"/>
  <c r="O16" i="1" s="1"/>
  <c r="L32" i="1"/>
  <c r="N32" i="1" s="1"/>
  <c r="O32" i="1" s="1"/>
  <c r="L48" i="1"/>
  <c r="N48" i="1" s="1"/>
  <c r="O48" i="1" s="1"/>
  <c r="L64" i="1"/>
  <c r="N64" i="1" s="1"/>
  <c r="O64" i="1" s="1"/>
  <c r="L79" i="1"/>
  <c r="N79" i="1" s="1"/>
  <c r="O79" i="1" s="1"/>
  <c r="L93" i="1"/>
  <c r="N93" i="1" s="1"/>
  <c r="O93" i="1" s="1"/>
  <c r="L104" i="1"/>
  <c r="N104" i="1" s="1"/>
  <c r="O104" i="1" s="1"/>
  <c r="L118" i="1"/>
  <c r="N118" i="1" s="1"/>
  <c r="O118" i="1" s="1"/>
  <c r="L132" i="1"/>
  <c r="N132" i="1" s="1"/>
  <c r="O132" i="1" s="1"/>
  <c r="L143" i="1"/>
  <c r="N143" i="1" s="1"/>
  <c r="O143" i="1" s="1"/>
  <c r="L157" i="1"/>
  <c r="N157" i="1" s="1"/>
  <c r="O157" i="1" s="1"/>
  <c r="L168" i="1"/>
  <c r="N168" i="1" s="1"/>
  <c r="O168" i="1" s="1"/>
  <c r="L181" i="1"/>
  <c r="N181" i="1" s="1"/>
  <c r="O181" i="1" s="1"/>
  <c r="L189" i="1"/>
  <c r="N189" i="1" s="1"/>
  <c r="O189" i="1" s="1"/>
  <c r="L197" i="1"/>
  <c r="N197" i="1" s="1"/>
  <c r="O197" i="1" s="1"/>
  <c r="L205" i="1"/>
  <c r="N205" i="1" s="1"/>
  <c r="O205" i="1" s="1"/>
  <c r="L213" i="1"/>
  <c r="N213" i="1" s="1"/>
  <c r="O213" i="1" s="1"/>
  <c r="L221" i="1"/>
  <c r="N221" i="1" s="1"/>
  <c r="O221" i="1" s="1"/>
  <c r="L229" i="1"/>
  <c r="N229" i="1" s="1"/>
  <c r="O229" i="1" s="1"/>
  <c r="L237" i="1"/>
  <c r="N237" i="1" s="1"/>
  <c r="O237" i="1" s="1"/>
  <c r="L245" i="1"/>
  <c r="N245" i="1" s="1"/>
  <c r="O245" i="1" s="1"/>
  <c r="L253" i="1"/>
  <c r="N253" i="1" s="1"/>
  <c r="O253" i="1" s="1"/>
  <c r="L261" i="1"/>
  <c r="N261" i="1" s="1"/>
  <c r="O261" i="1" s="1"/>
  <c r="L94" i="1"/>
  <c r="N94" i="1" s="1"/>
  <c r="O94" i="1" s="1"/>
  <c r="L158" i="1"/>
  <c r="N158" i="1" s="1"/>
  <c r="O158" i="1" s="1"/>
  <c r="L190" i="1"/>
  <c r="N190" i="1" s="1"/>
  <c r="O190" i="1" s="1"/>
  <c r="L206" i="1"/>
  <c r="N206" i="1" s="1"/>
  <c r="O206" i="1" s="1"/>
  <c r="L214" i="1"/>
  <c r="N214" i="1" s="1"/>
  <c r="O214" i="1" s="1"/>
  <c r="L230" i="1"/>
  <c r="N230" i="1" s="1"/>
  <c r="O230" i="1" s="1"/>
  <c r="L246" i="1"/>
  <c r="N246" i="1" s="1"/>
  <c r="O246" i="1" s="1"/>
  <c r="L262" i="1"/>
  <c r="N262" i="1" s="1"/>
  <c r="O262" i="1" s="1"/>
  <c r="L54" i="1"/>
  <c r="N54" i="1" s="1"/>
  <c r="O54" i="1" s="1"/>
  <c r="L84" i="1"/>
  <c r="N84" i="1" s="1"/>
  <c r="O84" i="1" s="1"/>
  <c r="L120" i="1"/>
  <c r="N120" i="1" s="1"/>
  <c r="O120" i="1" s="1"/>
  <c r="L173" i="1"/>
  <c r="N173" i="1" s="1"/>
  <c r="O173" i="1" s="1"/>
  <c r="L207" i="1"/>
  <c r="N207" i="1" s="1"/>
  <c r="O207" i="1" s="1"/>
  <c r="L239" i="1"/>
  <c r="N239" i="1" s="1"/>
  <c r="O239" i="1" s="1"/>
  <c r="L263" i="1"/>
  <c r="N263" i="1" s="1"/>
  <c r="O263" i="1" s="1"/>
  <c r="L40" i="1"/>
  <c r="N40" i="1" s="1"/>
  <c r="O40" i="1" s="1"/>
  <c r="L125" i="1"/>
  <c r="N125" i="1" s="1"/>
  <c r="O125" i="1" s="1"/>
  <c r="L175" i="1"/>
  <c r="N175" i="1" s="1"/>
  <c r="O175" i="1" s="1"/>
  <c r="L217" i="1"/>
  <c r="N217" i="1" s="1"/>
  <c r="O217" i="1" s="1"/>
  <c r="L20" i="1"/>
  <c r="N20" i="1" s="1"/>
  <c r="O20" i="1" s="1"/>
  <c r="L36" i="1"/>
  <c r="N36" i="1" s="1"/>
  <c r="O36" i="1" s="1"/>
  <c r="L52" i="1"/>
  <c r="N52" i="1" s="1"/>
  <c r="O52" i="1" s="1"/>
  <c r="L68" i="1"/>
  <c r="N68" i="1" s="1"/>
  <c r="O68" i="1" s="1"/>
  <c r="L80" i="1"/>
  <c r="N80" i="1" s="1"/>
  <c r="O80" i="1" s="1"/>
  <c r="L108" i="1"/>
  <c r="N108" i="1" s="1"/>
  <c r="O108" i="1" s="1"/>
  <c r="L119" i="1"/>
  <c r="N119" i="1" s="1"/>
  <c r="O119" i="1" s="1"/>
  <c r="L133" i="1"/>
  <c r="N133" i="1" s="1"/>
  <c r="O133" i="1" s="1"/>
  <c r="L144" i="1"/>
  <c r="N144" i="1" s="1"/>
  <c r="O144" i="1" s="1"/>
  <c r="L172" i="1"/>
  <c r="N172" i="1" s="1"/>
  <c r="O172" i="1" s="1"/>
  <c r="L182" i="1"/>
  <c r="N182" i="1" s="1"/>
  <c r="O182" i="1" s="1"/>
  <c r="L198" i="1"/>
  <c r="N198" i="1" s="1"/>
  <c r="O198" i="1" s="1"/>
  <c r="L222" i="1"/>
  <c r="N222" i="1" s="1"/>
  <c r="O222" i="1" s="1"/>
  <c r="L238" i="1"/>
  <c r="N238" i="1" s="1"/>
  <c r="O238" i="1" s="1"/>
  <c r="L254" i="1"/>
  <c r="N254" i="1" s="1"/>
  <c r="O254" i="1" s="1"/>
  <c r="L22" i="1"/>
  <c r="N22" i="1" s="1"/>
  <c r="O22" i="1" s="1"/>
  <c r="L70" i="1"/>
  <c r="N70" i="1" s="1"/>
  <c r="O70" i="1" s="1"/>
  <c r="L109" i="1"/>
  <c r="N109" i="1" s="1"/>
  <c r="O109" i="1" s="1"/>
  <c r="L134" i="1"/>
  <c r="N134" i="1" s="1"/>
  <c r="O134" i="1" s="1"/>
  <c r="L159" i="1"/>
  <c r="N159" i="1" s="1"/>
  <c r="O159" i="1" s="1"/>
  <c r="L191" i="1"/>
  <c r="N191" i="1" s="1"/>
  <c r="O191" i="1" s="1"/>
  <c r="L215" i="1"/>
  <c r="N215" i="1" s="1"/>
  <c r="O215" i="1" s="1"/>
  <c r="L231" i="1"/>
  <c r="N231" i="1" s="1"/>
  <c r="O231" i="1" s="1"/>
  <c r="L247" i="1"/>
  <c r="N247" i="1" s="1"/>
  <c r="O247" i="1" s="1"/>
  <c r="L56" i="1"/>
  <c r="N56" i="1" s="1"/>
  <c r="O56" i="1" s="1"/>
  <c r="L136" i="1"/>
  <c r="N136" i="1" s="1"/>
  <c r="O136" i="1" s="1"/>
  <c r="L209" i="1"/>
  <c r="N209" i="1" s="1"/>
  <c r="O209" i="1" s="1"/>
  <c r="L249" i="1"/>
  <c r="N249" i="1" s="1"/>
  <c r="O249" i="1" s="1"/>
  <c r="L23" i="1"/>
  <c r="N23" i="1" s="1"/>
  <c r="O23" i="1" s="1"/>
  <c r="L39" i="1"/>
  <c r="N39" i="1" s="1"/>
  <c r="O39" i="1" s="1"/>
  <c r="L55" i="1"/>
  <c r="N55" i="1" s="1"/>
  <c r="O55" i="1" s="1"/>
  <c r="L71" i="1"/>
  <c r="N71" i="1" s="1"/>
  <c r="O71" i="1" s="1"/>
  <c r="L85" i="1"/>
  <c r="N85" i="1" s="1"/>
  <c r="O85" i="1" s="1"/>
  <c r="L96" i="1"/>
  <c r="N96" i="1" s="1"/>
  <c r="O96" i="1" s="1"/>
  <c r="L110" i="1"/>
  <c r="N110" i="1" s="1"/>
  <c r="O110" i="1" s="1"/>
  <c r="L124" i="1"/>
  <c r="N124" i="1" s="1"/>
  <c r="O124" i="1" s="1"/>
  <c r="L135" i="1"/>
  <c r="N135" i="1" s="1"/>
  <c r="O135" i="1" s="1"/>
  <c r="L149" i="1"/>
  <c r="N149" i="1" s="1"/>
  <c r="O149" i="1" s="1"/>
  <c r="L160" i="1"/>
  <c r="N160" i="1" s="1"/>
  <c r="O160" i="1" s="1"/>
  <c r="L174" i="1"/>
  <c r="N174" i="1" s="1"/>
  <c r="O174" i="1" s="1"/>
  <c r="L184" i="1"/>
  <c r="N184" i="1" s="1"/>
  <c r="O184" i="1" s="1"/>
  <c r="L192" i="1"/>
  <c r="N192" i="1" s="1"/>
  <c r="O192" i="1" s="1"/>
  <c r="L200" i="1"/>
  <c r="N200" i="1" s="1"/>
  <c r="O200" i="1" s="1"/>
  <c r="L208" i="1"/>
  <c r="N208" i="1" s="1"/>
  <c r="O208" i="1" s="1"/>
  <c r="L216" i="1"/>
  <c r="N216" i="1" s="1"/>
  <c r="O216" i="1" s="1"/>
  <c r="L224" i="1"/>
  <c r="N224" i="1" s="1"/>
  <c r="O224" i="1" s="1"/>
  <c r="L232" i="1"/>
  <c r="N232" i="1" s="1"/>
  <c r="O232" i="1" s="1"/>
  <c r="L240" i="1"/>
  <c r="N240" i="1" s="1"/>
  <c r="O240" i="1" s="1"/>
  <c r="L248" i="1"/>
  <c r="N248" i="1" s="1"/>
  <c r="O248" i="1" s="1"/>
  <c r="L256" i="1"/>
  <c r="N256" i="1" s="1"/>
  <c r="O256" i="1" s="1"/>
  <c r="N10" i="1"/>
  <c r="O10" i="1" s="1"/>
  <c r="L24" i="1"/>
  <c r="N24" i="1" s="1"/>
  <c r="O24" i="1" s="1"/>
  <c r="L111" i="1"/>
  <c r="N111" i="1" s="1"/>
  <c r="O111" i="1" s="1"/>
  <c r="L185" i="1"/>
  <c r="N185" i="1" s="1"/>
  <c r="O185" i="1" s="1"/>
  <c r="L233" i="1"/>
  <c r="N233" i="1" s="1"/>
  <c r="O233" i="1" s="1"/>
  <c r="R9" i="1" l="1"/>
</calcChain>
</file>

<file path=xl/sharedStrings.xml><?xml version="1.0" encoding="utf-8"?>
<sst xmlns="http://schemas.openxmlformats.org/spreadsheetml/2006/main" count="28" uniqueCount="27">
  <si>
    <t>X</t>
  </si>
  <si>
    <t>Y</t>
  </si>
  <si>
    <t>N</t>
  </si>
  <si>
    <t>Soma X</t>
  </si>
  <si>
    <t>h0</t>
  </si>
  <si>
    <t>SomaY</t>
  </si>
  <si>
    <t>b</t>
  </si>
  <si>
    <t>Soma X.Y</t>
  </si>
  <si>
    <t>a</t>
  </si>
  <si>
    <r>
      <rPr>
        <b/>
        <sz val="11"/>
        <color theme="1"/>
        <rFont val="Calibri"/>
      </rPr>
      <t>Soma X</t>
    </r>
    <r>
      <rPr>
        <b/>
        <vertAlign val="superscript"/>
        <sz val="11"/>
        <color theme="1"/>
        <rFont val="Calibri"/>
      </rPr>
      <t>2</t>
    </r>
  </si>
  <si>
    <t>X Médio</t>
  </si>
  <si>
    <t xml:space="preserve">Y Médio </t>
  </si>
  <si>
    <t>NivelConsistencia</t>
  </si>
  <si>
    <t>Data</t>
  </si>
  <si>
    <t>Hora</t>
  </si>
  <si>
    <t>NumMedicao</t>
  </si>
  <si>
    <t>Cota</t>
  </si>
  <si>
    <t>cota (m)</t>
  </si>
  <si>
    <t>Vazao (m3/s)</t>
  </si>
  <si>
    <t>ln (h-h0)</t>
  </si>
  <si>
    <t>ln(Q)</t>
  </si>
  <si>
    <t>X.Y</t>
  </si>
  <si>
    <r>
      <rPr>
        <b/>
        <sz val="14"/>
        <color theme="1"/>
        <rFont val="Calibri"/>
      </rPr>
      <t>X</t>
    </r>
    <r>
      <rPr>
        <b/>
        <vertAlign val="superscript"/>
        <sz val="14"/>
        <color theme="1"/>
        <rFont val="Calibri"/>
      </rPr>
      <t>2</t>
    </r>
  </si>
  <si>
    <t>Qestimada</t>
  </si>
  <si>
    <r>
      <rPr>
        <b/>
        <sz val="14"/>
        <color theme="1"/>
        <rFont val="Calibri"/>
      </rPr>
      <t>Erro</t>
    </r>
    <r>
      <rPr>
        <b/>
        <vertAlign val="superscript"/>
        <sz val="14"/>
        <color theme="1"/>
        <rFont val="Calibri"/>
      </rPr>
      <t>2</t>
    </r>
  </si>
  <si>
    <t>Soma Erro</t>
  </si>
  <si>
    <t>Ln(Qestimada)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</si>
</sst>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b/>
      <vertAlign val="superscript"/>
      <sz val="11"/>
      <color theme="1"/>
      <name val="Calibri"/>
    </font>
    <font>
      <b/>
      <vertAlign val="superscript"/>
      <sz val="14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theme="7"/>
        <bgColor theme="7"/>
      </patternFill>
    </fill>
    <fill>
      <patternFill patternType="solid">
        <fgColor rgb="FFD9E2F3"/>
        <bgColor rgb="FFD9E2F3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4" fillId="0" borderId="12" xfId="0" applyFont="1" applyBorder="1" applyAlignment="1">
      <alignment horizontal="right" wrapText="1"/>
    </xf>
    <xf numFmtId="14" fontId="4" fillId="0" borderId="12" xfId="0" applyNumberFormat="1" applyFont="1" applyBorder="1" applyAlignment="1">
      <alignment horizontal="right" wrapText="1"/>
    </xf>
    <xf numFmtId="0" fontId="4" fillId="0" borderId="13" xfId="0" applyFont="1" applyBorder="1" applyAlignment="1">
      <alignment horizontal="right" wrapText="1"/>
    </xf>
    <xf numFmtId="0" fontId="0" fillId="0" borderId="0" xfId="0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Curva-Chave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Vazao (m3/s)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Planilha1!$F$10:$F$263</c:f>
              <c:numCache>
                <c:formatCode>General</c:formatCode>
                <c:ptCount val="254"/>
                <c:pt idx="0">
                  <c:v>0.35</c:v>
                </c:pt>
                <c:pt idx="1">
                  <c:v>1.08</c:v>
                </c:pt>
                <c:pt idx="2">
                  <c:v>2.5099999999999998</c:v>
                </c:pt>
                <c:pt idx="3">
                  <c:v>1.47</c:v>
                </c:pt>
                <c:pt idx="4">
                  <c:v>0.91</c:v>
                </c:pt>
                <c:pt idx="5">
                  <c:v>1.08</c:v>
                </c:pt>
                <c:pt idx="6">
                  <c:v>2.02</c:v>
                </c:pt>
                <c:pt idx="7">
                  <c:v>1.28</c:v>
                </c:pt>
                <c:pt idx="8">
                  <c:v>1.82</c:v>
                </c:pt>
                <c:pt idx="9">
                  <c:v>0.72</c:v>
                </c:pt>
                <c:pt idx="10">
                  <c:v>1.52</c:v>
                </c:pt>
                <c:pt idx="11">
                  <c:v>0.82</c:v>
                </c:pt>
                <c:pt idx="12">
                  <c:v>1.26</c:v>
                </c:pt>
                <c:pt idx="13">
                  <c:v>0.97</c:v>
                </c:pt>
                <c:pt idx="14">
                  <c:v>1.47</c:v>
                </c:pt>
                <c:pt idx="15">
                  <c:v>1.53</c:v>
                </c:pt>
                <c:pt idx="16">
                  <c:v>1.56</c:v>
                </c:pt>
                <c:pt idx="17">
                  <c:v>1.27</c:v>
                </c:pt>
                <c:pt idx="18">
                  <c:v>1.29</c:v>
                </c:pt>
                <c:pt idx="19">
                  <c:v>1.08</c:v>
                </c:pt>
                <c:pt idx="20">
                  <c:v>3.01</c:v>
                </c:pt>
                <c:pt idx="21">
                  <c:v>1.03</c:v>
                </c:pt>
                <c:pt idx="22">
                  <c:v>1.1599999999999999</c:v>
                </c:pt>
                <c:pt idx="23">
                  <c:v>1.36</c:v>
                </c:pt>
                <c:pt idx="24">
                  <c:v>1.62</c:v>
                </c:pt>
                <c:pt idx="25">
                  <c:v>1.06</c:v>
                </c:pt>
                <c:pt idx="26">
                  <c:v>0.97</c:v>
                </c:pt>
                <c:pt idx="27">
                  <c:v>1.24</c:v>
                </c:pt>
                <c:pt idx="28">
                  <c:v>1.1599999999999999</c:v>
                </c:pt>
                <c:pt idx="29">
                  <c:v>1.84</c:v>
                </c:pt>
                <c:pt idx="30">
                  <c:v>2.66</c:v>
                </c:pt>
                <c:pt idx="31">
                  <c:v>0.92</c:v>
                </c:pt>
                <c:pt idx="32">
                  <c:v>1.07</c:v>
                </c:pt>
                <c:pt idx="33">
                  <c:v>1.96</c:v>
                </c:pt>
                <c:pt idx="34">
                  <c:v>1.45</c:v>
                </c:pt>
                <c:pt idx="35">
                  <c:v>1.31</c:v>
                </c:pt>
                <c:pt idx="36">
                  <c:v>2.1800000000000002</c:v>
                </c:pt>
                <c:pt idx="37">
                  <c:v>1.24</c:v>
                </c:pt>
                <c:pt idx="38">
                  <c:v>1.39</c:v>
                </c:pt>
                <c:pt idx="39">
                  <c:v>1.59</c:v>
                </c:pt>
                <c:pt idx="40">
                  <c:v>2.86</c:v>
                </c:pt>
                <c:pt idx="41">
                  <c:v>3.85</c:v>
                </c:pt>
                <c:pt idx="42">
                  <c:v>3.81</c:v>
                </c:pt>
                <c:pt idx="43">
                  <c:v>1.0900000000000001</c:v>
                </c:pt>
                <c:pt idx="44">
                  <c:v>1.52</c:v>
                </c:pt>
                <c:pt idx="45">
                  <c:v>1.69</c:v>
                </c:pt>
                <c:pt idx="46">
                  <c:v>1.05</c:v>
                </c:pt>
                <c:pt idx="47">
                  <c:v>1.52</c:v>
                </c:pt>
                <c:pt idx="48">
                  <c:v>1.1000000000000001</c:v>
                </c:pt>
                <c:pt idx="49">
                  <c:v>1.4</c:v>
                </c:pt>
                <c:pt idx="50">
                  <c:v>1.55</c:v>
                </c:pt>
                <c:pt idx="51">
                  <c:v>1.56</c:v>
                </c:pt>
                <c:pt idx="52">
                  <c:v>2.15</c:v>
                </c:pt>
                <c:pt idx="53">
                  <c:v>1.47</c:v>
                </c:pt>
                <c:pt idx="54">
                  <c:v>1.48</c:v>
                </c:pt>
                <c:pt idx="55">
                  <c:v>1.79</c:v>
                </c:pt>
                <c:pt idx="56">
                  <c:v>1.52</c:v>
                </c:pt>
                <c:pt idx="57">
                  <c:v>1.51</c:v>
                </c:pt>
                <c:pt idx="58">
                  <c:v>1.2</c:v>
                </c:pt>
                <c:pt idx="59">
                  <c:v>1.22</c:v>
                </c:pt>
                <c:pt idx="60">
                  <c:v>1.25</c:v>
                </c:pt>
                <c:pt idx="61">
                  <c:v>2.5099999999999998</c:v>
                </c:pt>
                <c:pt idx="62">
                  <c:v>1.84</c:v>
                </c:pt>
                <c:pt idx="63">
                  <c:v>1.91</c:v>
                </c:pt>
                <c:pt idx="64">
                  <c:v>1.27</c:v>
                </c:pt>
                <c:pt idx="65">
                  <c:v>1.27</c:v>
                </c:pt>
                <c:pt idx="66">
                  <c:v>1.37</c:v>
                </c:pt>
                <c:pt idx="67">
                  <c:v>1.96</c:v>
                </c:pt>
                <c:pt idx="68">
                  <c:v>2.82</c:v>
                </c:pt>
                <c:pt idx="69">
                  <c:v>2.27</c:v>
                </c:pt>
                <c:pt idx="70">
                  <c:v>1.38</c:v>
                </c:pt>
                <c:pt idx="71">
                  <c:v>1.19</c:v>
                </c:pt>
                <c:pt idx="72">
                  <c:v>2.4500000000000002</c:v>
                </c:pt>
                <c:pt idx="73">
                  <c:v>1.6</c:v>
                </c:pt>
                <c:pt idx="74">
                  <c:v>1.32</c:v>
                </c:pt>
                <c:pt idx="75">
                  <c:v>1.88</c:v>
                </c:pt>
                <c:pt idx="76">
                  <c:v>3.68</c:v>
                </c:pt>
                <c:pt idx="77">
                  <c:v>0.51</c:v>
                </c:pt>
                <c:pt idx="78">
                  <c:v>0.76</c:v>
                </c:pt>
                <c:pt idx="79">
                  <c:v>0.9</c:v>
                </c:pt>
                <c:pt idx="80">
                  <c:v>1.64</c:v>
                </c:pt>
                <c:pt idx="81">
                  <c:v>2.33</c:v>
                </c:pt>
                <c:pt idx="82">
                  <c:v>1.32</c:v>
                </c:pt>
                <c:pt idx="83">
                  <c:v>0.42</c:v>
                </c:pt>
                <c:pt idx="84">
                  <c:v>0.61</c:v>
                </c:pt>
                <c:pt idx="85">
                  <c:v>0.62</c:v>
                </c:pt>
                <c:pt idx="86">
                  <c:v>0.77</c:v>
                </c:pt>
                <c:pt idx="87">
                  <c:v>0.75</c:v>
                </c:pt>
                <c:pt idx="88">
                  <c:v>0.83</c:v>
                </c:pt>
                <c:pt idx="89">
                  <c:v>0.83</c:v>
                </c:pt>
                <c:pt idx="90">
                  <c:v>1.1200000000000001</c:v>
                </c:pt>
                <c:pt idx="91">
                  <c:v>1.1200000000000001</c:v>
                </c:pt>
                <c:pt idx="92">
                  <c:v>1.19</c:v>
                </c:pt>
                <c:pt idx="93">
                  <c:v>1.18</c:v>
                </c:pt>
                <c:pt idx="94">
                  <c:v>2.13</c:v>
                </c:pt>
                <c:pt idx="95">
                  <c:v>2.4</c:v>
                </c:pt>
                <c:pt idx="96">
                  <c:v>2.39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1.1100000000000001</c:v>
                </c:pt>
                <c:pt idx="100">
                  <c:v>1.1200000000000001</c:v>
                </c:pt>
                <c:pt idx="101">
                  <c:v>1.63</c:v>
                </c:pt>
                <c:pt idx="102">
                  <c:v>1.64</c:v>
                </c:pt>
                <c:pt idx="103">
                  <c:v>1.23</c:v>
                </c:pt>
                <c:pt idx="104">
                  <c:v>1.22</c:v>
                </c:pt>
                <c:pt idx="105">
                  <c:v>1.5</c:v>
                </c:pt>
                <c:pt idx="106">
                  <c:v>1.54</c:v>
                </c:pt>
                <c:pt idx="107">
                  <c:v>2.3199999999999998</c:v>
                </c:pt>
                <c:pt idx="108">
                  <c:v>2.3199999999999998</c:v>
                </c:pt>
                <c:pt idx="109">
                  <c:v>2.92</c:v>
                </c:pt>
                <c:pt idx="110">
                  <c:v>2.93</c:v>
                </c:pt>
                <c:pt idx="111">
                  <c:v>1.49</c:v>
                </c:pt>
                <c:pt idx="112">
                  <c:v>1.52</c:v>
                </c:pt>
                <c:pt idx="113">
                  <c:v>0.86</c:v>
                </c:pt>
                <c:pt idx="114">
                  <c:v>0.87</c:v>
                </c:pt>
                <c:pt idx="115">
                  <c:v>0.4</c:v>
                </c:pt>
                <c:pt idx="116">
                  <c:v>0.4</c:v>
                </c:pt>
                <c:pt idx="117">
                  <c:v>0.41</c:v>
                </c:pt>
                <c:pt idx="118">
                  <c:v>0.38</c:v>
                </c:pt>
                <c:pt idx="119">
                  <c:v>0.86</c:v>
                </c:pt>
                <c:pt idx="120">
                  <c:v>0.86</c:v>
                </c:pt>
                <c:pt idx="121">
                  <c:v>0.78</c:v>
                </c:pt>
                <c:pt idx="122">
                  <c:v>0.78</c:v>
                </c:pt>
                <c:pt idx="123">
                  <c:v>0.94</c:v>
                </c:pt>
                <c:pt idx="124">
                  <c:v>0.94</c:v>
                </c:pt>
                <c:pt idx="125">
                  <c:v>0.73</c:v>
                </c:pt>
                <c:pt idx="126">
                  <c:v>0.73</c:v>
                </c:pt>
                <c:pt idx="127">
                  <c:v>0.87</c:v>
                </c:pt>
                <c:pt idx="128">
                  <c:v>0.87</c:v>
                </c:pt>
                <c:pt idx="129">
                  <c:v>0.86</c:v>
                </c:pt>
                <c:pt idx="130">
                  <c:v>0.86</c:v>
                </c:pt>
                <c:pt idx="131">
                  <c:v>1.76</c:v>
                </c:pt>
                <c:pt idx="132">
                  <c:v>1.85</c:v>
                </c:pt>
                <c:pt idx="133">
                  <c:v>0.66</c:v>
                </c:pt>
                <c:pt idx="134">
                  <c:v>0.66</c:v>
                </c:pt>
                <c:pt idx="135">
                  <c:v>0.71</c:v>
                </c:pt>
                <c:pt idx="136">
                  <c:v>0.71</c:v>
                </c:pt>
                <c:pt idx="137">
                  <c:v>0.82</c:v>
                </c:pt>
                <c:pt idx="138">
                  <c:v>0.82</c:v>
                </c:pt>
                <c:pt idx="139">
                  <c:v>0.9</c:v>
                </c:pt>
                <c:pt idx="140">
                  <c:v>0.9</c:v>
                </c:pt>
                <c:pt idx="141">
                  <c:v>0.96</c:v>
                </c:pt>
                <c:pt idx="142">
                  <c:v>0.96</c:v>
                </c:pt>
                <c:pt idx="143">
                  <c:v>1.46</c:v>
                </c:pt>
                <c:pt idx="144">
                  <c:v>1.45</c:v>
                </c:pt>
                <c:pt idx="145">
                  <c:v>0.88</c:v>
                </c:pt>
                <c:pt idx="146">
                  <c:v>0.86</c:v>
                </c:pt>
                <c:pt idx="147">
                  <c:v>1.1399999999999999</c:v>
                </c:pt>
                <c:pt idx="148">
                  <c:v>1.45</c:v>
                </c:pt>
                <c:pt idx="149">
                  <c:v>0.94</c:v>
                </c:pt>
                <c:pt idx="150">
                  <c:v>1.41</c:v>
                </c:pt>
                <c:pt idx="151">
                  <c:v>1.63</c:v>
                </c:pt>
                <c:pt idx="152">
                  <c:v>1.81</c:v>
                </c:pt>
                <c:pt idx="153">
                  <c:v>0.48</c:v>
                </c:pt>
                <c:pt idx="154">
                  <c:v>0.67</c:v>
                </c:pt>
                <c:pt idx="155">
                  <c:v>0.8</c:v>
                </c:pt>
                <c:pt idx="156">
                  <c:v>1.48</c:v>
                </c:pt>
                <c:pt idx="157">
                  <c:v>0.42</c:v>
                </c:pt>
                <c:pt idx="158">
                  <c:v>0.6</c:v>
                </c:pt>
                <c:pt idx="159">
                  <c:v>0.6</c:v>
                </c:pt>
                <c:pt idx="160">
                  <c:v>0.63</c:v>
                </c:pt>
                <c:pt idx="161">
                  <c:v>0.63</c:v>
                </c:pt>
                <c:pt idx="162">
                  <c:v>0.66</c:v>
                </c:pt>
                <c:pt idx="163">
                  <c:v>0.66</c:v>
                </c:pt>
                <c:pt idx="164">
                  <c:v>0.71</c:v>
                </c:pt>
                <c:pt idx="165">
                  <c:v>0.71</c:v>
                </c:pt>
                <c:pt idx="166">
                  <c:v>0.9</c:v>
                </c:pt>
                <c:pt idx="167">
                  <c:v>0.9</c:v>
                </c:pt>
                <c:pt idx="168">
                  <c:v>0.66</c:v>
                </c:pt>
                <c:pt idx="169">
                  <c:v>0.66</c:v>
                </c:pt>
                <c:pt idx="170">
                  <c:v>2.0099999999999998</c:v>
                </c:pt>
                <c:pt idx="171">
                  <c:v>0.57999999999999996</c:v>
                </c:pt>
                <c:pt idx="172">
                  <c:v>0.5</c:v>
                </c:pt>
                <c:pt idx="173">
                  <c:v>0.57999999999999996</c:v>
                </c:pt>
                <c:pt idx="174">
                  <c:v>0.71</c:v>
                </c:pt>
                <c:pt idx="175">
                  <c:v>1</c:v>
                </c:pt>
                <c:pt idx="176">
                  <c:v>0.85</c:v>
                </c:pt>
                <c:pt idx="177">
                  <c:v>0.9</c:v>
                </c:pt>
                <c:pt idx="178">
                  <c:v>1.4</c:v>
                </c:pt>
                <c:pt idx="179">
                  <c:v>1</c:v>
                </c:pt>
                <c:pt idx="180">
                  <c:v>1.1399999999999999</c:v>
                </c:pt>
                <c:pt idx="181">
                  <c:v>1.0900000000000001</c:v>
                </c:pt>
                <c:pt idx="182">
                  <c:v>0.95</c:v>
                </c:pt>
                <c:pt idx="183">
                  <c:v>1.18</c:v>
                </c:pt>
                <c:pt idx="184">
                  <c:v>1.5</c:v>
                </c:pt>
                <c:pt idx="185">
                  <c:v>1.5</c:v>
                </c:pt>
                <c:pt idx="186">
                  <c:v>0.66</c:v>
                </c:pt>
                <c:pt idx="187">
                  <c:v>0.88</c:v>
                </c:pt>
                <c:pt idx="188">
                  <c:v>0.78</c:v>
                </c:pt>
                <c:pt idx="189">
                  <c:v>0.71</c:v>
                </c:pt>
                <c:pt idx="190">
                  <c:v>0.44</c:v>
                </c:pt>
                <c:pt idx="191">
                  <c:v>0.48</c:v>
                </c:pt>
                <c:pt idx="192">
                  <c:v>0.66</c:v>
                </c:pt>
                <c:pt idx="193">
                  <c:v>0.78</c:v>
                </c:pt>
                <c:pt idx="194">
                  <c:v>0.8</c:v>
                </c:pt>
                <c:pt idx="195">
                  <c:v>0.74</c:v>
                </c:pt>
                <c:pt idx="196">
                  <c:v>0.74</c:v>
                </c:pt>
                <c:pt idx="197">
                  <c:v>0.9</c:v>
                </c:pt>
                <c:pt idx="198">
                  <c:v>1.2</c:v>
                </c:pt>
                <c:pt idx="199">
                  <c:v>0.96</c:v>
                </c:pt>
                <c:pt idx="200">
                  <c:v>1.1000000000000001</c:v>
                </c:pt>
                <c:pt idx="201">
                  <c:v>0.91</c:v>
                </c:pt>
                <c:pt idx="202">
                  <c:v>1.1200000000000001</c:v>
                </c:pt>
                <c:pt idx="203">
                  <c:v>1.32</c:v>
                </c:pt>
                <c:pt idx="204">
                  <c:v>1.99</c:v>
                </c:pt>
                <c:pt idx="205">
                  <c:v>1.68</c:v>
                </c:pt>
                <c:pt idx="206">
                  <c:v>1.6</c:v>
                </c:pt>
                <c:pt idx="207">
                  <c:v>0.78</c:v>
                </c:pt>
                <c:pt idx="208">
                  <c:v>0.92</c:v>
                </c:pt>
                <c:pt idx="209">
                  <c:v>1.18</c:v>
                </c:pt>
                <c:pt idx="210">
                  <c:v>1.8</c:v>
                </c:pt>
                <c:pt idx="211">
                  <c:v>0.86</c:v>
                </c:pt>
                <c:pt idx="212">
                  <c:v>0.84</c:v>
                </c:pt>
                <c:pt idx="213">
                  <c:v>1.04</c:v>
                </c:pt>
                <c:pt idx="214">
                  <c:v>1.18</c:v>
                </c:pt>
                <c:pt idx="215">
                  <c:v>1.54</c:v>
                </c:pt>
                <c:pt idx="216">
                  <c:v>2.2999999999999998</c:v>
                </c:pt>
                <c:pt idx="217">
                  <c:v>1.4</c:v>
                </c:pt>
                <c:pt idx="218">
                  <c:v>1.36</c:v>
                </c:pt>
                <c:pt idx="219">
                  <c:v>1.18</c:v>
                </c:pt>
                <c:pt idx="220">
                  <c:v>1.24</c:v>
                </c:pt>
                <c:pt idx="221">
                  <c:v>1.39</c:v>
                </c:pt>
                <c:pt idx="222">
                  <c:v>1.58</c:v>
                </c:pt>
                <c:pt idx="223">
                  <c:v>1.76</c:v>
                </c:pt>
                <c:pt idx="224">
                  <c:v>2.1800000000000002</c:v>
                </c:pt>
                <c:pt idx="225">
                  <c:v>0.8</c:v>
                </c:pt>
                <c:pt idx="226">
                  <c:v>0.88</c:v>
                </c:pt>
                <c:pt idx="227">
                  <c:v>1.1200000000000001</c:v>
                </c:pt>
                <c:pt idx="228">
                  <c:v>1.3</c:v>
                </c:pt>
                <c:pt idx="229">
                  <c:v>1.3</c:v>
                </c:pt>
                <c:pt idx="230">
                  <c:v>1.68</c:v>
                </c:pt>
                <c:pt idx="231">
                  <c:v>0.78</c:v>
                </c:pt>
                <c:pt idx="232">
                  <c:v>0.72</c:v>
                </c:pt>
                <c:pt idx="233">
                  <c:v>0.71</c:v>
                </c:pt>
                <c:pt idx="234">
                  <c:v>0.88</c:v>
                </c:pt>
                <c:pt idx="235">
                  <c:v>0.98</c:v>
                </c:pt>
                <c:pt idx="236">
                  <c:v>1.18</c:v>
                </c:pt>
                <c:pt idx="237">
                  <c:v>1.1200000000000001</c:v>
                </c:pt>
                <c:pt idx="238">
                  <c:v>1.57</c:v>
                </c:pt>
                <c:pt idx="239">
                  <c:v>2.0299999999999998</c:v>
                </c:pt>
                <c:pt idx="240">
                  <c:v>1.39</c:v>
                </c:pt>
                <c:pt idx="241">
                  <c:v>0.67</c:v>
                </c:pt>
                <c:pt idx="242">
                  <c:v>0.48</c:v>
                </c:pt>
                <c:pt idx="243">
                  <c:v>0.48</c:v>
                </c:pt>
                <c:pt idx="244">
                  <c:v>0.5</c:v>
                </c:pt>
                <c:pt idx="245">
                  <c:v>3</c:v>
                </c:pt>
                <c:pt idx="246">
                  <c:v>2.97</c:v>
                </c:pt>
                <c:pt idx="247">
                  <c:v>3.51</c:v>
                </c:pt>
                <c:pt idx="248">
                  <c:v>3.41</c:v>
                </c:pt>
                <c:pt idx="249">
                  <c:v>4.24</c:v>
                </c:pt>
                <c:pt idx="250">
                  <c:v>4.88</c:v>
                </c:pt>
                <c:pt idx="251">
                  <c:v>4.93</c:v>
                </c:pt>
                <c:pt idx="252">
                  <c:v>5</c:v>
                </c:pt>
                <c:pt idx="253">
                  <c:v>1.99</c:v>
                </c:pt>
              </c:numCache>
            </c:numRef>
          </c:xVal>
          <c:yVal>
            <c:numRef>
              <c:f>Planilha1!$G$10:$G$263</c:f>
              <c:numCache>
                <c:formatCode>General</c:formatCode>
                <c:ptCount val="254"/>
                <c:pt idx="0">
                  <c:v>214.642</c:v>
                </c:pt>
                <c:pt idx="1">
                  <c:v>622.68100000000004</c:v>
                </c:pt>
                <c:pt idx="2">
                  <c:v>1511.808</c:v>
                </c:pt>
                <c:pt idx="3">
                  <c:v>826.11099999999999</c:v>
                </c:pt>
                <c:pt idx="4">
                  <c:v>440.755</c:v>
                </c:pt>
                <c:pt idx="5">
                  <c:v>613.25300000000004</c:v>
                </c:pt>
                <c:pt idx="6">
                  <c:v>1030.204</c:v>
                </c:pt>
                <c:pt idx="7">
                  <c:v>575.798</c:v>
                </c:pt>
                <c:pt idx="8">
                  <c:v>894.77200000000005</c:v>
                </c:pt>
                <c:pt idx="9">
                  <c:v>297.608</c:v>
                </c:pt>
                <c:pt idx="10">
                  <c:v>685.08799999999997</c:v>
                </c:pt>
                <c:pt idx="11">
                  <c:v>303.56700000000001</c:v>
                </c:pt>
                <c:pt idx="12">
                  <c:v>588.13800000000003</c:v>
                </c:pt>
                <c:pt idx="13">
                  <c:v>477.49</c:v>
                </c:pt>
                <c:pt idx="14">
                  <c:v>594.471</c:v>
                </c:pt>
                <c:pt idx="15">
                  <c:v>579.75300000000004</c:v>
                </c:pt>
                <c:pt idx="16">
                  <c:v>613.96100000000001</c:v>
                </c:pt>
                <c:pt idx="17">
                  <c:v>339.18799999999999</c:v>
                </c:pt>
                <c:pt idx="18">
                  <c:v>464.89600000000002</c:v>
                </c:pt>
                <c:pt idx="19">
                  <c:v>323.36</c:v>
                </c:pt>
                <c:pt idx="20">
                  <c:v>1662.02</c:v>
                </c:pt>
                <c:pt idx="21">
                  <c:v>313.95</c:v>
                </c:pt>
                <c:pt idx="22">
                  <c:v>427.08</c:v>
                </c:pt>
                <c:pt idx="23">
                  <c:v>517.24</c:v>
                </c:pt>
                <c:pt idx="24">
                  <c:v>652.70699999999999</c:v>
                </c:pt>
                <c:pt idx="25">
                  <c:v>292.33100000000002</c:v>
                </c:pt>
                <c:pt idx="26">
                  <c:v>265.07600000000002</c:v>
                </c:pt>
                <c:pt idx="27">
                  <c:v>453.62900000000002</c:v>
                </c:pt>
                <c:pt idx="28">
                  <c:v>431</c:v>
                </c:pt>
                <c:pt idx="29">
                  <c:v>813</c:v>
                </c:pt>
                <c:pt idx="30">
                  <c:v>1409</c:v>
                </c:pt>
                <c:pt idx="31">
                  <c:v>224</c:v>
                </c:pt>
                <c:pt idx="32">
                  <c:v>298</c:v>
                </c:pt>
                <c:pt idx="33">
                  <c:v>898</c:v>
                </c:pt>
                <c:pt idx="34">
                  <c:v>492</c:v>
                </c:pt>
                <c:pt idx="35">
                  <c:v>457</c:v>
                </c:pt>
                <c:pt idx="36">
                  <c:v>1085</c:v>
                </c:pt>
                <c:pt idx="37">
                  <c:v>373</c:v>
                </c:pt>
                <c:pt idx="38">
                  <c:v>534</c:v>
                </c:pt>
                <c:pt idx="39">
                  <c:v>648</c:v>
                </c:pt>
                <c:pt idx="40">
                  <c:v>1904</c:v>
                </c:pt>
                <c:pt idx="41">
                  <c:v>2720</c:v>
                </c:pt>
                <c:pt idx="42">
                  <c:v>3000</c:v>
                </c:pt>
                <c:pt idx="43">
                  <c:v>321</c:v>
                </c:pt>
                <c:pt idx="44">
                  <c:v>617</c:v>
                </c:pt>
                <c:pt idx="45">
                  <c:v>433</c:v>
                </c:pt>
                <c:pt idx="46">
                  <c:v>217</c:v>
                </c:pt>
                <c:pt idx="47">
                  <c:v>388</c:v>
                </c:pt>
                <c:pt idx="48">
                  <c:v>357</c:v>
                </c:pt>
                <c:pt idx="49">
                  <c:v>496</c:v>
                </c:pt>
                <c:pt idx="50">
                  <c:v>568</c:v>
                </c:pt>
                <c:pt idx="51">
                  <c:v>601</c:v>
                </c:pt>
                <c:pt idx="52">
                  <c:v>766</c:v>
                </c:pt>
                <c:pt idx="53">
                  <c:v>453</c:v>
                </c:pt>
                <c:pt idx="54">
                  <c:v>480</c:v>
                </c:pt>
                <c:pt idx="55">
                  <c:v>528</c:v>
                </c:pt>
                <c:pt idx="56">
                  <c:v>496</c:v>
                </c:pt>
                <c:pt idx="57">
                  <c:v>496</c:v>
                </c:pt>
                <c:pt idx="58">
                  <c:v>386</c:v>
                </c:pt>
                <c:pt idx="59">
                  <c:v>321</c:v>
                </c:pt>
                <c:pt idx="60">
                  <c:v>375</c:v>
                </c:pt>
                <c:pt idx="61">
                  <c:v>1113</c:v>
                </c:pt>
                <c:pt idx="62">
                  <c:v>674</c:v>
                </c:pt>
                <c:pt idx="63">
                  <c:v>728</c:v>
                </c:pt>
                <c:pt idx="64">
                  <c:v>332</c:v>
                </c:pt>
                <c:pt idx="65">
                  <c:v>332</c:v>
                </c:pt>
                <c:pt idx="66">
                  <c:v>410</c:v>
                </c:pt>
                <c:pt idx="67">
                  <c:v>742</c:v>
                </c:pt>
                <c:pt idx="68">
                  <c:v>1377</c:v>
                </c:pt>
                <c:pt idx="69">
                  <c:v>955</c:v>
                </c:pt>
                <c:pt idx="70">
                  <c:v>378</c:v>
                </c:pt>
                <c:pt idx="71">
                  <c:v>418</c:v>
                </c:pt>
                <c:pt idx="72">
                  <c:v>989</c:v>
                </c:pt>
                <c:pt idx="73">
                  <c:v>551</c:v>
                </c:pt>
                <c:pt idx="74">
                  <c:v>375</c:v>
                </c:pt>
                <c:pt idx="75">
                  <c:v>643</c:v>
                </c:pt>
                <c:pt idx="76">
                  <c:v>1959</c:v>
                </c:pt>
                <c:pt idx="77">
                  <c:v>383</c:v>
                </c:pt>
                <c:pt idx="78">
                  <c:v>502</c:v>
                </c:pt>
                <c:pt idx="79">
                  <c:v>525</c:v>
                </c:pt>
                <c:pt idx="80">
                  <c:v>1138</c:v>
                </c:pt>
                <c:pt idx="81">
                  <c:v>1767</c:v>
                </c:pt>
                <c:pt idx="82">
                  <c:v>849</c:v>
                </c:pt>
                <c:pt idx="83">
                  <c:v>273</c:v>
                </c:pt>
                <c:pt idx="84">
                  <c:v>363</c:v>
                </c:pt>
                <c:pt idx="85">
                  <c:v>383</c:v>
                </c:pt>
                <c:pt idx="86">
                  <c:v>464</c:v>
                </c:pt>
                <c:pt idx="87">
                  <c:v>469</c:v>
                </c:pt>
                <c:pt idx="88">
                  <c:v>530</c:v>
                </c:pt>
                <c:pt idx="89">
                  <c:v>563</c:v>
                </c:pt>
                <c:pt idx="90">
                  <c:v>777</c:v>
                </c:pt>
                <c:pt idx="91">
                  <c:v>779</c:v>
                </c:pt>
                <c:pt idx="92">
                  <c:v>798</c:v>
                </c:pt>
                <c:pt idx="93">
                  <c:v>779</c:v>
                </c:pt>
                <c:pt idx="94">
                  <c:v>1597</c:v>
                </c:pt>
                <c:pt idx="95">
                  <c:v>1846</c:v>
                </c:pt>
                <c:pt idx="96">
                  <c:v>1803</c:v>
                </c:pt>
                <c:pt idx="97">
                  <c:v>1950</c:v>
                </c:pt>
                <c:pt idx="98">
                  <c:v>1928</c:v>
                </c:pt>
                <c:pt idx="99">
                  <c:v>793</c:v>
                </c:pt>
                <c:pt idx="100">
                  <c:v>774</c:v>
                </c:pt>
                <c:pt idx="101">
                  <c:v>1106</c:v>
                </c:pt>
                <c:pt idx="102">
                  <c:v>1155</c:v>
                </c:pt>
                <c:pt idx="103">
                  <c:v>827</c:v>
                </c:pt>
                <c:pt idx="104">
                  <c:v>803</c:v>
                </c:pt>
                <c:pt idx="105">
                  <c:v>1004</c:v>
                </c:pt>
                <c:pt idx="106">
                  <c:v>1048</c:v>
                </c:pt>
                <c:pt idx="107">
                  <c:v>1736</c:v>
                </c:pt>
                <c:pt idx="108">
                  <c:v>1720</c:v>
                </c:pt>
                <c:pt idx="109">
                  <c:v>2483</c:v>
                </c:pt>
                <c:pt idx="110">
                  <c:v>2307</c:v>
                </c:pt>
                <c:pt idx="111">
                  <c:v>955</c:v>
                </c:pt>
                <c:pt idx="112">
                  <c:v>981</c:v>
                </c:pt>
                <c:pt idx="113">
                  <c:v>556</c:v>
                </c:pt>
                <c:pt idx="114">
                  <c:v>503</c:v>
                </c:pt>
                <c:pt idx="115">
                  <c:v>240</c:v>
                </c:pt>
                <c:pt idx="116">
                  <c:v>263</c:v>
                </c:pt>
                <c:pt idx="117">
                  <c:v>250</c:v>
                </c:pt>
                <c:pt idx="118">
                  <c:v>264</c:v>
                </c:pt>
                <c:pt idx="119">
                  <c:v>584</c:v>
                </c:pt>
                <c:pt idx="120">
                  <c:v>562</c:v>
                </c:pt>
                <c:pt idx="121">
                  <c:v>419</c:v>
                </c:pt>
                <c:pt idx="122">
                  <c:v>440</c:v>
                </c:pt>
                <c:pt idx="123">
                  <c:v>600</c:v>
                </c:pt>
                <c:pt idx="124">
                  <c:v>611</c:v>
                </c:pt>
                <c:pt idx="125">
                  <c:v>496</c:v>
                </c:pt>
                <c:pt idx="126">
                  <c:v>492</c:v>
                </c:pt>
                <c:pt idx="127">
                  <c:v>492</c:v>
                </c:pt>
                <c:pt idx="128">
                  <c:v>488</c:v>
                </c:pt>
                <c:pt idx="129">
                  <c:v>462</c:v>
                </c:pt>
                <c:pt idx="130">
                  <c:v>461</c:v>
                </c:pt>
                <c:pt idx="131">
                  <c:v>1180</c:v>
                </c:pt>
                <c:pt idx="132">
                  <c:v>1261</c:v>
                </c:pt>
                <c:pt idx="133">
                  <c:v>442</c:v>
                </c:pt>
                <c:pt idx="134">
                  <c:v>465</c:v>
                </c:pt>
                <c:pt idx="135">
                  <c:v>449</c:v>
                </c:pt>
                <c:pt idx="136">
                  <c:v>450</c:v>
                </c:pt>
                <c:pt idx="137">
                  <c:v>514</c:v>
                </c:pt>
                <c:pt idx="138">
                  <c:v>520</c:v>
                </c:pt>
                <c:pt idx="139">
                  <c:v>499</c:v>
                </c:pt>
                <c:pt idx="140">
                  <c:v>502</c:v>
                </c:pt>
                <c:pt idx="141">
                  <c:v>534</c:v>
                </c:pt>
                <c:pt idx="142">
                  <c:v>555</c:v>
                </c:pt>
                <c:pt idx="143">
                  <c:v>889</c:v>
                </c:pt>
                <c:pt idx="144">
                  <c:v>886</c:v>
                </c:pt>
                <c:pt idx="145">
                  <c:v>441</c:v>
                </c:pt>
                <c:pt idx="146">
                  <c:v>533</c:v>
                </c:pt>
                <c:pt idx="147">
                  <c:v>659</c:v>
                </c:pt>
                <c:pt idx="148">
                  <c:v>838</c:v>
                </c:pt>
                <c:pt idx="149">
                  <c:v>457</c:v>
                </c:pt>
                <c:pt idx="150">
                  <c:v>827</c:v>
                </c:pt>
                <c:pt idx="151">
                  <c:v>956</c:v>
                </c:pt>
                <c:pt idx="152">
                  <c:v>1074</c:v>
                </c:pt>
                <c:pt idx="153">
                  <c:v>350</c:v>
                </c:pt>
                <c:pt idx="154">
                  <c:v>467</c:v>
                </c:pt>
                <c:pt idx="155">
                  <c:v>503</c:v>
                </c:pt>
                <c:pt idx="156">
                  <c:v>942</c:v>
                </c:pt>
                <c:pt idx="157">
                  <c:v>273</c:v>
                </c:pt>
                <c:pt idx="158">
                  <c:v>318</c:v>
                </c:pt>
                <c:pt idx="159">
                  <c:v>318</c:v>
                </c:pt>
                <c:pt idx="160">
                  <c:v>390</c:v>
                </c:pt>
                <c:pt idx="161">
                  <c:v>356</c:v>
                </c:pt>
                <c:pt idx="162">
                  <c:v>414</c:v>
                </c:pt>
                <c:pt idx="163">
                  <c:v>424</c:v>
                </c:pt>
                <c:pt idx="164">
                  <c:v>398</c:v>
                </c:pt>
                <c:pt idx="165">
                  <c:v>394</c:v>
                </c:pt>
                <c:pt idx="166">
                  <c:v>530</c:v>
                </c:pt>
                <c:pt idx="167">
                  <c:v>478</c:v>
                </c:pt>
                <c:pt idx="168">
                  <c:v>462</c:v>
                </c:pt>
                <c:pt idx="169">
                  <c:v>440</c:v>
                </c:pt>
                <c:pt idx="170">
                  <c:v>1167</c:v>
                </c:pt>
                <c:pt idx="171">
                  <c:v>386</c:v>
                </c:pt>
                <c:pt idx="172">
                  <c:v>302</c:v>
                </c:pt>
                <c:pt idx="173">
                  <c:v>274</c:v>
                </c:pt>
                <c:pt idx="174">
                  <c:v>338</c:v>
                </c:pt>
                <c:pt idx="175">
                  <c:v>460</c:v>
                </c:pt>
                <c:pt idx="176">
                  <c:v>434</c:v>
                </c:pt>
                <c:pt idx="177">
                  <c:v>491</c:v>
                </c:pt>
                <c:pt idx="178">
                  <c:v>703</c:v>
                </c:pt>
                <c:pt idx="179">
                  <c:v>398</c:v>
                </c:pt>
                <c:pt idx="180">
                  <c:v>611</c:v>
                </c:pt>
                <c:pt idx="181">
                  <c:v>554</c:v>
                </c:pt>
                <c:pt idx="182">
                  <c:v>530</c:v>
                </c:pt>
                <c:pt idx="183">
                  <c:v>524</c:v>
                </c:pt>
                <c:pt idx="184">
                  <c:v>841</c:v>
                </c:pt>
                <c:pt idx="185">
                  <c:v>808</c:v>
                </c:pt>
                <c:pt idx="186">
                  <c:v>402</c:v>
                </c:pt>
                <c:pt idx="187">
                  <c:v>403</c:v>
                </c:pt>
                <c:pt idx="188">
                  <c:v>401</c:v>
                </c:pt>
                <c:pt idx="189">
                  <c:v>402</c:v>
                </c:pt>
                <c:pt idx="190">
                  <c:v>387</c:v>
                </c:pt>
                <c:pt idx="191">
                  <c:v>386</c:v>
                </c:pt>
                <c:pt idx="192">
                  <c:v>388</c:v>
                </c:pt>
                <c:pt idx="193">
                  <c:v>402</c:v>
                </c:pt>
                <c:pt idx="194">
                  <c:v>397</c:v>
                </c:pt>
                <c:pt idx="195">
                  <c:v>403</c:v>
                </c:pt>
                <c:pt idx="196">
                  <c:v>501</c:v>
                </c:pt>
                <c:pt idx="197">
                  <c:v>488</c:v>
                </c:pt>
                <c:pt idx="198">
                  <c:v>543</c:v>
                </c:pt>
                <c:pt idx="199">
                  <c:v>426</c:v>
                </c:pt>
                <c:pt idx="200">
                  <c:v>588</c:v>
                </c:pt>
                <c:pt idx="201">
                  <c:v>416</c:v>
                </c:pt>
                <c:pt idx="202">
                  <c:v>527</c:v>
                </c:pt>
                <c:pt idx="203">
                  <c:v>698</c:v>
                </c:pt>
                <c:pt idx="204">
                  <c:v>1085</c:v>
                </c:pt>
                <c:pt idx="205">
                  <c:v>737</c:v>
                </c:pt>
                <c:pt idx="206">
                  <c:v>737</c:v>
                </c:pt>
                <c:pt idx="207">
                  <c:v>451</c:v>
                </c:pt>
                <c:pt idx="208">
                  <c:v>569</c:v>
                </c:pt>
                <c:pt idx="209">
                  <c:v>678</c:v>
                </c:pt>
                <c:pt idx="210">
                  <c:v>1140</c:v>
                </c:pt>
                <c:pt idx="211">
                  <c:v>377</c:v>
                </c:pt>
                <c:pt idx="212">
                  <c:v>407</c:v>
                </c:pt>
                <c:pt idx="213">
                  <c:v>512</c:v>
                </c:pt>
                <c:pt idx="214">
                  <c:v>654</c:v>
                </c:pt>
                <c:pt idx="215">
                  <c:v>780</c:v>
                </c:pt>
                <c:pt idx="216">
                  <c:v>1327</c:v>
                </c:pt>
                <c:pt idx="217">
                  <c:v>836</c:v>
                </c:pt>
                <c:pt idx="218">
                  <c:v>813</c:v>
                </c:pt>
                <c:pt idx="219">
                  <c:v>684</c:v>
                </c:pt>
                <c:pt idx="220">
                  <c:v>642</c:v>
                </c:pt>
                <c:pt idx="221">
                  <c:v>963</c:v>
                </c:pt>
                <c:pt idx="222">
                  <c:v>977</c:v>
                </c:pt>
                <c:pt idx="223">
                  <c:v>1017</c:v>
                </c:pt>
                <c:pt idx="224">
                  <c:v>1138</c:v>
                </c:pt>
                <c:pt idx="225">
                  <c:v>379</c:v>
                </c:pt>
                <c:pt idx="226">
                  <c:v>384</c:v>
                </c:pt>
                <c:pt idx="227">
                  <c:v>581</c:v>
                </c:pt>
                <c:pt idx="228">
                  <c:v>540</c:v>
                </c:pt>
                <c:pt idx="229">
                  <c:v>514</c:v>
                </c:pt>
                <c:pt idx="230">
                  <c:v>928</c:v>
                </c:pt>
                <c:pt idx="231">
                  <c:v>426</c:v>
                </c:pt>
                <c:pt idx="232">
                  <c:v>401</c:v>
                </c:pt>
                <c:pt idx="233">
                  <c:v>384</c:v>
                </c:pt>
                <c:pt idx="234">
                  <c:v>500</c:v>
                </c:pt>
                <c:pt idx="235">
                  <c:v>615</c:v>
                </c:pt>
                <c:pt idx="236">
                  <c:v>695</c:v>
                </c:pt>
                <c:pt idx="237">
                  <c:v>671</c:v>
                </c:pt>
                <c:pt idx="238">
                  <c:v>1019</c:v>
                </c:pt>
                <c:pt idx="239">
                  <c:v>1409</c:v>
                </c:pt>
                <c:pt idx="240">
                  <c:v>902</c:v>
                </c:pt>
                <c:pt idx="241">
                  <c:v>519</c:v>
                </c:pt>
                <c:pt idx="242">
                  <c:v>306</c:v>
                </c:pt>
                <c:pt idx="243">
                  <c:v>356</c:v>
                </c:pt>
                <c:pt idx="244">
                  <c:v>341</c:v>
                </c:pt>
                <c:pt idx="245">
                  <c:v>2424</c:v>
                </c:pt>
                <c:pt idx="246">
                  <c:v>2452</c:v>
                </c:pt>
                <c:pt idx="247">
                  <c:v>2952</c:v>
                </c:pt>
                <c:pt idx="248">
                  <c:v>2947</c:v>
                </c:pt>
                <c:pt idx="249">
                  <c:v>3820</c:v>
                </c:pt>
                <c:pt idx="250">
                  <c:v>4781</c:v>
                </c:pt>
                <c:pt idx="251">
                  <c:v>4698</c:v>
                </c:pt>
                <c:pt idx="252">
                  <c:v>4619</c:v>
                </c:pt>
                <c:pt idx="253">
                  <c:v>1216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0-4E23-9D73-CEA39FFD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033708"/>
        <c:axId val="700926749"/>
      </c:scatterChart>
      <c:valAx>
        <c:axId val="1915033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00926749"/>
        <c:crosses val="autoZero"/>
        <c:crossBetween val="midCat"/>
      </c:valAx>
      <c:valAx>
        <c:axId val="70092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150337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114300</xdr:colOff>
      <xdr:row>10</xdr:row>
      <xdr:rowOff>76200</xdr:rowOff>
    </xdr:from>
    <xdr:ext cx="4591050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6"/>
  <sheetViews>
    <sheetView tabSelected="1" topLeftCell="F79" workbookViewId="0">
      <selection activeCell="Q6" sqref="Q6"/>
    </sheetView>
  </sheetViews>
  <sheetFormatPr defaultColWidth="14.44140625" defaultRowHeight="15" customHeight="1" x14ac:dyDescent="0.3"/>
  <cols>
    <col min="1" max="1" width="15.44140625" hidden="1" customWidth="1"/>
    <col min="2" max="3" width="10.5546875" hidden="1" customWidth="1"/>
    <col min="4" max="5" width="8.88671875" hidden="1" customWidth="1"/>
    <col min="6" max="6" width="9.6640625" customWidth="1"/>
    <col min="7" max="7" width="15.109375" customWidth="1"/>
    <col min="8" max="10" width="12.6640625" customWidth="1"/>
    <col min="11" max="11" width="12" customWidth="1"/>
    <col min="12" max="13" width="12.5546875" customWidth="1"/>
    <col min="14" max="14" width="17.44140625" customWidth="1"/>
    <col min="15" max="15" width="12.5546875" customWidth="1"/>
    <col min="16" max="16" width="8.6640625" customWidth="1"/>
    <col min="17" max="17" width="12" customWidth="1"/>
    <col min="18" max="26" width="8.6640625" customWidth="1"/>
  </cols>
  <sheetData>
    <row r="1" spans="1:20" ht="14.25" customHeight="1" x14ac:dyDescent="0.3">
      <c r="H1" s="1" t="s">
        <v>0</v>
      </c>
      <c r="I1" s="1" t="s">
        <v>1</v>
      </c>
    </row>
    <row r="2" spans="1:20" ht="14.25" customHeight="1" x14ac:dyDescent="0.3">
      <c r="H2" s="1"/>
      <c r="I2" s="1"/>
      <c r="P2" s="2" t="s">
        <v>2</v>
      </c>
      <c r="Q2" s="3">
        <v>253</v>
      </c>
      <c r="S2" s="4" t="s">
        <v>3</v>
      </c>
      <c r="T2" s="5">
        <f>SUM(H10:H263)</f>
        <v>-75.656605907305661</v>
      </c>
    </row>
    <row r="3" spans="1:20" ht="14.25" customHeight="1" x14ac:dyDescent="0.3">
      <c r="H3" s="1"/>
      <c r="I3" s="1"/>
      <c r="P3" s="6" t="s">
        <v>4</v>
      </c>
      <c r="Q3" s="7">
        <v>0.34747252099999998</v>
      </c>
      <c r="S3" s="4" t="s">
        <v>5</v>
      </c>
      <c r="T3" s="5">
        <f>SUM(I10:I263)</f>
        <v>1633.8813059431411</v>
      </c>
    </row>
    <row r="4" spans="1:20" ht="14.25" customHeight="1" x14ac:dyDescent="0.3">
      <c r="H4" s="1"/>
      <c r="I4" s="1"/>
      <c r="P4" s="6" t="s">
        <v>6</v>
      </c>
      <c r="Q4" s="7">
        <f>((Q2*T4)-(T2)*(T3))/(T5-(T2)^2)</f>
        <v>-4.7789636735612504</v>
      </c>
      <c r="S4" s="4" t="s">
        <v>7</v>
      </c>
      <c r="T4" s="5">
        <f>SUM(J10:J263)</f>
        <v>-384.66631393054638</v>
      </c>
    </row>
    <row r="5" spans="1:20" ht="14.25" customHeight="1" x14ac:dyDescent="0.3">
      <c r="H5" s="1"/>
      <c r="I5" s="1"/>
      <c r="P5" s="8" t="s">
        <v>8</v>
      </c>
      <c r="Q5" s="9">
        <f>EXP(T7-Q4*T6)</f>
        <v>149.77562267777265</v>
      </c>
      <c r="S5" s="4" t="s">
        <v>9</v>
      </c>
      <c r="T5" s="5">
        <f>SUM(K10:K263)</f>
        <v>222.03114009009755</v>
      </c>
    </row>
    <row r="6" spans="1:20" ht="14.25" customHeight="1" x14ac:dyDescent="0.3">
      <c r="H6" s="1"/>
      <c r="I6" s="1"/>
      <c r="S6" s="4" t="s">
        <v>10</v>
      </c>
      <c r="T6" s="5">
        <f>AVERAGE(H10:H263)</f>
        <v>-0.29786065317836874</v>
      </c>
    </row>
    <row r="7" spans="1:20" ht="14.25" customHeight="1" x14ac:dyDescent="0.3">
      <c r="H7" s="1"/>
      <c r="I7" s="1"/>
      <c r="S7" s="4" t="s">
        <v>11</v>
      </c>
      <c r="T7" s="5">
        <f>AVERAGE(I10:I263)</f>
        <v>6.4326035667052803</v>
      </c>
    </row>
    <row r="8" spans="1:20" ht="14.25" customHeight="1" x14ac:dyDescent="0.3">
      <c r="H8" s="1"/>
      <c r="I8" s="1"/>
    </row>
    <row r="9" spans="1:20" ht="14.25" customHeight="1" x14ac:dyDescent="0.35">
      <c r="A9" s="10" t="s">
        <v>12</v>
      </c>
      <c r="B9" s="10" t="s">
        <v>13</v>
      </c>
      <c r="C9" s="10" t="s">
        <v>14</v>
      </c>
      <c r="D9" s="10" t="s">
        <v>15</v>
      </c>
      <c r="E9" s="11" t="s">
        <v>16</v>
      </c>
      <c r="F9" s="12" t="s">
        <v>17</v>
      </c>
      <c r="G9" s="13" t="s">
        <v>18</v>
      </c>
      <c r="H9" s="14" t="s">
        <v>19</v>
      </c>
      <c r="I9" s="15" t="s">
        <v>20</v>
      </c>
      <c r="J9" s="15" t="s">
        <v>21</v>
      </c>
      <c r="K9" s="15" t="s">
        <v>22</v>
      </c>
      <c r="L9" s="16" t="s">
        <v>23</v>
      </c>
      <c r="M9" s="16" t="s">
        <v>20</v>
      </c>
      <c r="N9" s="16" t="s">
        <v>26</v>
      </c>
      <c r="O9" s="16" t="s">
        <v>24</v>
      </c>
      <c r="Q9" s="16" t="s">
        <v>25</v>
      </c>
      <c r="R9" s="17">
        <f>SUM(O10:O263)</f>
        <v>5619.7773124315827</v>
      </c>
    </row>
    <row r="10" spans="1:20" ht="14.25" customHeight="1" x14ac:dyDescent="0.3">
      <c r="A10" s="18">
        <v>2</v>
      </c>
      <c r="B10" s="19">
        <v>34939</v>
      </c>
      <c r="C10" s="19">
        <v>2.2916666666666665</v>
      </c>
      <c r="D10" s="18">
        <v>293</v>
      </c>
      <c r="E10" s="20">
        <v>60</v>
      </c>
      <c r="F10" s="21">
        <v>0.35</v>
      </c>
      <c r="G10" s="21">
        <v>214.642</v>
      </c>
      <c r="H10" s="5">
        <f>LN((F10-$Q$3))</f>
        <v>-5.9805329157095057</v>
      </c>
      <c r="I10" s="5">
        <f>LN(G10)</f>
        <v>5.3689715240016502</v>
      </c>
      <c r="J10" s="5">
        <f>H10*I10</f>
        <v>-32.109310922798898</v>
      </c>
      <c r="K10" s="5">
        <f>H10*H10</f>
        <v>35.766773955884844</v>
      </c>
      <c r="L10" s="22">
        <f>$Q$5*(F10-$Q$3)^$Q$4</f>
        <v>387171118576498.38</v>
      </c>
      <c r="M10" s="5">
        <f>LN(G10)</f>
        <v>5.3689715240016502</v>
      </c>
      <c r="N10" s="5">
        <f>LN(L10)</f>
        <v>33.589887878095709</v>
      </c>
      <c r="O10" s="5">
        <f>(M10-N10)^2</f>
        <v>796.42011986477348</v>
      </c>
    </row>
    <row r="11" spans="1:20" ht="14.25" customHeight="1" x14ac:dyDescent="0.3">
      <c r="A11" s="18">
        <v>2</v>
      </c>
      <c r="B11" s="19">
        <v>31704</v>
      </c>
      <c r="C11" s="19">
        <v>2.2916666666666665</v>
      </c>
      <c r="D11" s="18">
        <v>271</v>
      </c>
      <c r="E11" s="20">
        <v>61</v>
      </c>
      <c r="F11" s="21">
        <v>1.08</v>
      </c>
      <c r="G11" s="21">
        <v>622.68100000000004</v>
      </c>
      <c r="H11" s="5">
        <f>LN((F11-$Q$3))</f>
        <v>-0.31125442480137283</v>
      </c>
      <c r="I11" s="5">
        <f>LN(G11)</f>
        <v>6.4340343491276872</v>
      </c>
      <c r="J11" s="5">
        <f t="shared" ref="J11:J74" si="0">H11*I11</f>
        <v>-2.0026216604900133</v>
      </c>
      <c r="K11" s="5">
        <f t="shared" ref="K11:K74" si="1">H11*H11</f>
        <v>9.6879316958433451E-2</v>
      </c>
      <c r="L11" s="22">
        <f t="shared" ref="L11:L74" si="2">$Q$5*(F11-$Q$3)^$Q$4</f>
        <v>662.89188979707387</v>
      </c>
      <c r="M11" s="5">
        <f t="shared" ref="M11:M74" si="3">LN(G11)</f>
        <v>6.4340343491276872</v>
      </c>
      <c r="N11" s="5">
        <f t="shared" ref="N11:N74" si="4">LN(L11)</f>
        <v>6.4966119147435917</v>
      </c>
      <c r="O11" s="5">
        <f t="shared" ref="O11:O74" si="5">(M11-N11)^2</f>
        <v>3.9159517184128257E-3</v>
      </c>
    </row>
    <row r="12" spans="1:20" ht="14.25" customHeight="1" x14ac:dyDescent="0.3">
      <c r="A12" s="18">
        <v>2</v>
      </c>
      <c r="B12" s="19">
        <v>14570</v>
      </c>
      <c r="C12" s="19">
        <v>2.2916666666666665</v>
      </c>
      <c r="D12" s="18">
        <v>17</v>
      </c>
      <c r="E12" s="20">
        <v>62</v>
      </c>
      <c r="F12" s="21">
        <v>2.5099999999999998</v>
      </c>
      <c r="G12" s="21">
        <v>1511.808</v>
      </c>
      <c r="H12" s="5">
        <f t="shared" ref="H12:H74" si="6">LN((F12-$Q$3))</f>
        <v>0.7712776667951865</v>
      </c>
      <c r="I12" s="5">
        <f>LN(G12)</f>
        <v>7.3210615645493275</v>
      </c>
      <c r="J12" s="5">
        <f t="shared" si="0"/>
        <v>5.6465712819695231</v>
      </c>
      <c r="K12" s="5">
        <f t="shared" si="1"/>
        <v>0.59486923929702673</v>
      </c>
      <c r="L12" s="22">
        <f t="shared" si="2"/>
        <v>3.7555335795606437</v>
      </c>
      <c r="M12" s="5">
        <f t="shared" si="3"/>
        <v>7.3210615645493275</v>
      </c>
      <c r="N12" s="5">
        <f t="shared" si="4"/>
        <v>1.3232303735393547</v>
      </c>
      <c r="O12" s="5">
        <f t="shared" si="5"/>
        <v>35.973978995852107</v>
      </c>
    </row>
    <row r="13" spans="1:20" ht="14.25" customHeight="1" x14ac:dyDescent="0.3">
      <c r="A13" s="18">
        <v>2</v>
      </c>
      <c r="B13" s="19">
        <v>22546</v>
      </c>
      <c r="C13" s="19">
        <v>2.2916666666666665</v>
      </c>
      <c r="D13" s="18">
        <v>107</v>
      </c>
      <c r="E13" s="20">
        <v>64</v>
      </c>
      <c r="F13" s="21">
        <v>1.47</v>
      </c>
      <c r="G13" s="21">
        <v>826.11099999999999</v>
      </c>
      <c r="H13" s="5">
        <f t="shared" si="6"/>
        <v>0.1155828205128113</v>
      </c>
      <c r="I13" s="5">
        <f t="shared" ref="I13:I74" si="7">LN(G13)</f>
        <v>6.716729147059036</v>
      </c>
      <c r="J13" s="5">
        <f t="shared" si="0"/>
        <v>0.77633849943769262</v>
      </c>
      <c r="K13" s="5">
        <f t="shared" si="1"/>
        <v>1.3359388397696752E-2</v>
      </c>
      <c r="L13" s="22">
        <f t="shared" si="2"/>
        <v>86.208796917009181</v>
      </c>
      <c r="M13" s="5">
        <f t="shared" si="3"/>
        <v>6.716729147059036</v>
      </c>
      <c r="N13" s="5">
        <f t="shared" si="4"/>
        <v>4.4567722248641539</v>
      </c>
      <c r="O13" s="5">
        <f t="shared" si="5"/>
        <v>5.1074052901765645</v>
      </c>
    </row>
    <row r="14" spans="1:20" ht="14.25" customHeight="1" x14ac:dyDescent="0.3">
      <c r="A14" s="18">
        <v>2</v>
      </c>
      <c r="B14" s="19">
        <v>22546</v>
      </c>
      <c r="C14" s="19">
        <v>2.2916666666666665</v>
      </c>
      <c r="D14" s="18">
        <v>106</v>
      </c>
      <c r="E14" s="20">
        <v>64</v>
      </c>
      <c r="F14" s="21">
        <v>0.91</v>
      </c>
      <c r="G14" s="21">
        <v>440.755</v>
      </c>
      <c r="H14" s="5">
        <f t="shared" si="6"/>
        <v>-0.57531529454120445</v>
      </c>
      <c r="I14" s="5">
        <f t="shared" si="7"/>
        <v>6.0884891655131232</v>
      </c>
      <c r="J14" s="5">
        <f t="shared" si="0"/>
        <v>-3.5028009375681144</v>
      </c>
      <c r="K14" s="5">
        <f t="shared" si="1"/>
        <v>0.33098768813303281</v>
      </c>
      <c r="L14" s="22">
        <f t="shared" si="2"/>
        <v>2341.5051283955377</v>
      </c>
      <c r="M14" s="5">
        <f t="shared" si="3"/>
        <v>6.0884891655131232</v>
      </c>
      <c r="N14" s="5">
        <f t="shared" si="4"/>
        <v>7.7585492188392369</v>
      </c>
      <c r="O14" s="5">
        <f t="shared" si="5"/>
        <v>2.7891005817156214</v>
      </c>
    </row>
    <row r="15" spans="1:20" ht="14.25" customHeight="1" x14ac:dyDescent="0.3">
      <c r="A15" s="18">
        <v>2</v>
      </c>
      <c r="B15" s="19">
        <v>42041</v>
      </c>
      <c r="C15" s="19">
        <v>2.5138888888888888</v>
      </c>
      <c r="D15" s="18">
        <v>359</v>
      </c>
      <c r="E15" s="20">
        <v>65</v>
      </c>
      <c r="F15" s="21">
        <v>1.08</v>
      </c>
      <c r="G15" s="21">
        <v>613.25300000000004</v>
      </c>
      <c r="H15" s="5">
        <f t="shared" si="6"/>
        <v>-0.31125442480137283</v>
      </c>
      <c r="I15" s="5">
        <f t="shared" si="7"/>
        <v>6.4187775750956506</v>
      </c>
      <c r="J15" s="5">
        <f t="shared" si="0"/>
        <v>-1.9978729220643474</v>
      </c>
      <c r="K15" s="5">
        <f t="shared" si="1"/>
        <v>9.6879316958433451E-2</v>
      </c>
      <c r="L15" s="22">
        <f t="shared" si="2"/>
        <v>662.89188979707387</v>
      </c>
      <c r="M15" s="5">
        <f t="shared" si="3"/>
        <v>6.4187775750956506</v>
      </c>
      <c r="N15" s="5">
        <f t="shared" si="4"/>
        <v>6.4966119147435917</v>
      </c>
      <c r="O15" s="5">
        <f t="shared" si="5"/>
        <v>6.0581844284310505E-3</v>
      </c>
    </row>
    <row r="16" spans="1:20" ht="14.25" customHeight="1" x14ac:dyDescent="0.3">
      <c r="A16" s="18">
        <v>2</v>
      </c>
      <c r="B16" s="19">
        <v>41897</v>
      </c>
      <c r="C16" s="19">
        <v>2.6659722222222224</v>
      </c>
      <c r="D16" s="18">
        <v>357</v>
      </c>
      <c r="E16" s="20">
        <v>65</v>
      </c>
      <c r="F16" s="21">
        <v>2.02</v>
      </c>
      <c r="G16" s="21">
        <v>1030.204</v>
      </c>
      <c r="H16" s="5">
        <f t="shared" si="6"/>
        <v>0.51433594278064343</v>
      </c>
      <c r="I16" s="5">
        <f t="shared" si="7"/>
        <v>6.9375121198651621</v>
      </c>
      <c r="J16" s="5">
        <f t="shared" si="0"/>
        <v>3.5682118367229885</v>
      </c>
      <c r="K16" s="5">
        <f t="shared" si="1"/>
        <v>0.26454146203605333</v>
      </c>
      <c r="L16" s="22">
        <f t="shared" si="2"/>
        <v>12.821783223637746</v>
      </c>
      <c r="M16" s="5">
        <f t="shared" si="3"/>
        <v>6.9375121198651621</v>
      </c>
      <c r="N16" s="5">
        <f t="shared" si="4"/>
        <v>2.5511455388270567</v>
      </c>
      <c r="O16" s="5">
        <f t="shared" si="5"/>
        <v>19.240211783247918</v>
      </c>
    </row>
    <row r="17" spans="1:15" ht="14.25" customHeight="1" x14ac:dyDescent="0.3">
      <c r="A17" s="18">
        <v>2</v>
      </c>
      <c r="B17" s="19">
        <v>32087</v>
      </c>
      <c r="C17" s="19">
        <v>2.2916666666666665</v>
      </c>
      <c r="D17" s="18">
        <v>276</v>
      </c>
      <c r="E17" s="20">
        <v>65</v>
      </c>
      <c r="F17" s="21">
        <v>1.28</v>
      </c>
      <c r="G17" s="21">
        <v>575.798</v>
      </c>
      <c r="H17" s="5">
        <f t="shared" si="6"/>
        <v>-6.9856659801827536E-2</v>
      </c>
      <c r="I17" s="5">
        <f t="shared" si="7"/>
        <v>6.3557569047437692</v>
      </c>
      <c r="J17" s="5">
        <f t="shared" si="0"/>
        <v>-0.44399194787780188</v>
      </c>
      <c r="K17" s="5">
        <f t="shared" si="1"/>
        <v>4.8799529186682672E-3</v>
      </c>
      <c r="L17" s="22">
        <f t="shared" si="2"/>
        <v>209.13516489834115</v>
      </c>
      <c r="M17" s="5">
        <f t="shared" si="3"/>
        <v>6.3557569047437692</v>
      </c>
      <c r="N17" s="5">
        <f t="shared" si="4"/>
        <v>5.3429807649318892</v>
      </c>
      <c r="O17" s="5">
        <f t="shared" si="5"/>
        <v>1.0257155093722528</v>
      </c>
    </row>
    <row r="18" spans="1:15" ht="14.25" customHeight="1" x14ac:dyDescent="0.3">
      <c r="A18" s="18">
        <v>2</v>
      </c>
      <c r="B18" s="19">
        <v>14895</v>
      </c>
      <c r="C18" s="19">
        <v>2.2916666666666665</v>
      </c>
      <c r="D18" s="18">
        <v>18</v>
      </c>
      <c r="E18" s="20">
        <v>66</v>
      </c>
      <c r="F18" s="21">
        <v>1.82</v>
      </c>
      <c r="G18" s="21">
        <v>894.77200000000005</v>
      </c>
      <c r="H18" s="5">
        <f t="shared" si="6"/>
        <v>0.38698029782958371</v>
      </c>
      <c r="I18" s="5">
        <f t="shared" si="7"/>
        <v>6.7965689372175664</v>
      </c>
      <c r="J18" s="5">
        <f t="shared" si="0"/>
        <v>2.6301382715437511</v>
      </c>
      <c r="K18" s="5">
        <f t="shared" si="1"/>
        <v>0.14975375090827331</v>
      </c>
      <c r="L18" s="22">
        <f t="shared" si="2"/>
        <v>23.565258728517396</v>
      </c>
      <c r="M18" s="5">
        <f t="shared" si="3"/>
        <v>6.7965689372175664</v>
      </c>
      <c r="N18" s="5">
        <f t="shared" si="4"/>
        <v>3.1597735396711353</v>
      </c>
      <c r="O18" s="5">
        <f t="shared" si="5"/>
        <v>13.226280763614904</v>
      </c>
    </row>
    <row r="19" spans="1:15" ht="14.25" customHeight="1" x14ac:dyDescent="0.3">
      <c r="A19" s="18">
        <v>2</v>
      </c>
      <c r="B19" s="19">
        <v>26171</v>
      </c>
      <c r="C19" s="19">
        <v>2.2916666666666665</v>
      </c>
      <c r="D19" s="18">
        <v>158</v>
      </c>
      <c r="E19" s="20">
        <v>67</v>
      </c>
      <c r="F19" s="21">
        <v>0.72</v>
      </c>
      <c r="G19" s="21">
        <v>297.608</v>
      </c>
      <c r="H19" s="5">
        <f t="shared" si="6"/>
        <v>-0.98744447475581432</v>
      </c>
      <c r="I19" s="5">
        <f t="shared" si="7"/>
        <v>5.69577718431806</v>
      </c>
      <c r="J19" s="5">
        <f t="shared" si="0"/>
        <v>-5.6242637100950974</v>
      </c>
      <c r="K19" s="5">
        <f t="shared" si="1"/>
        <v>0.97504659072578603</v>
      </c>
      <c r="L19" s="22">
        <f t="shared" si="2"/>
        <v>16782.628287372489</v>
      </c>
      <c r="M19" s="5">
        <f t="shared" si="3"/>
        <v>5.69577718431806</v>
      </c>
      <c r="N19" s="5">
        <f t="shared" si="4"/>
        <v>9.7280995998994353</v>
      </c>
      <c r="O19" s="5">
        <f t="shared" si="5"/>
        <v>16.259624063200018</v>
      </c>
    </row>
    <row r="20" spans="1:15" ht="14.25" customHeight="1" x14ac:dyDescent="0.3">
      <c r="A20" s="18">
        <v>2</v>
      </c>
      <c r="B20" s="19">
        <v>26171</v>
      </c>
      <c r="C20" s="19">
        <v>2.2916666666666665</v>
      </c>
      <c r="D20" s="18">
        <v>159</v>
      </c>
      <c r="E20" s="20">
        <v>67</v>
      </c>
      <c r="F20" s="21">
        <v>1.52</v>
      </c>
      <c r="G20" s="21">
        <v>685.08799999999997</v>
      </c>
      <c r="H20" s="5">
        <f t="shared" si="6"/>
        <v>0.15916165731100756</v>
      </c>
      <c r="I20" s="5">
        <f t="shared" si="7"/>
        <v>6.5295472971643118</v>
      </c>
      <c r="J20" s="5">
        <f t="shared" si="0"/>
        <v>1.039253569307282</v>
      </c>
      <c r="K20" s="5">
        <f t="shared" si="1"/>
        <v>2.5332433157986608E-2</v>
      </c>
      <c r="L20" s="22">
        <f t="shared" si="2"/>
        <v>70.001071345609631</v>
      </c>
      <c r="M20" s="5">
        <f t="shared" si="3"/>
        <v>6.5295472971643118</v>
      </c>
      <c r="N20" s="5">
        <f t="shared" si="4"/>
        <v>4.2485105468695199</v>
      </c>
      <c r="O20" s="5">
        <f t="shared" si="5"/>
        <v>5.2031286561954246</v>
      </c>
    </row>
    <row r="21" spans="1:15" ht="14.25" customHeight="1" x14ac:dyDescent="0.3">
      <c r="A21" s="18">
        <v>2</v>
      </c>
      <c r="B21" s="19">
        <v>41539</v>
      </c>
      <c r="C21" s="19">
        <v>2.4576388888888889</v>
      </c>
      <c r="D21" s="18">
        <v>350</v>
      </c>
      <c r="E21" s="20">
        <v>68</v>
      </c>
      <c r="F21" s="21">
        <v>0.82</v>
      </c>
      <c r="G21" s="21">
        <v>303.56700000000001</v>
      </c>
      <c r="H21" s="5">
        <f t="shared" si="6"/>
        <v>-0.74965937712561337</v>
      </c>
      <c r="I21" s="5">
        <f t="shared" si="7"/>
        <v>5.7156023439615007</v>
      </c>
      <c r="J21" s="5">
        <f t="shared" si="0"/>
        <v>-4.2847548930718746</v>
      </c>
      <c r="K21" s="5">
        <f t="shared" si="1"/>
        <v>0.56198918171236256</v>
      </c>
      <c r="L21" s="22">
        <f t="shared" si="2"/>
        <v>5386.9425400323189</v>
      </c>
      <c r="M21" s="5">
        <f t="shared" si="3"/>
        <v>5.7156023439615007</v>
      </c>
      <c r="N21" s="5">
        <f t="shared" si="4"/>
        <v>8.5917332562104889</v>
      </c>
      <c r="O21" s="5">
        <f t="shared" si="5"/>
        <v>8.2721290243941965</v>
      </c>
    </row>
    <row r="22" spans="1:15" ht="14.25" customHeight="1" x14ac:dyDescent="0.3">
      <c r="A22" s="18">
        <v>2</v>
      </c>
      <c r="B22" s="19">
        <v>26199</v>
      </c>
      <c r="C22" s="19">
        <v>2.2916666666666665</v>
      </c>
      <c r="D22" s="18">
        <v>160</v>
      </c>
      <c r="E22" s="20">
        <v>68</v>
      </c>
      <c r="F22" s="21">
        <v>1.26</v>
      </c>
      <c r="G22" s="21">
        <v>588.13800000000003</v>
      </c>
      <c r="H22" s="5">
        <f t="shared" si="6"/>
        <v>-9.1537080006304339E-2</v>
      </c>
      <c r="I22" s="5">
        <f t="shared" si="7"/>
        <v>6.3769616142398782</v>
      </c>
      <c r="J22" s="5">
        <f t="shared" si="0"/>
        <v>-0.5837284454798074</v>
      </c>
      <c r="K22" s="5">
        <f t="shared" si="1"/>
        <v>8.3790370160805611E-3</v>
      </c>
      <c r="L22" s="22">
        <f t="shared" si="2"/>
        <v>231.96597594842302</v>
      </c>
      <c r="M22" s="5">
        <f t="shared" si="3"/>
        <v>6.3769616142398782</v>
      </c>
      <c r="N22" s="5">
        <f t="shared" si="4"/>
        <v>5.4465907055166278</v>
      </c>
      <c r="O22" s="5">
        <f t="shared" si="5"/>
        <v>0.86559002779852667</v>
      </c>
    </row>
    <row r="23" spans="1:15" ht="14.25" customHeight="1" x14ac:dyDescent="0.3">
      <c r="A23" s="18">
        <v>2</v>
      </c>
      <c r="B23" s="19">
        <v>26199</v>
      </c>
      <c r="C23" s="19">
        <v>2.2916666666666665</v>
      </c>
      <c r="D23" s="18">
        <v>161</v>
      </c>
      <c r="E23" s="20">
        <v>68</v>
      </c>
      <c r="F23" s="21">
        <v>0.97</v>
      </c>
      <c r="G23" s="21">
        <v>477.49</v>
      </c>
      <c r="H23" s="5">
        <f t="shared" si="6"/>
        <v>-0.47396750864565923</v>
      </c>
      <c r="I23" s="5">
        <f t="shared" si="7"/>
        <v>6.1685432172931129</v>
      </c>
      <c r="J23" s="5">
        <f t="shared" si="0"/>
        <v>-2.923689060673496</v>
      </c>
      <c r="K23" s="5">
        <f t="shared" si="1"/>
        <v>0.22464519925177306</v>
      </c>
      <c r="L23" s="22">
        <f t="shared" si="2"/>
        <v>1442.613721469108</v>
      </c>
      <c r="M23" s="5">
        <f t="shared" si="3"/>
        <v>6.1685432172931129</v>
      </c>
      <c r="N23" s="5">
        <f t="shared" si="4"/>
        <v>7.2742118316485627</v>
      </c>
      <c r="O23" s="5">
        <f t="shared" si="5"/>
        <v>1.2225030847707001</v>
      </c>
    </row>
    <row r="24" spans="1:15" ht="14.25" customHeight="1" x14ac:dyDescent="0.3">
      <c r="A24" s="18">
        <v>2</v>
      </c>
      <c r="B24" s="19">
        <v>20015</v>
      </c>
      <c r="C24" s="19">
        <v>2.2916666666666665</v>
      </c>
      <c r="D24" s="18">
        <v>88</v>
      </c>
      <c r="E24" s="20">
        <v>68</v>
      </c>
      <c r="F24" s="21">
        <v>1.47</v>
      </c>
      <c r="G24" s="21">
        <v>594.471</v>
      </c>
      <c r="H24" s="5">
        <f t="shared" si="6"/>
        <v>0.1155828205128113</v>
      </c>
      <c r="I24" s="5">
        <f t="shared" si="7"/>
        <v>6.3876719344532251</v>
      </c>
      <c r="J24" s="5">
        <f t="shared" si="0"/>
        <v>0.73830513869462921</v>
      </c>
      <c r="K24" s="5">
        <f t="shared" si="1"/>
        <v>1.3359388397696752E-2</v>
      </c>
      <c r="L24" s="22">
        <f t="shared" si="2"/>
        <v>86.208796917009181</v>
      </c>
      <c r="M24" s="5">
        <f t="shared" si="3"/>
        <v>6.3876719344532251</v>
      </c>
      <c r="N24" s="5">
        <f t="shared" si="4"/>
        <v>4.4567722248641539</v>
      </c>
      <c r="O24" s="5">
        <f t="shared" si="5"/>
        <v>3.7283736884911596</v>
      </c>
    </row>
    <row r="25" spans="1:15" ht="14.25" customHeight="1" x14ac:dyDescent="0.3">
      <c r="A25" s="18">
        <v>2</v>
      </c>
      <c r="B25" s="19">
        <v>19982</v>
      </c>
      <c r="C25" s="19">
        <v>2.2916666666666665</v>
      </c>
      <c r="D25" s="18">
        <v>81</v>
      </c>
      <c r="E25" s="20">
        <v>68</v>
      </c>
      <c r="F25" s="21">
        <v>1.53</v>
      </c>
      <c r="G25" s="21">
        <v>579.75300000000004</v>
      </c>
      <c r="H25" s="5">
        <f t="shared" si="6"/>
        <v>0.16765407916891983</v>
      </c>
      <c r="I25" s="5">
        <f t="shared" si="7"/>
        <v>6.362602150766496</v>
      </c>
      <c r="J25" s="5">
        <f t="shared" si="0"/>
        <v>1.0667162047049457</v>
      </c>
      <c r="K25" s="5">
        <f t="shared" si="1"/>
        <v>2.8107890261978439E-2</v>
      </c>
      <c r="L25" s="22">
        <f t="shared" si="2"/>
        <v>67.216958297477092</v>
      </c>
      <c r="M25" s="5">
        <f t="shared" si="3"/>
        <v>6.362602150766496</v>
      </c>
      <c r="N25" s="5">
        <f t="shared" si="4"/>
        <v>4.2079255713099997</v>
      </c>
      <c r="O25" s="5">
        <f t="shared" si="5"/>
        <v>4.6426311620583469</v>
      </c>
    </row>
    <row r="26" spans="1:15" ht="14.25" customHeight="1" x14ac:dyDescent="0.3">
      <c r="A26" s="18">
        <v>2</v>
      </c>
      <c r="B26" s="19">
        <v>19982</v>
      </c>
      <c r="C26" s="19">
        <v>2.2916666666666665</v>
      </c>
      <c r="D26" s="18">
        <v>80</v>
      </c>
      <c r="E26" s="20">
        <v>68</v>
      </c>
      <c r="F26" s="21">
        <v>1.56</v>
      </c>
      <c r="G26" s="21">
        <v>613.96100000000001</v>
      </c>
      <c r="H26" s="5">
        <f t="shared" si="6"/>
        <v>0.19270700666548071</v>
      </c>
      <c r="I26" s="5">
        <f t="shared" si="7"/>
        <v>6.4199314082144845</v>
      </c>
      <c r="J26" s="5">
        <f t="shared" si="0"/>
        <v>1.2371657646747176</v>
      </c>
      <c r="K26" s="5">
        <f t="shared" si="1"/>
        <v>3.7135990417969625E-2</v>
      </c>
      <c r="L26" s="22">
        <f t="shared" si="2"/>
        <v>59.632369609266135</v>
      </c>
      <c r="M26" s="5">
        <f t="shared" si="3"/>
        <v>6.4199314082144845</v>
      </c>
      <c r="N26" s="5">
        <f t="shared" si="4"/>
        <v>4.0881985408875714</v>
      </c>
      <c r="O26" s="5">
        <f t="shared" si="5"/>
        <v>5.4369781645725874</v>
      </c>
    </row>
    <row r="27" spans="1:15" ht="14.25" customHeight="1" x14ac:dyDescent="0.3">
      <c r="A27" s="18">
        <v>2</v>
      </c>
      <c r="B27" s="19">
        <v>20015</v>
      </c>
      <c r="C27" s="19">
        <v>2.2916666666666665</v>
      </c>
      <c r="D27" s="18">
        <v>86</v>
      </c>
      <c r="E27" s="20">
        <v>69</v>
      </c>
      <c r="F27" s="21">
        <v>1.27</v>
      </c>
      <c r="G27" s="21">
        <v>339.18799999999999</v>
      </c>
      <c r="H27" s="5">
        <f t="shared" si="6"/>
        <v>-8.063811597721926E-2</v>
      </c>
      <c r="I27" s="5">
        <f t="shared" si="7"/>
        <v>5.8265545259334637</v>
      </c>
      <c r="J27" s="5">
        <f t="shared" si="0"/>
        <v>-0.46984237960981445</v>
      </c>
      <c r="K27" s="5">
        <f t="shared" si="1"/>
        <v>6.502505748355464E-3</v>
      </c>
      <c r="L27" s="22">
        <f t="shared" si="2"/>
        <v>220.19311402507216</v>
      </c>
      <c r="M27" s="5">
        <f t="shared" si="3"/>
        <v>5.8265545259334637</v>
      </c>
      <c r="N27" s="5">
        <f t="shared" si="4"/>
        <v>5.3945049523421797</v>
      </c>
      <c r="O27" s="5">
        <f t="shared" si="5"/>
        <v>0.18666683404041026</v>
      </c>
    </row>
    <row r="28" spans="1:15" ht="14.25" customHeight="1" x14ac:dyDescent="0.3">
      <c r="A28" s="18">
        <v>2</v>
      </c>
      <c r="B28" s="19">
        <v>20015</v>
      </c>
      <c r="C28" s="19">
        <v>2.2916666666666665</v>
      </c>
      <c r="D28" s="18">
        <v>87</v>
      </c>
      <c r="E28" s="20">
        <v>69</v>
      </c>
      <c r="F28" s="21">
        <v>1.29</v>
      </c>
      <c r="G28" s="21">
        <v>464.89600000000002</v>
      </c>
      <c r="H28" s="5">
        <f t="shared" si="6"/>
        <v>-5.9190204647316953E-2</v>
      </c>
      <c r="I28" s="5">
        <f t="shared" si="7"/>
        <v>6.1418137246586637</v>
      </c>
      <c r="J28" s="5">
        <f t="shared" si="0"/>
        <v>-0.36353521126824628</v>
      </c>
      <c r="K28" s="5">
        <f t="shared" si="1"/>
        <v>3.5034803261912613E-3</v>
      </c>
      <c r="L28" s="22">
        <f t="shared" si="2"/>
        <v>198.74173409745589</v>
      </c>
      <c r="M28" s="5">
        <f t="shared" si="3"/>
        <v>6.1418137246586637</v>
      </c>
      <c r="N28" s="5">
        <f t="shared" si="4"/>
        <v>5.2920061632228137</v>
      </c>
      <c r="O28" s="5">
        <f t="shared" si="5"/>
        <v>0.72217289147354602</v>
      </c>
    </row>
    <row r="29" spans="1:15" ht="14.25" customHeight="1" x14ac:dyDescent="0.3">
      <c r="A29" s="18">
        <v>2</v>
      </c>
      <c r="B29" s="19">
        <v>14544</v>
      </c>
      <c r="C29" s="19">
        <v>2.2916666666666665</v>
      </c>
      <c r="D29" s="18">
        <v>16</v>
      </c>
      <c r="E29" s="20">
        <v>69</v>
      </c>
      <c r="F29" s="21">
        <v>1.08</v>
      </c>
      <c r="G29" s="21">
        <v>323.36</v>
      </c>
      <c r="H29" s="5">
        <f t="shared" si="6"/>
        <v>-0.31125442480137283</v>
      </c>
      <c r="I29" s="5">
        <f t="shared" si="7"/>
        <v>5.778766253655311</v>
      </c>
      <c r="J29" s="5">
        <f t="shared" si="0"/>
        <v>-1.7986665663430681</v>
      </c>
      <c r="K29" s="5">
        <f t="shared" si="1"/>
        <v>9.6879316958433451E-2</v>
      </c>
      <c r="L29" s="22">
        <f t="shared" si="2"/>
        <v>662.89188979707387</v>
      </c>
      <c r="M29" s="5">
        <f t="shared" si="3"/>
        <v>5.778766253655311</v>
      </c>
      <c r="N29" s="5">
        <f t="shared" si="4"/>
        <v>6.4966119147435917</v>
      </c>
      <c r="O29" s="5">
        <f t="shared" si="5"/>
        <v>0.51530239314327064</v>
      </c>
    </row>
    <row r="30" spans="1:15" ht="14.25" customHeight="1" x14ac:dyDescent="0.3">
      <c r="A30" s="18">
        <v>2</v>
      </c>
      <c r="B30" s="19">
        <v>34215</v>
      </c>
      <c r="C30" s="19">
        <v>2.2916666666666665</v>
      </c>
      <c r="D30" s="18">
        <v>284</v>
      </c>
      <c r="E30" s="20">
        <v>70</v>
      </c>
      <c r="F30" s="21">
        <v>3.01</v>
      </c>
      <c r="G30" s="21">
        <v>1662.02</v>
      </c>
      <c r="H30" s="5">
        <f t="shared" si="6"/>
        <v>0.97927585173345866</v>
      </c>
      <c r="I30" s="5">
        <f t="shared" si="7"/>
        <v>7.4157890090373337</v>
      </c>
      <c r="J30" s="5">
        <f t="shared" si="0"/>
        <v>7.2621030981006562</v>
      </c>
      <c r="K30" s="5">
        <f t="shared" si="1"/>
        <v>0.95898119378829094</v>
      </c>
      <c r="L30" s="22">
        <f t="shared" si="2"/>
        <v>1.3898760959327159</v>
      </c>
      <c r="M30" s="5">
        <f t="shared" si="3"/>
        <v>7.4157890090373337</v>
      </c>
      <c r="N30" s="5">
        <f t="shared" si="4"/>
        <v>0.32921460355267745</v>
      </c>
      <c r="O30" s="5">
        <f t="shared" si="5"/>
        <v>50.219536804470209</v>
      </c>
    </row>
    <row r="31" spans="1:15" ht="14.25" customHeight="1" x14ac:dyDescent="0.3">
      <c r="A31" s="18">
        <v>2</v>
      </c>
      <c r="B31" s="19">
        <v>32779</v>
      </c>
      <c r="C31" s="19">
        <v>2.2916666666666665</v>
      </c>
      <c r="D31" s="18">
        <v>279</v>
      </c>
      <c r="E31" s="20">
        <v>70</v>
      </c>
      <c r="F31" s="21">
        <v>1.03</v>
      </c>
      <c r="G31" s="21">
        <v>313.95</v>
      </c>
      <c r="H31" s="5">
        <f t="shared" si="6"/>
        <v>-0.38195249046246349</v>
      </c>
      <c r="I31" s="5">
        <f t="shared" si="7"/>
        <v>5.7492337375601181</v>
      </c>
      <c r="J31" s="5">
        <f t="shared" si="0"/>
        <v>-2.1959341443119045</v>
      </c>
      <c r="K31" s="5">
        <f t="shared" si="1"/>
        <v>0.14588770497047826</v>
      </c>
      <c r="L31" s="22">
        <f t="shared" si="2"/>
        <v>929.34069286158217</v>
      </c>
      <c r="M31" s="5">
        <f t="shared" si="3"/>
        <v>5.7492337375601181</v>
      </c>
      <c r="N31" s="5">
        <f t="shared" si="4"/>
        <v>6.8344754023289926</v>
      </c>
      <c r="O31" s="5">
        <f t="shared" si="5"/>
        <v>1.1777494709503182</v>
      </c>
    </row>
    <row r="32" spans="1:15" ht="14.25" customHeight="1" x14ac:dyDescent="0.3">
      <c r="A32" s="18">
        <v>2</v>
      </c>
      <c r="B32" s="19">
        <v>32009</v>
      </c>
      <c r="C32" s="19">
        <v>2.2916666666666665</v>
      </c>
      <c r="D32" s="18">
        <v>275</v>
      </c>
      <c r="E32" s="20">
        <v>70</v>
      </c>
      <c r="F32" s="21">
        <v>1.1599999999999999</v>
      </c>
      <c r="G32" s="21">
        <v>427.08</v>
      </c>
      <c r="H32" s="5">
        <f t="shared" si="6"/>
        <v>-0.20760554504244605</v>
      </c>
      <c r="I32" s="5">
        <f t="shared" si="7"/>
        <v>6.0569713493101016</v>
      </c>
      <c r="J32" s="5">
        <f t="shared" si="0"/>
        <v>-1.2574608382800034</v>
      </c>
      <c r="K32" s="5">
        <f t="shared" si="1"/>
        <v>4.3100062332371097E-2</v>
      </c>
      <c r="L32" s="22">
        <f t="shared" si="2"/>
        <v>403.94457726805291</v>
      </c>
      <c r="M32" s="5">
        <f t="shared" si="3"/>
        <v>6.0569713493101016</v>
      </c>
      <c r="N32" s="5">
        <f t="shared" si="4"/>
        <v>6.001277683570363</v>
      </c>
      <c r="O32" s="5">
        <f t="shared" si="5"/>
        <v>3.1017844035297402E-3</v>
      </c>
    </row>
    <row r="33" spans="1:15" ht="14.25" customHeight="1" x14ac:dyDescent="0.3">
      <c r="A33" s="18">
        <v>2</v>
      </c>
      <c r="B33" s="19">
        <v>24755</v>
      </c>
      <c r="C33" s="19">
        <v>2.2916666666666665</v>
      </c>
      <c r="D33" s="18">
        <v>138</v>
      </c>
      <c r="E33" s="20">
        <v>70</v>
      </c>
      <c r="F33" s="21">
        <v>1.36</v>
      </c>
      <c r="G33" s="21">
        <v>517.24</v>
      </c>
      <c r="H33" s="5">
        <f t="shared" si="6"/>
        <v>1.2449659383367201E-2</v>
      </c>
      <c r="I33" s="5">
        <f t="shared" si="7"/>
        <v>6.2485069834276512</v>
      </c>
      <c r="J33" s="5">
        <f t="shared" si="0"/>
        <v>7.7791783598265538E-2</v>
      </c>
      <c r="K33" s="5">
        <f t="shared" si="1"/>
        <v>1.5499401876186298E-4</v>
      </c>
      <c r="L33" s="22">
        <f t="shared" si="2"/>
        <v>141.12441192932542</v>
      </c>
      <c r="M33" s="5">
        <f t="shared" si="3"/>
        <v>6.2485069834276512</v>
      </c>
      <c r="N33" s="5">
        <f t="shared" si="4"/>
        <v>4.9496418554413069</v>
      </c>
      <c r="O33" s="5">
        <f t="shared" si="5"/>
        <v>1.6870506206989826</v>
      </c>
    </row>
    <row r="34" spans="1:15" ht="14.25" customHeight="1" x14ac:dyDescent="0.3">
      <c r="A34" s="18">
        <v>2</v>
      </c>
      <c r="B34" s="19">
        <v>24755</v>
      </c>
      <c r="C34" s="19">
        <v>2.2916666666666665</v>
      </c>
      <c r="D34" s="18">
        <v>139</v>
      </c>
      <c r="E34" s="20">
        <v>70</v>
      </c>
      <c r="F34" s="21">
        <v>1.62</v>
      </c>
      <c r="G34" s="21">
        <v>652.70699999999999</v>
      </c>
      <c r="H34" s="5">
        <f t="shared" si="6"/>
        <v>0.24100506370840066</v>
      </c>
      <c r="I34" s="5">
        <f t="shared" si="7"/>
        <v>6.4811283302657525</v>
      </c>
      <c r="J34" s="5">
        <f t="shared" si="0"/>
        <v>1.5619847461380181</v>
      </c>
      <c r="K34" s="5">
        <f t="shared" si="1"/>
        <v>5.8083440733090262E-2</v>
      </c>
      <c r="L34" s="22">
        <f t="shared" si="2"/>
        <v>47.341338637432052</v>
      </c>
      <c r="M34" s="5">
        <f t="shared" si="3"/>
        <v>6.4811283302657525</v>
      </c>
      <c r="N34" s="5">
        <f t="shared" si="4"/>
        <v>3.8573838807758678</v>
      </c>
      <c r="O34" s="5">
        <f t="shared" si="5"/>
        <v>6.8840349362289786</v>
      </c>
    </row>
    <row r="35" spans="1:15" ht="14.25" customHeight="1" x14ac:dyDescent="0.3">
      <c r="A35" s="18">
        <v>2</v>
      </c>
      <c r="B35" s="19">
        <v>23185</v>
      </c>
      <c r="C35" s="19">
        <v>2.2916666666666665</v>
      </c>
      <c r="D35" s="18">
        <v>115</v>
      </c>
      <c r="E35" s="20">
        <v>70</v>
      </c>
      <c r="F35" s="21">
        <v>1.06</v>
      </c>
      <c r="G35" s="21">
        <v>292.33100000000002</v>
      </c>
      <c r="H35" s="5">
        <f t="shared" si="6"/>
        <v>-0.33893680056547587</v>
      </c>
      <c r="I35" s="5">
        <f t="shared" si="7"/>
        <v>5.6778867219162326</v>
      </c>
      <c r="J35" s="5">
        <f t="shared" si="0"/>
        <v>-1.9244447594994856</v>
      </c>
      <c r="K35" s="5">
        <f t="shared" si="1"/>
        <v>0.11487815477756116</v>
      </c>
      <c r="L35" s="22">
        <f t="shared" si="2"/>
        <v>756.65316869421395</v>
      </c>
      <c r="M35" s="5">
        <f t="shared" si="3"/>
        <v>5.6778867219162326</v>
      </c>
      <c r="N35" s="5">
        <f t="shared" si="4"/>
        <v>6.6289049829181126</v>
      </c>
      <c r="O35" s="5">
        <f t="shared" si="5"/>
        <v>0.90443573275903999</v>
      </c>
    </row>
    <row r="36" spans="1:15" ht="14.25" customHeight="1" x14ac:dyDescent="0.3">
      <c r="A36" s="18">
        <v>2</v>
      </c>
      <c r="B36" s="19">
        <v>17762</v>
      </c>
      <c r="C36" s="19">
        <v>2.2916666666666665</v>
      </c>
      <c r="D36" s="18">
        <v>43</v>
      </c>
      <c r="E36" s="20">
        <v>70</v>
      </c>
      <c r="F36" s="21">
        <v>0.97</v>
      </c>
      <c r="G36" s="21">
        <v>265.07600000000002</v>
      </c>
      <c r="H36" s="5">
        <f t="shared" si="6"/>
        <v>-0.47396750864565923</v>
      </c>
      <c r="I36" s="5">
        <f t="shared" si="7"/>
        <v>5.5800165773219579</v>
      </c>
      <c r="J36" s="5">
        <f t="shared" si="0"/>
        <v>-2.6447465553547671</v>
      </c>
      <c r="K36" s="5">
        <f t="shared" si="1"/>
        <v>0.22464519925177306</v>
      </c>
      <c r="L36" s="22">
        <f t="shared" si="2"/>
        <v>1442.613721469108</v>
      </c>
      <c r="M36" s="5">
        <f t="shared" si="3"/>
        <v>5.5800165773219579</v>
      </c>
      <c r="N36" s="5">
        <f t="shared" si="4"/>
        <v>7.2742118316485627</v>
      </c>
      <c r="O36" s="5">
        <f t="shared" si="5"/>
        <v>2.8702975597827889</v>
      </c>
    </row>
    <row r="37" spans="1:15" ht="14.25" customHeight="1" x14ac:dyDescent="0.3">
      <c r="A37" s="18">
        <v>2</v>
      </c>
      <c r="B37" s="19">
        <v>17762</v>
      </c>
      <c r="C37" s="19">
        <v>2.2916666666666665</v>
      </c>
      <c r="D37" s="18">
        <v>44</v>
      </c>
      <c r="E37" s="20">
        <v>70</v>
      </c>
      <c r="F37" s="21">
        <v>1.24</v>
      </c>
      <c r="G37" s="21">
        <v>453.62900000000002</v>
      </c>
      <c r="H37" s="5">
        <f t="shared" si="6"/>
        <v>-0.11369797700678999</v>
      </c>
      <c r="I37" s="5">
        <f t="shared" si="7"/>
        <v>6.1172796833505165</v>
      </c>
      <c r="J37" s="5">
        <f t="shared" si="0"/>
        <v>-0.69552232478169063</v>
      </c>
      <c r="K37" s="5">
        <f t="shared" si="1"/>
        <v>1.2927229975436546E-2</v>
      </c>
      <c r="L37" s="22">
        <f t="shared" si="2"/>
        <v>257.88063614253696</v>
      </c>
      <c r="M37" s="5">
        <f t="shared" si="3"/>
        <v>6.1172796833505165</v>
      </c>
      <c r="N37" s="5">
        <f t="shared" si="4"/>
        <v>5.5524968272554807</v>
      </c>
      <c r="O37" s="5">
        <f t="shared" si="5"/>
        <v>0.318979674538866</v>
      </c>
    </row>
    <row r="38" spans="1:15" ht="14.25" customHeight="1" x14ac:dyDescent="0.3">
      <c r="A38" s="18">
        <v>2</v>
      </c>
      <c r="B38" s="19">
        <v>41879</v>
      </c>
      <c r="C38" s="19">
        <v>2.4375</v>
      </c>
      <c r="D38" s="18">
        <v>356</v>
      </c>
      <c r="E38" s="20">
        <v>71</v>
      </c>
      <c r="F38" s="21">
        <v>1.1599999999999999</v>
      </c>
      <c r="G38" s="21">
        <v>431</v>
      </c>
      <c r="H38" s="5">
        <f t="shared" si="6"/>
        <v>-0.20760554504244605</v>
      </c>
      <c r="I38" s="5">
        <f t="shared" si="7"/>
        <v>6.0661080901037474</v>
      </c>
      <c r="J38" s="5">
        <f t="shared" si="0"/>
        <v>-1.2593576763323799</v>
      </c>
      <c r="K38" s="5">
        <f t="shared" si="1"/>
        <v>4.3100062332371097E-2</v>
      </c>
      <c r="L38" s="22">
        <f t="shared" si="2"/>
        <v>403.94457726805291</v>
      </c>
      <c r="M38" s="5">
        <f t="shared" si="3"/>
        <v>6.0661080901037474</v>
      </c>
      <c r="N38" s="5">
        <f t="shared" si="4"/>
        <v>6.001277683570363</v>
      </c>
      <c r="O38" s="5">
        <f t="shared" si="5"/>
        <v>4.2029816112838982E-3</v>
      </c>
    </row>
    <row r="39" spans="1:15" ht="14.25" customHeight="1" x14ac:dyDescent="0.3">
      <c r="A39" s="18">
        <v>2</v>
      </c>
      <c r="B39" s="19">
        <v>30287</v>
      </c>
      <c r="C39" s="19">
        <v>2.2916666666666665</v>
      </c>
      <c r="D39" s="18">
        <v>253</v>
      </c>
      <c r="E39" s="20">
        <v>71</v>
      </c>
      <c r="F39" s="21">
        <v>1.84</v>
      </c>
      <c r="G39" s="21">
        <v>813</v>
      </c>
      <c r="H39" s="5">
        <f t="shared" si="6"/>
        <v>0.40047097750541732</v>
      </c>
      <c r="I39" s="5">
        <f t="shared" si="7"/>
        <v>6.7007311095478101</v>
      </c>
      <c r="J39" s="5">
        <f t="shared" si="0"/>
        <v>2.683448337441571</v>
      </c>
      <c r="K39" s="5">
        <f t="shared" si="1"/>
        <v>0.16037700382414447</v>
      </c>
      <c r="L39" s="22">
        <f t="shared" si="2"/>
        <v>22.093911472139535</v>
      </c>
      <c r="M39" s="5">
        <f t="shared" si="3"/>
        <v>6.7007311095478101</v>
      </c>
      <c r="N39" s="5">
        <f t="shared" si="4"/>
        <v>3.0953020715686757</v>
      </c>
      <c r="O39" s="5">
        <f t="shared" si="5"/>
        <v>12.999118547903148</v>
      </c>
    </row>
    <row r="40" spans="1:15" ht="14.25" customHeight="1" x14ac:dyDescent="0.3">
      <c r="A40" s="18">
        <v>2</v>
      </c>
      <c r="B40" s="19">
        <v>18927</v>
      </c>
      <c r="C40" s="19">
        <v>2.2916666666666665</v>
      </c>
      <c r="D40" s="18">
        <v>73</v>
      </c>
      <c r="E40" s="20">
        <v>71</v>
      </c>
      <c r="F40" s="21">
        <v>2.66</v>
      </c>
      <c r="G40" s="21">
        <v>1409</v>
      </c>
      <c r="H40" s="5">
        <f t="shared" si="6"/>
        <v>0.83834107314465411</v>
      </c>
      <c r="I40" s="5">
        <f t="shared" si="7"/>
        <v>7.2506355118986798</v>
      </c>
      <c r="J40" s="5">
        <f t="shared" si="0"/>
        <v>6.0785055560258776</v>
      </c>
      <c r="K40" s="5">
        <f t="shared" si="1"/>
        <v>0.7028157549213303</v>
      </c>
      <c r="L40" s="22">
        <f t="shared" si="2"/>
        <v>2.7257313863682371</v>
      </c>
      <c r="M40" s="5">
        <f t="shared" si="3"/>
        <v>7.2506355118986798</v>
      </c>
      <c r="N40" s="5">
        <f t="shared" si="4"/>
        <v>1.0027367907699718</v>
      </c>
      <c r="O40" s="5">
        <f t="shared" si="5"/>
        <v>39.036238429481749</v>
      </c>
    </row>
    <row r="41" spans="1:15" ht="14.25" customHeight="1" x14ac:dyDescent="0.3">
      <c r="A41" s="18">
        <v>2</v>
      </c>
      <c r="B41" s="19">
        <v>27282</v>
      </c>
      <c r="C41" s="19">
        <v>2.2916666666666665</v>
      </c>
      <c r="D41" s="18">
        <v>204</v>
      </c>
      <c r="E41" s="20">
        <v>72</v>
      </c>
      <c r="F41" s="21">
        <v>0.92</v>
      </c>
      <c r="G41" s="21">
        <v>224</v>
      </c>
      <c r="H41" s="5">
        <f t="shared" si="6"/>
        <v>-0.55769454645234628</v>
      </c>
      <c r="I41" s="5">
        <f t="shared" si="7"/>
        <v>5.4116460518550396</v>
      </c>
      <c r="J41" s="5">
        <f t="shared" si="0"/>
        <v>-3.0180454904499268</v>
      </c>
      <c r="K41" s="5">
        <f t="shared" si="1"/>
        <v>0.31102320714268822</v>
      </c>
      <c r="L41" s="22">
        <f t="shared" si="2"/>
        <v>2152.4032850090439</v>
      </c>
      <c r="M41" s="5">
        <f t="shared" si="3"/>
        <v>5.4116460518550396</v>
      </c>
      <c r="N41" s="5">
        <f t="shared" si="4"/>
        <v>7.6743403038216096</v>
      </c>
      <c r="O41" s="5">
        <f t="shared" si="5"/>
        <v>5.1197852778825563</v>
      </c>
    </row>
    <row r="42" spans="1:15" ht="14.25" customHeight="1" x14ac:dyDescent="0.3">
      <c r="A42" s="18">
        <v>2</v>
      </c>
      <c r="B42" s="19">
        <v>20014</v>
      </c>
      <c r="C42" s="19">
        <v>2.2916666666666665</v>
      </c>
      <c r="D42" s="18">
        <v>84</v>
      </c>
      <c r="E42" s="20">
        <v>72</v>
      </c>
      <c r="F42" s="21">
        <v>1.07</v>
      </c>
      <c r="G42" s="21">
        <v>298</v>
      </c>
      <c r="H42" s="5">
        <f t="shared" si="6"/>
        <v>-0.32499982650080123</v>
      </c>
      <c r="I42" s="5">
        <f t="shared" si="7"/>
        <v>5.6970934865054046</v>
      </c>
      <c r="J42" s="5">
        <f t="shared" si="0"/>
        <v>-1.8515543946731012</v>
      </c>
      <c r="K42" s="5">
        <f t="shared" si="1"/>
        <v>0.1056248872255509</v>
      </c>
      <c r="L42" s="22">
        <f t="shared" si="2"/>
        <v>707.89847756607571</v>
      </c>
      <c r="M42" s="5">
        <f t="shared" si="3"/>
        <v>5.6970934865054046</v>
      </c>
      <c r="N42" s="5">
        <f t="shared" si="4"/>
        <v>6.5623006901436671</v>
      </c>
      <c r="O42" s="5">
        <f t="shared" si="5"/>
        <v>0.74858350522754191</v>
      </c>
    </row>
    <row r="43" spans="1:15" ht="14.25" customHeight="1" x14ac:dyDescent="0.3">
      <c r="A43" s="18">
        <v>2</v>
      </c>
      <c r="B43" s="19">
        <v>18927</v>
      </c>
      <c r="C43" s="19">
        <v>2.2916666666666665</v>
      </c>
      <c r="D43" s="18">
        <v>72</v>
      </c>
      <c r="E43" s="20">
        <v>72</v>
      </c>
      <c r="F43" s="21">
        <v>1.96</v>
      </c>
      <c r="G43" s="21">
        <v>898</v>
      </c>
      <c r="H43" s="5">
        <f t="shared" si="6"/>
        <v>0.47780281078290027</v>
      </c>
      <c r="I43" s="5">
        <f t="shared" si="7"/>
        <v>6.8001700683021999</v>
      </c>
      <c r="J43" s="5">
        <f t="shared" si="0"/>
        <v>3.2491403724365382</v>
      </c>
      <c r="K43" s="5">
        <f t="shared" si="1"/>
        <v>0.22829552599204</v>
      </c>
      <c r="L43" s="22">
        <f t="shared" si="2"/>
        <v>15.267647536833222</v>
      </c>
      <c r="M43" s="5">
        <f t="shared" si="3"/>
        <v>6.8001700683021999</v>
      </c>
      <c r="N43" s="5">
        <f t="shared" si="4"/>
        <v>2.7257360495256893</v>
      </c>
      <c r="O43" s="5">
        <f t="shared" si="5"/>
        <v>16.60101257336331</v>
      </c>
    </row>
    <row r="44" spans="1:15" ht="14.25" customHeight="1" x14ac:dyDescent="0.3">
      <c r="A44" s="18">
        <v>2</v>
      </c>
      <c r="B44" s="19">
        <v>35307</v>
      </c>
      <c r="C44" s="19">
        <v>2.2916666666666665</v>
      </c>
      <c r="D44" s="18">
        <v>297</v>
      </c>
      <c r="E44" s="20">
        <v>73</v>
      </c>
      <c r="F44" s="21">
        <v>1.45</v>
      </c>
      <c r="G44" s="21">
        <v>492</v>
      </c>
      <c r="H44" s="5">
        <f t="shared" si="6"/>
        <v>9.7605252291298197E-2</v>
      </c>
      <c r="I44" s="5">
        <f t="shared" si="7"/>
        <v>6.1984787164923079</v>
      </c>
      <c r="J44" s="5">
        <f t="shared" si="0"/>
        <v>0.60500407894547392</v>
      </c>
      <c r="K44" s="5">
        <f t="shared" si="1"/>
        <v>9.5267852748479719E-3</v>
      </c>
      <c r="L44" s="22">
        <f t="shared" si="2"/>
        <v>93.942826672221813</v>
      </c>
      <c r="M44" s="5">
        <f t="shared" si="3"/>
        <v>6.1984787164923079</v>
      </c>
      <c r="N44" s="5">
        <f t="shared" si="4"/>
        <v>4.5426863703337341</v>
      </c>
      <c r="O44" s="5">
        <f t="shared" si="5"/>
        <v>2.7416482935973141</v>
      </c>
    </row>
    <row r="45" spans="1:15" ht="14.25" customHeight="1" x14ac:dyDescent="0.3">
      <c r="A45" s="18">
        <v>2</v>
      </c>
      <c r="B45" s="19">
        <v>30907</v>
      </c>
      <c r="C45" s="19">
        <v>2.2916666666666665</v>
      </c>
      <c r="D45" s="18">
        <v>261</v>
      </c>
      <c r="E45" s="20">
        <v>73</v>
      </c>
      <c r="F45" s="21">
        <v>1.31</v>
      </c>
      <c r="G45" s="21">
        <v>457</v>
      </c>
      <c r="H45" s="5">
        <f t="shared" si="6"/>
        <v>-3.81926636173405E-2</v>
      </c>
      <c r="I45" s="5">
        <f t="shared" si="7"/>
        <v>6.1246833908942051</v>
      </c>
      <c r="J45" s="5">
        <f t="shared" si="0"/>
        <v>-0.23391797251113475</v>
      </c>
      <c r="K45" s="5">
        <f t="shared" si="1"/>
        <v>1.4586795541873248E-3</v>
      </c>
      <c r="L45" s="22">
        <f t="shared" si="2"/>
        <v>179.76666014677653</v>
      </c>
      <c r="M45" s="5">
        <f t="shared" si="3"/>
        <v>6.1246833908942051</v>
      </c>
      <c r="N45" s="5">
        <f t="shared" si="4"/>
        <v>5.1916596774064443</v>
      </c>
      <c r="O45" s="5">
        <f t="shared" si="5"/>
        <v>0.87053324993049119</v>
      </c>
    </row>
    <row r="46" spans="1:15" ht="14.25" customHeight="1" x14ac:dyDescent="0.3">
      <c r="A46" s="18">
        <v>2</v>
      </c>
      <c r="B46" s="19">
        <v>27926</v>
      </c>
      <c r="C46" s="19">
        <v>2.2916666666666665</v>
      </c>
      <c r="D46" s="18">
        <v>222</v>
      </c>
      <c r="E46" s="20">
        <v>73</v>
      </c>
      <c r="F46" s="21">
        <v>2.1800000000000002</v>
      </c>
      <c r="G46" s="21">
        <v>1085</v>
      </c>
      <c r="H46" s="5">
        <f t="shared" si="6"/>
        <v>0.60569615002776822</v>
      </c>
      <c r="I46" s="5">
        <f t="shared" si="7"/>
        <v>6.9893352659745602</v>
      </c>
      <c r="J46" s="5">
        <f t="shared" si="0"/>
        <v>4.2334134618540986</v>
      </c>
      <c r="K46" s="5">
        <f t="shared" si="1"/>
        <v>0.3668678261584607</v>
      </c>
      <c r="L46" s="22">
        <f t="shared" si="2"/>
        <v>8.2857604015839055</v>
      </c>
      <c r="M46" s="5">
        <f t="shared" si="3"/>
        <v>6.9893352659745602</v>
      </c>
      <c r="N46" s="5">
        <f t="shared" si="4"/>
        <v>2.1145384271840197</v>
      </c>
      <c r="O46" s="5">
        <f t="shared" si="5"/>
        <v>23.763644219482252</v>
      </c>
    </row>
    <row r="47" spans="1:15" ht="14.25" customHeight="1" x14ac:dyDescent="0.3">
      <c r="A47" s="18">
        <v>2</v>
      </c>
      <c r="B47" s="19">
        <v>20014</v>
      </c>
      <c r="C47" s="19">
        <v>2.2916666666666665</v>
      </c>
      <c r="D47" s="18">
        <v>85</v>
      </c>
      <c r="E47" s="20">
        <v>73</v>
      </c>
      <c r="F47" s="21">
        <v>1.24</v>
      </c>
      <c r="G47" s="21">
        <v>373</v>
      </c>
      <c r="H47" s="5">
        <f t="shared" si="6"/>
        <v>-0.11369797700678999</v>
      </c>
      <c r="I47" s="5">
        <f t="shared" si="7"/>
        <v>5.9215784196438159</v>
      </c>
      <c r="J47" s="5">
        <f t="shared" si="0"/>
        <v>-0.67327148700056638</v>
      </c>
      <c r="K47" s="5">
        <f t="shared" si="1"/>
        <v>1.2927229975436546E-2</v>
      </c>
      <c r="L47" s="22">
        <f t="shared" si="2"/>
        <v>257.88063614253696</v>
      </c>
      <c r="M47" s="5">
        <f t="shared" si="3"/>
        <v>5.9215784196438159</v>
      </c>
      <c r="N47" s="5">
        <f t="shared" si="4"/>
        <v>5.5524968272554807</v>
      </c>
      <c r="O47" s="5">
        <f t="shared" si="5"/>
        <v>0.13622122183990926</v>
      </c>
    </row>
    <row r="48" spans="1:15" ht="14.25" customHeight="1" x14ac:dyDescent="0.3">
      <c r="A48" s="18">
        <v>2</v>
      </c>
      <c r="B48" s="19">
        <v>33038</v>
      </c>
      <c r="C48" s="19">
        <v>2.2916666666666665</v>
      </c>
      <c r="D48" s="18">
        <v>280</v>
      </c>
      <c r="E48" s="20">
        <v>74</v>
      </c>
      <c r="F48" s="21">
        <v>1.39</v>
      </c>
      <c r="G48" s="21">
        <v>534</v>
      </c>
      <c r="H48" s="5">
        <f t="shared" si="6"/>
        <v>4.1648033096431114E-2</v>
      </c>
      <c r="I48" s="5">
        <f t="shared" si="7"/>
        <v>6.280395838960195</v>
      </c>
      <c r="J48" s="5">
        <f t="shared" si="0"/>
        <v>0.26156613375970245</v>
      </c>
      <c r="K48" s="5">
        <f t="shared" si="1"/>
        <v>1.7345586608014214E-3</v>
      </c>
      <c r="L48" s="22">
        <f t="shared" si="2"/>
        <v>122.74436853899641</v>
      </c>
      <c r="M48" s="5">
        <f t="shared" si="3"/>
        <v>6.280395838960195</v>
      </c>
      <c r="N48" s="5">
        <f t="shared" si="4"/>
        <v>4.8101038881395084</v>
      </c>
      <c r="O48" s="5">
        <f t="shared" si="5"/>
        <v>2.1617584206481006</v>
      </c>
    </row>
    <row r="49" spans="1:15" ht="14.25" customHeight="1" x14ac:dyDescent="0.3">
      <c r="A49" s="18">
        <v>2</v>
      </c>
      <c r="B49" s="19">
        <v>28361</v>
      </c>
      <c r="C49" s="19">
        <v>2.2916666666666665</v>
      </c>
      <c r="D49" s="18">
        <v>229</v>
      </c>
      <c r="E49" s="20">
        <v>74</v>
      </c>
      <c r="F49" s="21">
        <v>1.59</v>
      </c>
      <c r="G49" s="21">
        <v>648</v>
      </c>
      <c r="H49" s="5">
        <f t="shared" si="6"/>
        <v>0.2171475946394662</v>
      </c>
      <c r="I49" s="5">
        <f t="shared" si="7"/>
        <v>6.4738906963522744</v>
      </c>
      <c r="J49" s="5">
        <f t="shared" si="0"/>
        <v>1.4057897926717153</v>
      </c>
      <c r="K49" s="5">
        <f t="shared" si="1"/>
        <v>4.7153077857705929E-2</v>
      </c>
      <c r="L49" s="22">
        <f t="shared" si="2"/>
        <v>53.058647522603358</v>
      </c>
      <c r="M49" s="5">
        <f t="shared" si="3"/>
        <v>6.4738906963522744</v>
      </c>
      <c r="N49" s="5">
        <f t="shared" si="4"/>
        <v>3.971397858799417</v>
      </c>
      <c r="O49" s="5">
        <f t="shared" si="5"/>
        <v>6.2624704020033519</v>
      </c>
    </row>
    <row r="50" spans="1:15" ht="14.25" customHeight="1" x14ac:dyDescent="0.3">
      <c r="A50" s="18">
        <v>2</v>
      </c>
      <c r="B50" s="19">
        <v>20014</v>
      </c>
      <c r="C50" s="19">
        <v>2.2916666666666665</v>
      </c>
      <c r="D50" s="18">
        <v>83</v>
      </c>
      <c r="E50" s="20">
        <v>74</v>
      </c>
      <c r="F50" s="21">
        <v>2.86</v>
      </c>
      <c r="G50" s="21">
        <v>1904</v>
      </c>
      <c r="H50" s="5">
        <f t="shared" si="6"/>
        <v>0.92128921024080945</v>
      </c>
      <c r="I50" s="5">
        <f t="shared" si="7"/>
        <v>7.5517122153513103</v>
      </c>
      <c r="J50" s="5">
        <f t="shared" si="0"/>
        <v>6.9573109828468827</v>
      </c>
      <c r="K50" s="5">
        <f t="shared" si="1"/>
        <v>0.84877380890613441</v>
      </c>
      <c r="L50" s="22">
        <f t="shared" si="2"/>
        <v>1.8336905990565711</v>
      </c>
      <c r="M50" s="5">
        <f t="shared" si="3"/>
        <v>7.5517122153513103</v>
      </c>
      <c r="N50" s="5">
        <f t="shared" si="4"/>
        <v>0.60633065679786746</v>
      </c>
      <c r="O50" s="5">
        <f t="shared" si="5"/>
        <v>48.238324993894253</v>
      </c>
    </row>
    <row r="51" spans="1:15" ht="14.25" customHeight="1" x14ac:dyDescent="0.3">
      <c r="A51" s="18">
        <v>2</v>
      </c>
      <c r="B51" s="19">
        <v>40388</v>
      </c>
      <c r="C51" s="19">
        <v>2.3684027777777779</v>
      </c>
      <c r="D51" s="18">
        <v>339</v>
      </c>
      <c r="E51" s="20">
        <v>75</v>
      </c>
      <c r="F51" s="21">
        <v>3.85</v>
      </c>
      <c r="G51" s="21">
        <v>2720</v>
      </c>
      <c r="H51" s="5">
        <f t="shared" si="6"/>
        <v>1.2534848447371498</v>
      </c>
      <c r="I51" s="5">
        <f t="shared" si="7"/>
        <v>7.9083871592900428</v>
      </c>
      <c r="J51" s="5">
        <f t="shared" si="0"/>
        <v>9.9130434504839489</v>
      </c>
      <c r="K51" s="5">
        <f t="shared" si="1"/>
        <v>1.5712242559857166</v>
      </c>
      <c r="L51" s="22">
        <f t="shared" si="2"/>
        <v>0.3748534186690653</v>
      </c>
      <c r="M51" s="5">
        <f t="shared" si="3"/>
        <v>7.9083871592900428</v>
      </c>
      <c r="N51" s="5">
        <f t="shared" si="4"/>
        <v>-0.98122021297577344</v>
      </c>
      <c r="O51" s="5">
        <f t="shared" si="5"/>
        <v>79.025119233042744</v>
      </c>
    </row>
    <row r="52" spans="1:15" ht="14.25" customHeight="1" x14ac:dyDescent="0.3">
      <c r="A52" s="18">
        <v>2</v>
      </c>
      <c r="B52" s="19">
        <v>27837</v>
      </c>
      <c r="C52" s="19">
        <v>2.2916666666666665</v>
      </c>
      <c r="D52" s="18">
        <v>220</v>
      </c>
      <c r="E52" s="20">
        <v>75</v>
      </c>
      <c r="F52" s="21">
        <v>3.81</v>
      </c>
      <c r="G52" s="21">
        <v>3000</v>
      </c>
      <c r="H52" s="5">
        <f t="shared" si="6"/>
        <v>1.2419988076552508</v>
      </c>
      <c r="I52" s="5">
        <f t="shared" si="7"/>
        <v>8.0063675676502459</v>
      </c>
      <c r="J52" s="5">
        <f t="shared" si="0"/>
        <v>9.9438989726712759</v>
      </c>
      <c r="K52" s="5">
        <f t="shared" si="1"/>
        <v>1.5425610382170647</v>
      </c>
      <c r="L52" s="22">
        <f t="shared" si="2"/>
        <v>0.39600483468241687</v>
      </c>
      <c r="M52" s="5">
        <f t="shared" si="3"/>
        <v>8.0063675676502459</v>
      </c>
      <c r="N52" s="5">
        <f t="shared" si="4"/>
        <v>-0.92632885900820128</v>
      </c>
      <c r="O52" s="5">
        <f t="shared" si="5"/>
        <v>79.793065450836593</v>
      </c>
    </row>
    <row r="53" spans="1:15" ht="14.25" customHeight="1" x14ac:dyDescent="0.3">
      <c r="A53" s="18">
        <v>2</v>
      </c>
      <c r="B53" s="19">
        <v>26123</v>
      </c>
      <c r="C53" s="19">
        <v>2.2916666666666665</v>
      </c>
      <c r="D53" s="18">
        <v>157</v>
      </c>
      <c r="E53" s="20">
        <v>75</v>
      </c>
      <c r="F53" s="21">
        <v>1.0900000000000001</v>
      </c>
      <c r="G53" s="21">
        <v>321</v>
      </c>
      <c r="H53" s="5">
        <f t="shared" si="6"/>
        <v>-0.29769540023588059</v>
      </c>
      <c r="I53" s="5">
        <f t="shared" si="7"/>
        <v>5.7714411231300158</v>
      </c>
      <c r="J53" s="5">
        <f t="shared" si="0"/>
        <v>-1.7181314750880103</v>
      </c>
      <c r="K53" s="5">
        <f t="shared" si="1"/>
        <v>8.8622551321601128E-2</v>
      </c>
      <c r="L53" s="22">
        <f t="shared" si="2"/>
        <v>621.29985823584047</v>
      </c>
      <c r="M53" s="5">
        <f t="shared" si="3"/>
        <v>5.7714411231300158</v>
      </c>
      <c r="N53" s="5">
        <f t="shared" si="4"/>
        <v>6.4318138288961801</v>
      </c>
      <c r="O53" s="5">
        <f t="shared" si="5"/>
        <v>0.43609211052092506</v>
      </c>
    </row>
    <row r="54" spans="1:15" ht="14.25" customHeight="1" x14ac:dyDescent="0.3">
      <c r="A54" s="18">
        <v>2</v>
      </c>
      <c r="B54" s="19">
        <v>20762</v>
      </c>
      <c r="C54" s="19">
        <v>2.2916666666666665</v>
      </c>
      <c r="D54" s="18">
        <v>92</v>
      </c>
      <c r="E54" s="20">
        <v>75</v>
      </c>
      <c r="F54" s="21">
        <v>1.52</v>
      </c>
      <c r="G54" s="21">
        <v>617</v>
      </c>
      <c r="H54" s="5">
        <f t="shared" si="6"/>
        <v>0.15916165731100756</v>
      </c>
      <c r="I54" s="5">
        <f t="shared" si="7"/>
        <v>6.4248690239053881</v>
      </c>
      <c r="J54" s="5">
        <f t="shared" si="0"/>
        <v>1.0225928018509371</v>
      </c>
      <c r="K54" s="5">
        <f t="shared" si="1"/>
        <v>2.5332433157986608E-2</v>
      </c>
      <c r="L54" s="22">
        <f t="shared" si="2"/>
        <v>70.001071345609631</v>
      </c>
      <c r="M54" s="5">
        <f t="shared" si="3"/>
        <v>6.4248690239053881</v>
      </c>
      <c r="N54" s="5">
        <f t="shared" si="4"/>
        <v>4.2485105468695199</v>
      </c>
      <c r="O54" s="5">
        <f t="shared" si="5"/>
        <v>4.7365362205658839</v>
      </c>
    </row>
    <row r="55" spans="1:15" ht="14.25" customHeight="1" x14ac:dyDescent="0.3">
      <c r="A55" s="18">
        <v>2</v>
      </c>
      <c r="B55" s="19">
        <v>20762</v>
      </c>
      <c r="C55" s="19">
        <v>2.2916666666666665</v>
      </c>
      <c r="D55" s="18">
        <v>93</v>
      </c>
      <c r="E55" s="20">
        <v>75</v>
      </c>
      <c r="F55" s="21">
        <v>1.69</v>
      </c>
      <c r="G55" s="21">
        <v>433</v>
      </c>
      <c r="H55" s="5">
        <f t="shared" si="6"/>
        <v>0.29455401572026924</v>
      </c>
      <c r="I55" s="5">
        <f t="shared" si="7"/>
        <v>6.0707377280024897</v>
      </c>
      <c r="J55" s="5">
        <f t="shared" si="0"/>
        <v>1.7881601761676769</v>
      </c>
      <c r="K55" s="5">
        <f t="shared" si="1"/>
        <v>8.6762068176936616E-2</v>
      </c>
      <c r="L55" s="22">
        <f t="shared" si="2"/>
        <v>36.652270758520302</v>
      </c>
      <c r="M55" s="5">
        <f t="shared" si="3"/>
        <v>6.0707377280024897</v>
      </c>
      <c r="N55" s="5">
        <f t="shared" si="4"/>
        <v>3.6014753843538734</v>
      </c>
      <c r="O55" s="5">
        <f t="shared" si="5"/>
        <v>6.0972565217610573</v>
      </c>
    </row>
    <row r="56" spans="1:15" ht="14.25" customHeight="1" x14ac:dyDescent="0.3">
      <c r="A56" s="18">
        <v>2</v>
      </c>
      <c r="B56" s="19">
        <v>20014</v>
      </c>
      <c r="C56" s="19">
        <v>2.2916666666666665</v>
      </c>
      <c r="D56" s="18">
        <v>82</v>
      </c>
      <c r="E56" s="20">
        <v>75</v>
      </c>
      <c r="F56" s="21">
        <v>1.05</v>
      </c>
      <c r="G56" s="21">
        <v>217</v>
      </c>
      <c r="H56" s="5">
        <f t="shared" si="6"/>
        <v>-0.35307076252501268</v>
      </c>
      <c r="I56" s="5">
        <f t="shared" si="7"/>
        <v>5.3798973535404597</v>
      </c>
      <c r="J56" s="5">
        <f t="shared" si="0"/>
        <v>-1.8994844609208279</v>
      </c>
      <c r="K56" s="5">
        <f t="shared" si="1"/>
        <v>0.12465896334999391</v>
      </c>
      <c r="L56" s="22">
        <f t="shared" si="2"/>
        <v>809.52744297540164</v>
      </c>
      <c r="M56" s="5">
        <f t="shared" si="3"/>
        <v>5.3798973535404597</v>
      </c>
      <c r="N56" s="5">
        <f t="shared" si="4"/>
        <v>6.6964506736862361</v>
      </c>
      <c r="O56" s="5">
        <f t="shared" si="5"/>
        <v>1.7333126447868672</v>
      </c>
    </row>
    <row r="57" spans="1:15" ht="14.25" customHeight="1" x14ac:dyDescent="0.3">
      <c r="A57" s="18">
        <v>2</v>
      </c>
      <c r="B57" s="19">
        <v>13821</v>
      </c>
      <c r="C57" s="19">
        <v>2.2916666666666665</v>
      </c>
      <c r="D57" s="18">
        <v>11</v>
      </c>
      <c r="E57" s="20">
        <v>75</v>
      </c>
      <c r="F57" s="21">
        <v>1.52</v>
      </c>
      <c r="G57" s="21">
        <v>388</v>
      </c>
      <c r="H57" s="5">
        <f t="shared" si="6"/>
        <v>0.15916165731100756</v>
      </c>
      <c r="I57" s="5">
        <f t="shared" si="7"/>
        <v>5.9610053396232736</v>
      </c>
      <c r="J57" s="5">
        <f t="shared" si="0"/>
        <v>0.94876348909420571</v>
      </c>
      <c r="K57" s="5">
        <f t="shared" si="1"/>
        <v>2.5332433157986608E-2</v>
      </c>
      <c r="L57" s="22">
        <f t="shared" si="2"/>
        <v>70.001071345609631</v>
      </c>
      <c r="M57" s="5">
        <f t="shared" si="3"/>
        <v>5.9610053396232736</v>
      </c>
      <c r="N57" s="5">
        <f t="shared" si="4"/>
        <v>4.2485105468695199</v>
      </c>
      <c r="O57" s="5">
        <f t="shared" si="5"/>
        <v>2.9326384152087219</v>
      </c>
    </row>
    <row r="58" spans="1:15" ht="14.25" customHeight="1" x14ac:dyDescent="0.3">
      <c r="A58" s="18">
        <v>2</v>
      </c>
      <c r="B58" s="19">
        <v>13763</v>
      </c>
      <c r="C58" s="19">
        <v>2.2916666666666665</v>
      </c>
      <c r="D58" s="18">
        <v>10</v>
      </c>
      <c r="E58" s="20">
        <v>75</v>
      </c>
      <c r="F58" s="21">
        <v>1.1000000000000001</v>
      </c>
      <c r="G58" s="21">
        <v>357</v>
      </c>
      <c r="H58" s="5">
        <f t="shared" si="6"/>
        <v>-0.28431776608231196</v>
      </c>
      <c r="I58" s="5">
        <f t="shared" si="7"/>
        <v>5.8777357817796387</v>
      </c>
      <c r="J58" s="5">
        <f t="shared" si="0"/>
        <v>-1.6711447070976584</v>
      </c>
      <c r="K58" s="5">
        <f t="shared" si="1"/>
        <v>8.0836592110036257E-2</v>
      </c>
      <c r="L58" s="22">
        <f t="shared" si="2"/>
        <v>582.82245391978449</v>
      </c>
      <c r="M58" s="5">
        <f t="shared" si="3"/>
        <v>5.8777357817796387</v>
      </c>
      <c r="N58" s="5">
        <f t="shared" si="4"/>
        <v>6.3678826012380831</v>
      </c>
      <c r="O58" s="5">
        <f t="shared" si="5"/>
        <v>0.2402439046252289</v>
      </c>
    </row>
    <row r="59" spans="1:15" ht="14.25" customHeight="1" x14ac:dyDescent="0.3">
      <c r="A59" s="18">
        <v>2</v>
      </c>
      <c r="B59" s="19">
        <v>42116</v>
      </c>
      <c r="C59" s="19">
        <v>2.629861111111111</v>
      </c>
      <c r="D59" s="18">
        <v>360</v>
      </c>
      <c r="E59" s="20">
        <v>76</v>
      </c>
      <c r="F59" s="21">
        <v>1.4</v>
      </c>
      <c r="G59" s="21">
        <v>496</v>
      </c>
      <c r="H59" s="5">
        <f t="shared" si="6"/>
        <v>5.1194394547122421E-2</v>
      </c>
      <c r="I59" s="5">
        <f t="shared" si="7"/>
        <v>6.2065759267249279</v>
      </c>
      <c r="J59" s="5">
        <f t="shared" si="0"/>
        <v>0.31774189677942793</v>
      </c>
      <c r="K59" s="5">
        <f t="shared" si="1"/>
        <v>2.6208660330464379E-3</v>
      </c>
      <c r="L59" s="22">
        <f t="shared" si="2"/>
        <v>117.27037586021621</v>
      </c>
      <c r="M59" s="5">
        <f t="shared" si="3"/>
        <v>6.2065759267249279</v>
      </c>
      <c r="N59" s="5">
        <f t="shared" si="4"/>
        <v>4.7644821735519693</v>
      </c>
      <c r="O59" s="5">
        <f t="shared" si="5"/>
        <v>2.0796343929404699</v>
      </c>
    </row>
    <row r="60" spans="1:15" ht="14.25" customHeight="1" x14ac:dyDescent="0.3">
      <c r="A60" s="18">
        <v>2</v>
      </c>
      <c r="B60" s="19">
        <v>39403</v>
      </c>
      <c r="C60" s="19">
        <v>2.5486111111111112</v>
      </c>
      <c r="D60" s="18">
        <v>332</v>
      </c>
      <c r="E60" s="20">
        <v>76</v>
      </c>
      <c r="F60" s="21">
        <v>1.55</v>
      </c>
      <c r="G60" s="21">
        <v>568</v>
      </c>
      <c r="H60" s="5">
        <f t="shared" si="6"/>
        <v>0.18442557429593787</v>
      </c>
      <c r="I60" s="5">
        <f t="shared" si="7"/>
        <v>6.3421214187211516</v>
      </c>
      <c r="J60" s="5">
        <f t="shared" si="0"/>
        <v>1.1696493849022167</v>
      </c>
      <c r="K60" s="5">
        <f t="shared" si="1"/>
        <v>3.4012792454386501E-2</v>
      </c>
      <c r="L60" s="22">
        <f t="shared" si="2"/>
        <v>62.039743591588028</v>
      </c>
      <c r="M60" s="5">
        <f t="shared" si="3"/>
        <v>6.3421214187211516</v>
      </c>
      <c r="N60" s="5">
        <f t="shared" si="4"/>
        <v>4.127775205346671</v>
      </c>
      <c r="O60" s="5">
        <f t="shared" si="5"/>
        <v>4.9033291526859015</v>
      </c>
    </row>
    <row r="61" spans="1:15" ht="14.25" customHeight="1" x14ac:dyDescent="0.3">
      <c r="A61" s="18">
        <v>2</v>
      </c>
      <c r="B61" s="19">
        <v>36043</v>
      </c>
      <c r="C61" s="19">
        <v>2.2916666666666665</v>
      </c>
      <c r="D61" s="18">
        <v>297</v>
      </c>
      <c r="E61" s="20">
        <v>76</v>
      </c>
      <c r="F61" s="21">
        <v>1.56</v>
      </c>
      <c r="G61" s="21">
        <v>601</v>
      </c>
      <c r="H61" s="5">
        <f t="shared" si="6"/>
        <v>0.19270700666548071</v>
      </c>
      <c r="I61" s="5">
        <f t="shared" si="7"/>
        <v>6.3985949345352076</v>
      </c>
      <c r="J61" s="5">
        <f t="shared" si="0"/>
        <v>1.2330540766991873</v>
      </c>
      <c r="K61" s="5">
        <f t="shared" si="1"/>
        <v>3.7135990417969625E-2</v>
      </c>
      <c r="L61" s="22">
        <f t="shared" si="2"/>
        <v>59.632369609266135</v>
      </c>
      <c r="M61" s="5">
        <f t="shared" si="3"/>
        <v>6.3985949345352076</v>
      </c>
      <c r="N61" s="5">
        <f t="shared" si="4"/>
        <v>4.0881985408875714</v>
      </c>
      <c r="O61" s="5">
        <f t="shared" si="5"/>
        <v>5.337931495780003</v>
      </c>
    </row>
    <row r="62" spans="1:15" ht="14.25" customHeight="1" x14ac:dyDescent="0.3">
      <c r="A62" s="18">
        <v>2</v>
      </c>
      <c r="B62" s="19">
        <v>27627</v>
      </c>
      <c r="C62" s="19">
        <v>2.2916666666666665</v>
      </c>
      <c r="D62" s="18">
        <v>214</v>
      </c>
      <c r="E62" s="20">
        <v>76</v>
      </c>
      <c r="F62" s="21">
        <v>2.15</v>
      </c>
      <c r="G62" s="21">
        <v>766</v>
      </c>
      <c r="H62" s="5">
        <f t="shared" si="6"/>
        <v>0.58918983499835087</v>
      </c>
      <c r="I62" s="5">
        <f t="shared" si="7"/>
        <v>6.6411821697405911</v>
      </c>
      <c r="J62" s="5">
        <f t="shared" si="0"/>
        <v>3.9129170267834485</v>
      </c>
      <c r="K62" s="5">
        <f t="shared" si="1"/>
        <v>0.34714466166538394</v>
      </c>
      <c r="L62" s="22">
        <f t="shared" si="2"/>
        <v>8.9658373704351213</v>
      </c>
      <c r="M62" s="5">
        <f t="shared" si="3"/>
        <v>6.6411821697405911</v>
      </c>
      <c r="N62" s="5">
        <f t="shared" si="4"/>
        <v>2.1934215070939636</v>
      </c>
      <c r="O62" s="5">
        <f t="shared" si="5"/>
        <v>19.782574912186771</v>
      </c>
    </row>
    <row r="63" spans="1:15" ht="14.25" customHeight="1" x14ac:dyDescent="0.3">
      <c r="A63" s="18">
        <v>2</v>
      </c>
      <c r="B63" s="19">
        <v>13071</v>
      </c>
      <c r="C63" s="19">
        <v>2.2916666666666665</v>
      </c>
      <c r="D63" s="18">
        <v>3</v>
      </c>
      <c r="E63" s="20">
        <v>76</v>
      </c>
      <c r="F63" s="21">
        <v>1.47</v>
      </c>
      <c r="G63" s="21">
        <v>453</v>
      </c>
      <c r="H63" s="5">
        <f t="shared" si="6"/>
        <v>0.1155828205128113</v>
      </c>
      <c r="I63" s="5">
        <f t="shared" si="7"/>
        <v>6.1158921254830343</v>
      </c>
      <c r="J63" s="5">
        <f t="shared" si="0"/>
        <v>0.70689206181542152</v>
      </c>
      <c r="K63" s="5">
        <f t="shared" si="1"/>
        <v>1.3359388397696752E-2</v>
      </c>
      <c r="L63" s="22">
        <f t="shared" si="2"/>
        <v>86.208796917009181</v>
      </c>
      <c r="M63" s="5">
        <f t="shared" si="3"/>
        <v>6.1158921254830343</v>
      </c>
      <c r="N63" s="5">
        <f t="shared" si="4"/>
        <v>4.4567722248641539</v>
      </c>
      <c r="O63" s="5">
        <f t="shared" si="5"/>
        <v>2.7526788446296035</v>
      </c>
    </row>
    <row r="64" spans="1:15" ht="14.25" customHeight="1" x14ac:dyDescent="0.3">
      <c r="A64" s="18">
        <v>2</v>
      </c>
      <c r="B64" s="19">
        <v>38972</v>
      </c>
      <c r="C64" s="19">
        <v>2.4895833333333335</v>
      </c>
      <c r="D64" s="18">
        <v>329</v>
      </c>
      <c r="E64" s="20">
        <v>77</v>
      </c>
      <c r="F64" s="21">
        <v>1.48</v>
      </c>
      <c r="G64" s="21">
        <v>480</v>
      </c>
      <c r="H64" s="5">
        <f t="shared" si="6"/>
        <v>0.12445184209834552</v>
      </c>
      <c r="I64" s="5">
        <f t="shared" si="7"/>
        <v>6.1737861039019366</v>
      </c>
      <c r="J64" s="5">
        <f t="shared" si="0"/>
        <v>0.76833905335176356</v>
      </c>
      <c r="K64" s="5">
        <f t="shared" si="1"/>
        <v>1.5488261001671525E-2</v>
      </c>
      <c r="L64" s="22">
        <f t="shared" si="2"/>
        <v>82.631213196924151</v>
      </c>
      <c r="M64" s="5">
        <f t="shared" si="3"/>
        <v>6.1737861039019366</v>
      </c>
      <c r="N64" s="5">
        <f t="shared" si="4"/>
        <v>4.4143874928868554</v>
      </c>
      <c r="O64" s="5">
        <f t="shared" si="5"/>
        <v>3.095483472441797</v>
      </c>
    </row>
    <row r="65" spans="1:15" ht="14.25" customHeight="1" x14ac:dyDescent="0.3">
      <c r="A65" s="18">
        <v>2</v>
      </c>
      <c r="B65" s="19">
        <v>36390</v>
      </c>
      <c r="C65" s="19">
        <v>2.2916666666666665</v>
      </c>
      <c r="D65" s="18">
        <v>309</v>
      </c>
      <c r="E65" s="20">
        <v>78</v>
      </c>
      <c r="F65" s="21">
        <v>1.79</v>
      </c>
      <c r="G65" s="21">
        <v>528</v>
      </c>
      <c r="H65" s="5">
        <f t="shared" si="6"/>
        <v>0.36639676878540134</v>
      </c>
      <c r="I65" s="5">
        <f t="shared" si="7"/>
        <v>6.2690962837062614</v>
      </c>
      <c r="J65" s="5">
        <f t="shared" si="0"/>
        <v>2.296976621554542</v>
      </c>
      <c r="K65" s="5">
        <f t="shared" si="1"/>
        <v>0.13424659217638285</v>
      </c>
      <c r="L65" s="22">
        <f t="shared" si="2"/>
        <v>26.001168446117173</v>
      </c>
      <c r="M65" s="5">
        <f t="shared" si="3"/>
        <v>6.2690962837062614</v>
      </c>
      <c r="N65" s="5">
        <f t="shared" si="4"/>
        <v>3.2581414772469759</v>
      </c>
      <c r="O65" s="5">
        <f t="shared" si="5"/>
        <v>9.0658488465402733</v>
      </c>
    </row>
    <row r="66" spans="1:15" ht="14.25" customHeight="1" x14ac:dyDescent="0.3">
      <c r="A66" s="18">
        <v>2</v>
      </c>
      <c r="B66" s="19">
        <v>28052</v>
      </c>
      <c r="C66" s="19">
        <v>2.2916666666666665</v>
      </c>
      <c r="D66" s="18">
        <v>224</v>
      </c>
      <c r="E66" s="20">
        <v>78</v>
      </c>
      <c r="F66" s="21">
        <v>1.52</v>
      </c>
      <c r="G66" s="21">
        <v>496</v>
      </c>
      <c r="H66" s="5">
        <f t="shared" si="6"/>
        <v>0.15916165731100756</v>
      </c>
      <c r="I66" s="5">
        <f t="shared" si="7"/>
        <v>6.2065759267249279</v>
      </c>
      <c r="J66" s="5">
        <f t="shared" si="0"/>
        <v>0.98784891072414216</v>
      </c>
      <c r="K66" s="5">
        <f t="shared" si="1"/>
        <v>2.5332433157986608E-2</v>
      </c>
      <c r="L66" s="22">
        <f t="shared" si="2"/>
        <v>70.001071345609631</v>
      </c>
      <c r="M66" s="5">
        <f t="shared" si="3"/>
        <v>6.2065759267249279</v>
      </c>
      <c r="N66" s="5">
        <f t="shared" si="4"/>
        <v>4.2485105468695199</v>
      </c>
      <c r="O66" s="5">
        <f t="shared" si="5"/>
        <v>3.8340200317883029</v>
      </c>
    </row>
    <row r="67" spans="1:15" ht="14.25" customHeight="1" x14ac:dyDescent="0.3">
      <c r="A67" s="18">
        <v>2</v>
      </c>
      <c r="B67" s="19">
        <v>26558</v>
      </c>
      <c r="C67" s="19">
        <v>2.2916666666666665</v>
      </c>
      <c r="D67" s="18">
        <v>180</v>
      </c>
      <c r="E67" s="20">
        <v>78</v>
      </c>
      <c r="F67" s="21">
        <v>1.51</v>
      </c>
      <c r="G67" s="21">
        <v>496</v>
      </c>
      <c r="H67" s="5">
        <f t="shared" si="6"/>
        <v>0.15059649604946712</v>
      </c>
      <c r="I67" s="5">
        <f t="shared" si="7"/>
        <v>6.2065759267249279</v>
      </c>
      <c r="J67" s="5">
        <f t="shared" si="0"/>
        <v>0.93468858702974833</v>
      </c>
      <c r="K67" s="5">
        <f t="shared" si="1"/>
        <v>2.2679304622377165E-2</v>
      </c>
      <c r="L67" s="22">
        <f t="shared" si="2"/>
        <v>72.92584780493155</v>
      </c>
      <c r="M67" s="5">
        <f t="shared" si="3"/>
        <v>6.2065759267249279</v>
      </c>
      <c r="N67" s="5">
        <f t="shared" si="4"/>
        <v>4.2894431413966156</v>
      </c>
      <c r="O67" s="5">
        <f t="shared" si="5"/>
        <v>3.6753981165806926</v>
      </c>
    </row>
    <row r="68" spans="1:15" ht="14.25" customHeight="1" x14ac:dyDescent="0.3">
      <c r="A68" s="18">
        <v>2</v>
      </c>
      <c r="B68" s="19">
        <v>26558</v>
      </c>
      <c r="C68" s="19">
        <v>2.2916666666666665</v>
      </c>
      <c r="D68" s="18">
        <v>181</v>
      </c>
      <c r="E68" s="20">
        <v>78</v>
      </c>
      <c r="F68" s="21">
        <v>1.2</v>
      </c>
      <c r="G68" s="21">
        <v>386</v>
      </c>
      <c r="H68" s="5">
        <f t="shared" si="6"/>
        <v>-0.15954983691286612</v>
      </c>
      <c r="I68" s="5">
        <f t="shared" si="7"/>
        <v>5.955837369464831</v>
      </c>
      <c r="J68" s="5">
        <f t="shared" si="0"/>
        <v>-0.95025288097766736</v>
      </c>
      <c r="K68" s="5">
        <f t="shared" si="1"/>
        <v>2.5456150458922175E-2</v>
      </c>
      <c r="L68" s="22">
        <f t="shared" si="2"/>
        <v>321.05780991612647</v>
      </c>
      <c r="M68" s="5">
        <f t="shared" si="3"/>
        <v>5.955837369464831</v>
      </c>
      <c r="N68" s="5">
        <f t="shared" si="4"/>
        <v>5.7716212001118388</v>
      </c>
      <c r="O68" s="5">
        <f t="shared" si="5"/>
        <v>3.3935597051090317E-2</v>
      </c>
    </row>
    <row r="69" spans="1:15" ht="14.25" customHeight="1" x14ac:dyDescent="0.3">
      <c r="A69" s="18">
        <v>2</v>
      </c>
      <c r="B69" s="19">
        <v>24399</v>
      </c>
      <c r="C69" s="19">
        <v>2.2916666666666665</v>
      </c>
      <c r="D69" s="18">
        <v>131</v>
      </c>
      <c r="E69" s="20">
        <v>78</v>
      </c>
      <c r="F69" s="21">
        <v>1.22</v>
      </c>
      <c r="G69" s="21">
        <v>321</v>
      </c>
      <c r="H69" s="5">
        <f t="shared" si="6"/>
        <v>-0.13636113084562407</v>
      </c>
      <c r="I69" s="5">
        <f t="shared" si="7"/>
        <v>5.7714411231300158</v>
      </c>
      <c r="J69" s="5">
        <f t="shared" si="0"/>
        <v>-0.7870002381589476</v>
      </c>
      <c r="K69" s="5">
        <f t="shared" si="1"/>
        <v>1.8594358005497406E-2</v>
      </c>
      <c r="L69" s="22">
        <f t="shared" si="2"/>
        <v>287.37937764437834</v>
      </c>
      <c r="M69" s="5">
        <f t="shared" si="3"/>
        <v>5.7714411231300158</v>
      </c>
      <c r="N69" s="5">
        <f t="shared" si="4"/>
        <v>5.6608032161795991</v>
      </c>
      <c r="O69" s="5">
        <f t="shared" si="5"/>
        <v>1.2240746454369051E-2</v>
      </c>
    </row>
    <row r="70" spans="1:15" ht="14.25" customHeight="1" x14ac:dyDescent="0.3">
      <c r="A70" s="18">
        <v>2</v>
      </c>
      <c r="B70" s="19">
        <v>20270</v>
      </c>
      <c r="C70" s="19">
        <v>2.2916666666666665</v>
      </c>
      <c r="D70" s="18">
        <v>89</v>
      </c>
      <c r="E70" s="20">
        <v>78</v>
      </c>
      <c r="F70" s="21">
        <v>1.25</v>
      </c>
      <c r="G70" s="21">
        <v>375</v>
      </c>
      <c r="H70" s="5">
        <f t="shared" si="6"/>
        <v>-0.10255614159319189</v>
      </c>
      <c r="I70" s="5">
        <f t="shared" si="7"/>
        <v>5.9269260259704106</v>
      </c>
      <c r="J70" s="5">
        <f t="shared" si="0"/>
        <v>-0.60784266473179549</v>
      </c>
      <c r="K70" s="5">
        <f t="shared" si="1"/>
        <v>1.0517762178482824E-2</v>
      </c>
      <c r="L70" s="22">
        <f t="shared" si="2"/>
        <v>244.50858005705402</v>
      </c>
      <c r="M70" s="5">
        <f t="shared" si="3"/>
        <v>5.9269260259704106</v>
      </c>
      <c r="N70" s="5">
        <f t="shared" si="4"/>
        <v>5.4992504005570977</v>
      </c>
      <c r="O70" s="5">
        <f t="shared" si="5"/>
        <v>0.18290644057266836</v>
      </c>
    </row>
    <row r="71" spans="1:15" ht="14.25" customHeight="1" x14ac:dyDescent="0.3">
      <c r="A71" s="18">
        <v>2</v>
      </c>
      <c r="B71" s="19">
        <v>20270</v>
      </c>
      <c r="C71" s="19">
        <v>2.2916666666666665</v>
      </c>
      <c r="D71" s="18">
        <v>90</v>
      </c>
      <c r="E71" s="20">
        <v>78</v>
      </c>
      <c r="F71" s="21">
        <v>2.5099999999999998</v>
      </c>
      <c r="G71" s="21">
        <v>1113</v>
      </c>
      <c r="H71" s="5">
        <f t="shared" si="6"/>
        <v>0.7712776667951865</v>
      </c>
      <c r="I71" s="5">
        <f t="shared" si="7"/>
        <v>7.014814351275545</v>
      </c>
      <c r="J71" s="5">
        <f t="shared" si="0"/>
        <v>5.4103696458531925</v>
      </c>
      <c r="K71" s="5">
        <f t="shared" si="1"/>
        <v>0.59486923929702673</v>
      </c>
      <c r="L71" s="22">
        <f t="shared" si="2"/>
        <v>3.7555335795606437</v>
      </c>
      <c r="M71" s="5">
        <f t="shared" si="3"/>
        <v>7.014814351275545</v>
      </c>
      <c r="N71" s="5">
        <f t="shared" si="4"/>
        <v>1.3232303735393547</v>
      </c>
      <c r="O71" s="5">
        <f t="shared" si="5"/>
        <v>32.394128175623315</v>
      </c>
    </row>
    <row r="72" spans="1:15" ht="14.25" customHeight="1" x14ac:dyDescent="0.3">
      <c r="A72" s="18">
        <v>2</v>
      </c>
      <c r="B72" s="19">
        <v>20270</v>
      </c>
      <c r="C72" s="19">
        <v>2.2916666666666665</v>
      </c>
      <c r="D72" s="18">
        <v>91</v>
      </c>
      <c r="E72" s="20">
        <v>78</v>
      </c>
      <c r="F72" s="21">
        <v>1.84</v>
      </c>
      <c r="G72" s="21">
        <v>674</v>
      </c>
      <c r="H72" s="5">
        <f t="shared" si="6"/>
        <v>0.40047097750541732</v>
      </c>
      <c r="I72" s="5">
        <f t="shared" si="7"/>
        <v>6.513230110912307</v>
      </c>
      <c r="J72" s="5">
        <f t="shared" si="0"/>
        <v>2.6083596292347693</v>
      </c>
      <c r="K72" s="5">
        <f t="shared" si="1"/>
        <v>0.16037700382414447</v>
      </c>
      <c r="L72" s="22">
        <f t="shared" si="2"/>
        <v>22.093911472139535</v>
      </c>
      <c r="M72" s="5">
        <f t="shared" si="3"/>
        <v>6.513230110912307</v>
      </c>
      <c r="N72" s="5">
        <f t="shared" si="4"/>
        <v>3.0953020715686757</v>
      </c>
      <c r="O72" s="5">
        <f t="shared" si="5"/>
        <v>11.682232082131399</v>
      </c>
    </row>
    <row r="73" spans="1:15" ht="14.25" customHeight="1" x14ac:dyDescent="0.3">
      <c r="A73" s="18">
        <v>2</v>
      </c>
      <c r="B73" s="19">
        <v>18545</v>
      </c>
      <c r="C73" s="19">
        <v>2.2916666666666665</v>
      </c>
      <c r="D73" s="18">
        <v>62</v>
      </c>
      <c r="E73" s="20">
        <v>78</v>
      </c>
      <c r="F73" s="21">
        <v>1.91</v>
      </c>
      <c r="G73" s="21">
        <v>728</v>
      </c>
      <c r="H73" s="5">
        <f t="shared" si="6"/>
        <v>0.44630468903377768</v>
      </c>
      <c r="I73" s="5">
        <f t="shared" si="7"/>
        <v>6.5903010481966859</v>
      </c>
      <c r="J73" s="5">
        <f t="shared" si="0"/>
        <v>2.9412822599544008</v>
      </c>
      <c r="K73" s="5">
        <f t="shared" si="1"/>
        <v>0.199187875453537</v>
      </c>
      <c r="L73" s="22">
        <f t="shared" si="2"/>
        <v>17.747850839930027</v>
      </c>
      <c r="M73" s="5">
        <f t="shared" si="3"/>
        <v>6.5903010481966859</v>
      </c>
      <c r="N73" s="5">
        <f t="shared" si="4"/>
        <v>2.8762644291501558</v>
      </c>
      <c r="O73" s="5">
        <f t="shared" si="5"/>
        <v>13.794068007618581</v>
      </c>
    </row>
    <row r="74" spans="1:15" ht="14.25" customHeight="1" x14ac:dyDescent="0.3">
      <c r="A74" s="18">
        <v>2</v>
      </c>
      <c r="B74" s="19">
        <v>18545</v>
      </c>
      <c r="C74" s="19">
        <v>2.2916666666666665</v>
      </c>
      <c r="D74" s="18">
        <v>64</v>
      </c>
      <c r="E74" s="20">
        <v>78</v>
      </c>
      <c r="F74" s="21">
        <v>1.27</v>
      </c>
      <c r="G74" s="21">
        <v>332</v>
      </c>
      <c r="H74" s="5">
        <f t="shared" si="6"/>
        <v>-8.063811597721926E-2</v>
      </c>
      <c r="I74" s="5">
        <f t="shared" si="7"/>
        <v>5.8051349689164882</v>
      </c>
      <c r="J74" s="5">
        <f t="shared" si="0"/>
        <v>-0.46811514688689893</v>
      </c>
      <c r="K74" s="5">
        <f t="shared" si="1"/>
        <v>6.502505748355464E-3</v>
      </c>
      <c r="L74" s="22">
        <f t="shared" si="2"/>
        <v>220.19311402507216</v>
      </c>
      <c r="M74" s="5">
        <f t="shared" si="3"/>
        <v>5.8051349689164882</v>
      </c>
      <c r="N74" s="5">
        <f t="shared" si="4"/>
        <v>5.3945049523421797</v>
      </c>
      <c r="O74" s="5">
        <f t="shared" si="5"/>
        <v>0.1686170105118168</v>
      </c>
    </row>
    <row r="75" spans="1:15" ht="14.25" customHeight="1" x14ac:dyDescent="0.3">
      <c r="A75" s="18">
        <v>2</v>
      </c>
      <c r="B75" s="19">
        <v>18545</v>
      </c>
      <c r="C75" s="19">
        <v>2.2916666666666665</v>
      </c>
      <c r="D75" s="18">
        <v>63</v>
      </c>
      <c r="E75" s="20">
        <v>78</v>
      </c>
      <c r="F75" s="21">
        <v>1.27</v>
      </c>
      <c r="G75" s="21">
        <v>332</v>
      </c>
      <c r="H75" s="5">
        <f t="shared" ref="H75:H138" si="8">LN((F75-$Q$3))</f>
        <v>-8.063811597721926E-2</v>
      </c>
      <c r="I75" s="5">
        <f t="shared" ref="I75:I138" si="9">LN(G75)</f>
        <v>5.8051349689164882</v>
      </c>
      <c r="J75" s="5">
        <f t="shared" ref="J75:J138" si="10">H75*I75</f>
        <v>-0.46811514688689893</v>
      </c>
      <c r="K75" s="5">
        <f t="shared" ref="K75:K138" si="11">H75*H75</f>
        <v>6.502505748355464E-3</v>
      </c>
      <c r="L75" s="22">
        <f t="shared" ref="L75:L138" si="12">$Q$5*(F75-$Q$3)^$Q$4</f>
        <v>220.19311402507216</v>
      </c>
      <c r="M75" s="5">
        <f t="shared" ref="M75:M138" si="13">LN(G75)</f>
        <v>5.8051349689164882</v>
      </c>
      <c r="N75" s="5">
        <f t="shared" ref="N75:N138" si="14">LN(L75)</f>
        <v>5.3945049523421797</v>
      </c>
      <c r="O75" s="5">
        <f t="shared" ref="O75:O138" si="15">(M75-N75)^2</f>
        <v>0.1686170105118168</v>
      </c>
    </row>
    <row r="76" spans="1:15" ht="14.25" customHeight="1" x14ac:dyDescent="0.3">
      <c r="A76" s="18">
        <v>2</v>
      </c>
      <c r="B76" s="19">
        <v>18545</v>
      </c>
      <c r="C76" s="19">
        <v>2.2916666666666665</v>
      </c>
      <c r="D76" s="18">
        <v>61</v>
      </c>
      <c r="E76" s="20">
        <v>78</v>
      </c>
      <c r="F76" s="21">
        <v>1.37</v>
      </c>
      <c r="G76" s="21">
        <v>410</v>
      </c>
      <c r="H76" s="5">
        <f t="shared" si="8"/>
        <v>2.2277482901339917E-2</v>
      </c>
      <c r="I76" s="5">
        <f t="shared" si="9"/>
        <v>6.0161571596983539</v>
      </c>
      <c r="J76" s="5">
        <f t="shared" si="10"/>
        <v>0.1340248382569538</v>
      </c>
      <c r="K76" s="5">
        <f t="shared" si="11"/>
        <v>4.9628624441949232E-4</v>
      </c>
      <c r="L76" s="22">
        <f t="shared" si="12"/>
        <v>134.64949164350261</v>
      </c>
      <c r="M76" s="5">
        <f t="shared" si="13"/>
        <v>6.0161571596983539</v>
      </c>
      <c r="N76" s="5">
        <f t="shared" si="14"/>
        <v>4.9026750438587445</v>
      </c>
      <c r="O76" s="5">
        <f t="shared" si="15"/>
        <v>1.2398424222946531</v>
      </c>
    </row>
    <row r="77" spans="1:15" ht="14.25" customHeight="1" x14ac:dyDescent="0.3">
      <c r="A77" s="18">
        <v>2</v>
      </c>
      <c r="B77" s="19">
        <v>33185</v>
      </c>
      <c r="C77" s="19">
        <v>2.2916666666666665</v>
      </c>
      <c r="D77" s="18">
        <v>281</v>
      </c>
      <c r="E77" s="20">
        <v>79</v>
      </c>
      <c r="F77" s="21">
        <v>1.96</v>
      </c>
      <c r="G77" s="21">
        <v>742</v>
      </c>
      <c r="H77" s="5">
        <f t="shared" si="8"/>
        <v>0.47780281078290027</v>
      </c>
      <c r="I77" s="5">
        <f t="shared" si="9"/>
        <v>6.6093492431673804</v>
      </c>
      <c r="J77" s="5">
        <f t="shared" si="10"/>
        <v>3.1579656458312089</v>
      </c>
      <c r="K77" s="5">
        <f t="shared" si="11"/>
        <v>0.22829552599204</v>
      </c>
      <c r="L77" s="22">
        <f t="shared" si="12"/>
        <v>15.267647536833222</v>
      </c>
      <c r="M77" s="5">
        <f t="shared" si="13"/>
        <v>6.6093492431673804</v>
      </c>
      <c r="N77" s="5">
        <f t="shared" si="14"/>
        <v>2.7257360495256893</v>
      </c>
      <c r="O77" s="5">
        <f t="shared" si="15"/>
        <v>15.082451437827816</v>
      </c>
    </row>
    <row r="78" spans="1:15" ht="14.25" customHeight="1" x14ac:dyDescent="0.3">
      <c r="A78" s="18">
        <v>2</v>
      </c>
      <c r="B78" s="19">
        <v>24398</v>
      </c>
      <c r="C78" s="19">
        <v>2.2916666666666665</v>
      </c>
      <c r="D78" s="18">
        <v>130</v>
      </c>
      <c r="E78" s="20">
        <v>79</v>
      </c>
      <c r="F78" s="21">
        <v>2.82</v>
      </c>
      <c r="G78" s="21">
        <v>1377</v>
      </c>
      <c r="H78" s="5">
        <f t="shared" si="8"/>
        <v>0.90524089830534793</v>
      </c>
      <c r="I78" s="5">
        <f t="shared" si="9"/>
        <v>7.2276624987286544</v>
      </c>
      <c r="J78" s="5">
        <f t="shared" si="10"/>
        <v>6.5427756929970027</v>
      </c>
      <c r="K78" s="5">
        <f t="shared" si="11"/>
        <v>0.81946108396467332</v>
      </c>
      <c r="L78" s="22">
        <f t="shared" si="12"/>
        <v>1.9798576665849927</v>
      </c>
      <c r="M78" s="5">
        <f t="shared" si="13"/>
        <v>7.2276624987286544</v>
      </c>
      <c r="N78" s="5">
        <f t="shared" si="14"/>
        <v>0.68302495655941797</v>
      </c>
      <c r="O78" s="5">
        <f t="shared" si="15"/>
        <v>42.832280558370982</v>
      </c>
    </row>
    <row r="79" spans="1:15" ht="14.25" customHeight="1" x14ac:dyDescent="0.3">
      <c r="A79" s="18">
        <v>2</v>
      </c>
      <c r="B79" s="19">
        <v>23615</v>
      </c>
      <c r="C79" s="19">
        <v>2.2916666666666665</v>
      </c>
      <c r="D79" s="18">
        <v>123</v>
      </c>
      <c r="E79" s="20">
        <v>79</v>
      </c>
      <c r="F79" s="21">
        <v>2.27</v>
      </c>
      <c r="G79" s="21">
        <v>955</v>
      </c>
      <c r="H79" s="5">
        <f t="shared" si="8"/>
        <v>0.65364071566352322</v>
      </c>
      <c r="I79" s="5">
        <f t="shared" si="9"/>
        <v>6.8617113404807304</v>
      </c>
      <c r="J79" s="5">
        <f t="shared" si="10"/>
        <v>4.4850939112683381</v>
      </c>
      <c r="K79" s="5">
        <f t="shared" si="11"/>
        <v>0.42724618517312279</v>
      </c>
      <c r="L79" s="22">
        <f t="shared" si="12"/>
        <v>6.5890757590074314</v>
      </c>
      <c r="M79" s="5">
        <f t="shared" si="13"/>
        <v>6.8617113404807304</v>
      </c>
      <c r="N79" s="5">
        <f t="shared" si="14"/>
        <v>1.8854130896660741</v>
      </c>
      <c r="O79" s="5">
        <f t="shared" si="15"/>
        <v>24.763544281061005</v>
      </c>
    </row>
    <row r="80" spans="1:15" ht="14.25" customHeight="1" x14ac:dyDescent="0.3">
      <c r="A80" s="18">
        <v>2</v>
      </c>
      <c r="B80" s="19">
        <v>23615</v>
      </c>
      <c r="C80" s="19">
        <v>2.2916666666666665</v>
      </c>
      <c r="D80" s="18">
        <v>122</v>
      </c>
      <c r="E80" s="20">
        <v>79</v>
      </c>
      <c r="F80" s="21">
        <v>1.38</v>
      </c>
      <c r="G80" s="21">
        <v>378</v>
      </c>
      <c r="H80" s="5">
        <f t="shared" si="8"/>
        <v>3.2009659542486794E-2</v>
      </c>
      <c r="I80" s="5">
        <f t="shared" si="9"/>
        <v>5.934894195619588</v>
      </c>
      <c r="J80" s="5">
        <f t="shared" si="10"/>
        <v>0.18997394262246403</v>
      </c>
      <c r="K80" s="5">
        <f t="shared" si="11"/>
        <v>1.0246183040259159E-3</v>
      </c>
      <c r="L80" s="22">
        <f t="shared" si="12"/>
        <v>128.53038367598737</v>
      </c>
      <c r="M80" s="5">
        <f t="shared" si="13"/>
        <v>5.934894195619588</v>
      </c>
      <c r="N80" s="5">
        <f t="shared" si="14"/>
        <v>4.856165325226022</v>
      </c>
      <c r="O80" s="5">
        <f t="shared" si="15"/>
        <v>1.1636559758205789</v>
      </c>
    </row>
    <row r="81" spans="1:15" ht="14.25" customHeight="1" x14ac:dyDescent="0.3">
      <c r="A81" s="18">
        <v>2</v>
      </c>
      <c r="B81" s="19">
        <v>23214</v>
      </c>
      <c r="C81" s="19">
        <v>2.2916666666666665</v>
      </c>
      <c r="D81" s="18">
        <v>116</v>
      </c>
      <c r="E81" s="20">
        <v>79</v>
      </c>
      <c r="F81" s="21">
        <v>1.19</v>
      </c>
      <c r="G81" s="21">
        <v>418</v>
      </c>
      <c r="H81" s="5">
        <f t="shared" si="8"/>
        <v>-0.17134900126377242</v>
      </c>
      <c r="I81" s="5">
        <f t="shared" si="9"/>
        <v>6.0354814325247563</v>
      </c>
      <c r="J81" s="5">
        <f t="shared" si="10"/>
        <v>-1.0341737156091595</v>
      </c>
      <c r="K81" s="5">
        <f t="shared" si="11"/>
        <v>2.9360480234092282E-2</v>
      </c>
      <c r="L81" s="22">
        <f t="shared" si="12"/>
        <v>339.68169159982813</v>
      </c>
      <c r="M81" s="5">
        <f t="shared" si="13"/>
        <v>6.0354814325247563</v>
      </c>
      <c r="N81" s="5">
        <f t="shared" si="14"/>
        <v>5.8280089779231989</v>
      </c>
      <c r="O81" s="5">
        <f t="shared" si="15"/>
        <v>4.3044819418395289E-2</v>
      </c>
    </row>
    <row r="82" spans="1:15" ht="14.25" customHeight="1" x14ac:dyDescent="0.3">
      <c r="A82" s="18">
        <v>2</v>
      </c>
      <c r="B82" s="19">
        <v>18827</v>
      </c>
      <c r="C82" s="19">
        <v>2.2916666666666665</v>
      </c>
      <c r="D82" s="18">
        <v>71</v>
      </c>
      <c r="E82" s="20">
        <v>79</v>
      </c>
      <c r="F82" s="21">
        <v>2.4500000000000002</v>
      </c>
      <c r="G82" s="21">
        <v>989</v>
      </c>
      <c r="H82" s="5">
        <f t="shared" si="8"/>
        <v>0.74314018245851232</v>
      </c>
      <c r="I82" s="5">
        <f t="shared" si="9"/>
        <v>6.8966943316227125</v>
      </c>
      <c r="J82" s="5">
        <f t="shared" si="10"/>
        <v>5.1252106839626901</v>
      </c>
      <c r="K82" s="5">
        <f t="shared" si="11"/>
        <v>0.55225733078447103</v>
      </c>
      <c r="L82" s="22">
        <f t="shared" si="12"/>
        <v>4.2960602812211244</v>
      </c>
      <c r="M82" s="5">
        <f t="shared" si="13"/>
        <v>6.8966943316227125</v>
      </c>
      <c r="N82" s="5">
        <f t="shared" si="14"/>
        <v>1.4576983890497193</v>
      </c>
      <c r="O82" s="5">
        <f t="shared" si="15"/>
        <v>29.582676863325482</v>
      </c>
    </row>
    <row r="83" spans="1:15" ht="14.25" customHeight="1" x14ac:dyDescent="0.3">
      <c r="A83" s="18">
        <v>2</v>
      </c>
      <c r="B83" s="19">
        <v>14450</v>
      </c>
      <c r="C83" s="19">
        <v>2.2916666666666665</v>
      </c>
      <c r="D83" s="18">
        <v>15</v>
      </c>
      <c r="E83" s="20">
        <v>79</v>
      </c>
      <c r="F83" s="21">
        <v>1.6</v>
      </c>
      <c r="G83" s="21">
        <v>551</v>
      </c>
      <c r="H83" s="5">
        <f t="shared" si="8"/>
        <v>0.22516349305757674</v>
      </c>
      <c r="I83" s="5">
        <f t="shared" si="9"/>
        <v>6.3117348091529148</v>
      </c>
      <c r="J83" s="5">
        <f t="shared" si="10"/>
        <v>1.4211722568819678</v>
      </c>
      <c r="K83" s="5">
        <f t="shared" si="11"/>
        <v>5.0698598605889413E-2</v>
      </c>
      <c r="L83" s="22">
        <f t="shared" si="12"/>
        <v>51.064532268099903</v>
      </c>
      <c r="M83" s="5">
        <f t="shared" si="13"/>
        <v>6.3117348091529148</v>
      </c>
      <c r="N83" s="5">
        <f t="shared" si="14"/>
        <v>3.9330901714483093</v>
      </c>
      <c r="O83" s="5">
        <f t="shared" si="15"/>
        <v>5.6579503124808745</v>
      </c>
    </row>
    <row r="84" spans="1:15" ht="14.25" customHeight="1" x14ac:dyDescent="0.3">
      <c r="A84" s="18">
        <v>2</v>
      </c>
      <c r="B84" s="19">
        <v>38283</v>
      </c>
      <c r="C84" s="19">
        <v>2.6041666666666665</v>
      </c>
      <c r="D84" s="18">
        <v>326</v>
      </c>
      <c r="E84" s="20">
        <v>80</v>
      </c>
      <c r="F84" s="21">
        <v>1.32</v>
      </c>
      <c r="G84" s="21">
        <v>375</v>
      </c>
      <c r="H84" s="5">
        <f t="shared" si="8"/>
        <v>-2.785694784759897E-2</v>
      </c>
      <c r="I84" s="5">
        <f t="shared" si="9"/>
        <v>5.9269260259704106</v>
      </c>
      <c r="J84" s="5">
        <f t="shared" si="10"/>
        <v>-0.16510606920203474</v>
      </c>
      <c r="K84" s="5">
        <f t="shared" si="11"/>
        <v>7.7600954338384891E-4</v>
      </c>
      <c r="L84" s="22">
        <f t="shared" si="12"/>
        <v>171.10299193284982</v>
      </c>
      <c r="M84" s="5">
        <f t="shared" si="13"/>
        <v>5.9269260259704106</v>
      </c>
      <c r="N84" s="5">
        <f t="shared" si="14"/>
        <v>5.1422656672025955</v>
      </c>
      <c r="O84" s="5">
        <f t="shared" si="15"/>
        <v>0.61569187862163643</v>
      </c>
    </row>
    <row r="85" spans="1:15" ht="14.25" customHeight="1" x14ac:dyDescent="0.3">
      <c r="A85" s="18">
        <v>2</v>
      </c>
      <c r="B85" s="19">
        <v>37086</v>
      </c>
      <c r="C85" s="19">
        <v>2.4375</v>
      </c>
      <c r="D85" s="18">
        <v>316</v>
      </c>
      <c r="E85" s="20">
        <v>80</v>
      </c>
      <c r="F85" s="21">
        <v>1.88</v>
      </c>
      <c r="G85" s="21">
        <v>643</v>
      </c>
      <c r="H85" s="5">
        <f t="shared" si="8"/>
        <v>0.42691831949944775</v>
      </c>
      <c r="I85" s="5">
        <f t="shared" si="9"/>
        <v>6.4661447242376191</v>
      </c>
      <c r="J85" s="5">
        <f t="shared" si="10"/>
        <v>2.7605156393117443</v>
      </c>
      <c r="K85" s="5">
        <f t="shared" si="11"/>
        <v>0.18225925152423256</v>
      </c>
      <c r="L85" s="22">
        <f t="shared" si="12"/>
        <v>19.470708049798716</v>
      </c>
      <c r="M85" s="5">
        <f t="shared" si="13"/>
        <v>6.4661447242376191</v>
      </c>
      <c r="N85" s="5">
        <f t="shared" si="14"/>
        <v>2.9689111849169532</v>
      </c>
      <c r="O85" s="5">
        <f t="shared" si="15"/>
        <v>12.230642428549352</v>
      </c>
    </row>
    <row r="86" spans="1:15" ht="14.25" customHeight="1" x14ac:dyDescent="0.3">
      <c r="A86" s="18">
        <v>2</v>
      </c>
      <c r="B86" s="19">
        <v>36750</v>
      </c>
      <c r="C86" s="19">
        <v>2.2916666666666665</v>
      </c>
      <c r="D86" s="18">
        <v>313</v>
      </c>
      <c r="E86" s="20">
        <v>80</v>
      </c>
      <c r="F86" s="21">
        <v>3.68</v>
      </c>
      <c r="G86" s="21">
        <v>1959</v>
      </c>
      <c r="H86" s="5">
        <f t="shared" si="8"/>
        <v>1.2037310187981711</v>
      </c>
      <c r="I86" s="5">
        <f t="shared" si="9"/>
        <v>7.580189417944541</v>
      </c>
      <c r="J86" s="5">
        <f t="shared" si="10"/>
        <v>9.1245091307454977</v>
      </c>
      <c r="K86" s="5">
        <f t="shared" si="11"/>
        <v>1.448968365616883</v>
      </c>
      <c r="L86" s="22">
        <f t="shared" si="12"/>
        <v>0.47547142844572549</v>
      </c>
      <c r="M86" s="5">
        <f t="shared" si="13"/>
        <v>7.580189417944541</v>
      </c>
      <c r="N86" s="5">
        <f t="shared" si="14"/>
        <v>-0.74344848619270465</v>
      </c>
      <c r="O86" s="5">
        <f t="shared" si="15"/>
        <v>69.282947959190295</v>
      </c>
    </row>
    <row r="87" spans="1:15" ht="14.25" customHeight="1" x14ac:dyDescent="0.3">
      <c r="A87" s="18">
        <v>2</v>
      </c>
      <c r="B87" s="19">
        <v>34847</v>
      </c>
      <c r="C87" s="19">
        <v>2.2916666666666665</v>
      </c>
      <c r="D87" s="18">
        <v>292</v>
      </c>
      <c r="E87" s="20">
        <v>80</v>
      </c>
      <c r="F87" s="21">
        <v>0.51</v>
      </c>
      <c r="G87" s="21">
        <v>383</v>
      </c>
      <c r="H87" s="5">
        <f t="shared" si="8"/>
        <v>-1.8169081899699366</v>
      </c>
      <c r="I87" s="5">
        <f t="shared" si="9"/>
        <v>5.9480349891806457</v>
      </c>
      <c r="J87" s="5">
        <f t="shared" si="10"/>
        <v>-10.807033486070059</v>
      </c>
      <c r="K87" s="5">
        <f t="shared" si="11"/>
        <v>3.3011553707798313</v>
      </c>
      <c r="L87" s="22">
        <f t="shared" si="12"/>
        <v>883879.9802416045</v>
      </c>
      <c r="M87" s="5">
        <f t="shared" si="13"/>
        <v>5.9480349891806457</v>
      </c>
      <c r="N87" s="5">
        <f t="shared" si="14"/>
        <v>13.69207656344488</v>
      </c>
      <c r="O87" s="5">
        <f t="shared" si="15"/>
        <v>59.970179903932888</v>
      </c>
    </row>
    <row r="88" spans="1:15" ht="14.25" customHeight="1" x14ac:dyDescent="0.3">
      <c r="A88" s="18">
        <v>2</v>
      </c>
      <c r="B88" s="19">
        <v>27870</v>
      </c>
      <c r="C88" s="19">
        <v>2.2916666666666665</v>
      </c>
      <c r="D88" s="18">
        <v>221</v>
      </c>
      <c r="E88" s="20">
        <v>80</v>
      </c>
      <c r="F88" s="21">
        <v>0.76</v>
      </c>
      <c r="G88" s="21">
        <v>502</v>
      </c>
      <c r="H88" s="5">
        <f t="shared" si="8"/>
        <v>-0.88545245966855657</v>
      </c>
      <c r="I88" s="5">
        <f t="shared" si="9"/>
        <v>6.2186001196917289</v>
      </c>
      <c r="J88" s="5">
        <f t="shared" si="10"/>
        <v>-5.5062747716762219</v>
      </c>
      <c r="K88" s="5">
        <f t="shared" si="11"/>
        <v>0.7840260583330968</v>
      </c>
      <c r="L88" s="22">
        <f t="shared" si="12"/>
        <v>10308.081361693547</v>
      </c>
      <c r="M88" s="5">
        <f t="shared" si="13"/>
        <v>6.2186001196917289</v>
      </c>
      <c r="N88" s="5">
        <f t="shared" si="14"/>
        <v>9.2406834648041194</v>
      </c>
      <c r="O88" s="5">
        <f t="shared" si="15"/>
        <v>9.1329877448056962</v>
      </c>
    </row>
    <row r="89" spans="1:15" ht="14.25" customHeight="1" x14ac:dyDescent="0.3">
      <c r="A89" s="18">
        <v>2</v>
      </c>
      <c r="B89" s="19">
        <v>23214</v>
      </c>
      <c r="C89" s="19">
        <v>2.2916666666666665</v>
      </c>
      <c r="D89" s="18">
        <v>117</v>
      </c>
      <c r="E89" s="20">
        <v>80</v>
      </c>
      <c r="F89" s="21">
        <v>0.9</v>
      </c>
      <c r="G89" s="21">
        <v>525</v>
      </c>
      <c r="H89" s="5">
        <f t="shared" si="8"/>
        <v>-0.59325211108040388</v>
      </c>
      <c r="I89" s="5">
        <f t="shared" si="9"/>
        <v>6.2633982625916236</v>
      </c>
      <c r="J89" s="5">
        <f t="shared" si="10"/>
        <v>-3.7157742418198145</v>
      </c>
      <c r="K89" s="5">
        <f t="shared" si="11"/>
        <v>0.35194806730135586</v>
      </c>
      <c r="L89" s="22">
        <f t="shared" si="12"/>
        <v>2551.0711620497582</v>
      </c>
      <c r="M89" s="5">
        <f t="shared" si="13"/>
        <v>6.2633982625916236</v>
      </c>
      <c r="N89" s="5">
        <f t="shared" si="14"/>
        <v>7.8442686134994037</v>
      </c>
      <c r="O89" s="5">
        <f t="shared" si="15"/>
        <v>2.4991510663792882</v>
      </c>
    </row>
    <row r="90" spans="1:15" ht="14.25" customHeight="1" x14ac:dyDescent="0.3">
      <c r="A90" s="18">
        <v>2</v>
      </c>
      <c r="B90" s="19">
        <v>13352</v>
      </c>
      <c r="C90" s="19">
        <v>2.2916666666666665</v>
      </c>
      <c r="D90" s="18">
        <v>8</v>
      </c>
      <c r="E90" s="20">
        <v>80</v>
      </c>
      <c r="F90" s="21">
        <v>1.64</v>
      </c>
      <c r="G90" s="21">
        <v>1138</v>
      </c>
      <c r="H90" s="5">
        <f t="shared" si="8"/>
        <v>0.25659958752261153</v>
      </c>
      <c r="I90" s="5">
        <f t="shared" si="9"/>
        <v>7.0370276146862762</v>
      </c>
      <c r="J90" s="5">
        <f t="shared" si="10"/>
        <v>1.8056983833137255</v>
      </c>
      <c r="K90" s="5">
        <f t="shared" si="11"/>
        <v>6.5843348316774367E-2</v>
      </c>
      <c r="L90" s="22">
        <f t="shared" si="12"/>
        <v>43.941456679296145</v>
      </c>
      <c r="M90" s="5">
        <f t="shared" si="13"/>
        <v>7.0370276146862762</v>
      </c>
      <c r="N90" s="5">
        <f t="shared" si="14"/>
        <v>3.7828582179612682</v>
      </c>
      <c r="O90" s="5">
        <f t="shared" si="15"/>
        <v>10.589618462581603</v>
      </c>
    </row>
    <row r="91" spans="1:15" ht="14.25" customHeight="1" x14ac:dyDescent="0.3">
      <c r="A91" s="18">
        <v>2</v>
      </c>
      <c r="B91" s="19">
        <v>37841</v>
      </c>
      <c r="C91" s="19">
        <v>2.4861111111111112</v>
      </c>
      <c r="D91" s="18">
        <v>323</v>
      </c>
      <c r="E91" s="20">
        <v>81</v>
      </c>
      <c r="F91" s="21">
        <v>2.33</v>
      </c>
      <c r="G91" s="21">
        <v>1767</v>
      </c>
      <c r="H91" s="5">
        <f t="shared" si="8"/>
        <v>0.6843725352126474</v>
      </c>
      <c r="I91" s="5">
        <f t="shared" si="9"/>
        <v>7.4770384723196965</v>
      </c>
      <c r="J91" s="5">
        <f t="shared" si="10"/>
        <v>5.1170797751839308</v>
      </c>
      <c r="K91" s="5">
        <f t="shared" si="11"/>
        <v>0.46836576695338633</v>
      </c>
      <c r="L91" s="22">
        <f t="shared" si="12"/>
        <v>5.6890702860372304</v>
      </c>
      <c r="M91" s="5">
        <f t="shared" si="13"/>
        <v>7.4770384723196965</v>
      </c>
      <c r="N91" s="5">
        <f t="shared" si="14"/>
        <v>1.7385468404183699</v>
      </c>
      <c r="O91" s="5">
        <f t="shared" si="15"/>
        <v>32.930286209401551</v>
      </c>
    </row>
    <row r="92" spans="1:15" ht="14.25" customHeight="1" x14ac:dyDescent="0.3">
      <c r="A92" s="18">
        <v>2</v>
      </c>
      <c r="B92" s="19">
        <v>25427</v>
      </c>
      <c r="C92" s="19">
        <v>2.2916666666666665</v>
      </c>
      <c r="D92" s="18">
        <v>150</v>
      </c>
      <c r="E92" s="20">
        <v>81</v>
      </c>
      <c r="F92" s="21">
        <v>1.32</v>
      </c>
      <c r="G92" s="21">
        <v>849</v>
      </c>
      <c r="H92" s="5">
        <f t="shared" si="8"/>
        <v>-2.785694784759897E-2</v>
      </c>
      <c r="I92" s="5">
        <f t="shared" si="9"/>
        <v>6.7440591863113477</v>
      </c>
      <c r="J92" s="5">
        <f t="shared" si="10"/>
        <v>-0.18786890503419595</v>
      </c>
      <c r="K92" s="5">
        <f t="shared" si="11"/>
        <v>7.7600954338384891E-4</v>
      </c>
      <c r="L92" s="22">
        <f t="shared" si="12"/>
        <v>171.10299193284982</v>
      </c>
      <c r="M92" s="5">
        <f t="shared" si="13"/>
        <v>6.7440591863113477</v>
      </c>
      <c r="N92" s="5">
        <f t="shared" si="14"/>
        <v>5.1422656672025955</v>
      </c>
      <c r="O92" s="5">
        <f t="shared" si="15"/>
        <v>2.5657424778588007</v>
      </c>
    </row>
    <row r="93" spans="1:15" ht="14.25" customHeight="1" x14ac:dyDescent="0.3">
      <c r="A93" s="18">
        <v>2</v>
      </c>
      <c r="B93" s="19">
        <v>25427</v>
      </c>
      <c r="C93" s="19">
        <v>2.2916666666666665</v>
      </c>
      <c r="D93" s="18">
        <v>151</v>
      </c>
      <c r="E93" s="20">
        <v>81</v>
      </c>
      <c r="F93" s="21">
        <v>0.42</v>
      </c>
      <c r="G93" s="21">
        <v>273</v>
      </c>
      <c r="H93" s="5">
        <f t="shared" si="8"/>
        <v>-2.6237897682420499</v>
      </c>
      <c r="I93" s="5">
        <f t="shared" si="9"/>
        <v>5.6094717951849598</v>
      </c>
      <c r="J93" s="5">
        <f t="shared" si="10"/>
        <v>-14.718074701448661</v>
      </c>
      <c r="K93" s="5">
        <f t="shared" si="11"/>
        <v>6.8842727479316697</v>
      </c>
      <c r="L93" s="22">
        <f t="shared" si="12"/>
        <v>41788607.599160083</v>
      </c>
      <c r="M93" s="5">
        <f t="shared" si="13"/>
        <v>5.6094717951849598</v>
      </c>
      <c r="N93" s="5">
        <f t="shared" si="14"/>
        <v>17.548134314873078</v>
      </c>
      <c r="O93" s="5">
        <f t="shared" si="15"/>
        <v>142.53166275900585</v>
      </c>
    </row>
    <row r="94" spans="1:15" ht="14.25" customHeight="1" x14ac:dyDescent="0.3">
      <c r="A94" s="18">
        <v>2</v>
      </c>
      <c r="B94" s="19">
        <v>22838</v>
      </c>
      <c r="C94" s="19">
        <v>2.2916666666666665</v>
      </c>
      <c r="D94" s="18">
        <v>109</v>
      </c>
      <c r="E94" s="20">
        <v>82</v>
      </c>
      <c r="F94" s="21">
        <v>0.61</v>
      </c>
      <c r="G94" s="21">
        <v>363</v>
      </c>
      <c r="H94" s="5">
        <f t="shared" si="8"/>
        <v>-1.3373995205244649</v>
      </c>
      <c r="I94" s="5">
        <f t="shared" si="9"/>
        <v>5.8944028342648505</v>
      </c>
      <c r="J94" s="5">
        <f t="shared" si="10"/>
        <v>-7.883171524323858</v>
      </c>
      <c r="K94" s="5">
        <f t="shared" si="11"/>
        <v>1.7886374774990685</v>
      </c>
      <c r="L94" s="22">
        <f t="shared" si="12"/>
        <v>89368.366030325109</v>
      </c>
      <c r="M94" s="5">
        <f t="shared" si="13"/>
        <v>5.8944028342648505</v>
      </c>
      <c r="N94" s="5">
        <f t="shared" si="14"/>
        <v>11.400522051007281</v>
      </c>
      <c r="O94" s="5">
        <f t="shared" si="15"/>
        <v>30.317348828980272</v>
      </c>
    </row>
    <row r="95" spans="1:15" ht="14.25" customHeight="1" x14ac:dyDescent="0.3">
      <c r="A95" s="18">
        <v>2</v>
      </c>
      <c r="B95" s="19">
        <v>22838</v>
      </c>
      <c r="C95" s="19">
        <v>2.2916666666666665</v>
      </c>
      <c r="D95" s="18">
        <v>108</v>
      </c>
      <c r="E95" s="20">
        <v>82</v>
      </c>
      <c r="F95" s="21">
        <v>0.62</v>
      </c>
      <c r="G95" s="21">
        <v>383</v>
      </c>
      <c r="H95" s="5">
        <f t="shared" si="8"/>
        <v>-1.3000158295959137</v>
      </c>
      <c r="I95" s="5">
        <f t="shared" si="9"/>
        <v>5.9480349891806457</v>
      </c>
      <c r="J95" s="5">
        <f t="shared" si="10"/>
        <v>-7.7325396409251983</v>
      </c>
      <c r="K95" s="5">
        <f t="shared" si="11"/>
        <v>1.6900411571999516</v>
      </c>
      <c r="L95" s="22">
        <f t="shared" si="12"/>
        <v>74747.17890026739</v>
      </c>
      <c r="M95" s="5">
        <f t="shared" si="13"/>
        <v>5.9480349891806457</v>
      </c>
      <c r="N95" s="5">
        <f t="shared" si="14"/>
        <v>11.221866750076094</v>
      </c>
      <c r="O95" s="5">
        <f t="shared" si="15"/>
        <v>27.813301442229587</v>
      </c>
    </row>
    <row r="96" spans="1:15" ht="14.25" customHeight="1" x14ac:dyDescent="0.3">
      <c r="A96" s="18">
        <v>2</v>
      </c>
      <c r="B96" s="19">
        <v>25863</v>
      </c>
      <c r="C96" s="19">
        <v>2.2916666666666665</v>
      </c>
      <c r="D96" s="18">
        <v>156</v>
      </c>
      <c r="E96" s="20">
        <v>83</v>
      </c>
      <c r="F96" s="21">
        <v>0.77</v>
      </c>
      <c r="G96" s="21">
        <v>464</v>
      </c>
      <c r="H96" s="5">
        <f t="shared" si="8"/>
        <v>-0.8615007952466015</v>
      </c>
      <c r="I96" s="5">
        <f t="shared" si="9"/>
        <v>6.1398845522262553</v>
      </c>
      <c r="J96" s="5">
        <f t="shared" si="10"/>
        <v>-5.2895154244652431</v>
      </c>
      <c r="K96" s="5">
        <f t="shared" si="11"/>
        <v>0.74218362021052686</v>
      </c>
      <c r="L96" s="22">
        <f t="shared" si="12"/>
        <v>9193.1997361504891</v>
      </c>
      <c r="M96" s="5">
        <f t="shared" si="13"/>
        <v>6.1398845522262553</v>
      </c>
      <c r="N96" s="5">
        <f t="shared" si="14"/>
        <v>9.126219330610267</v>
      </c>
      <c r="O96" s="5">
        <f t="shared" si="15"/>
        <v>8.9181954085858841</v>
      </c>
    </row>
    <row r="97" spans="1:15" ht="14.25" customHeight="1" x14ac:dyDescent="0.3">
      <c r="A97" s="18">
        <v>2</v>
      </c>
      <c r="B97" s="19">
        <v>25863</v>
      </c>
      <c r="C97" s="19">
        <v>2.2916666666666665</v>
      </c>
      <c r="D97" s="18">
        <v>155</v>
      </c>
      <c r="E97" s="20">
        <v>83</v>
      </c>
      <c r="F97" s="21">
        <v>0.75</v>
      </c>
      <c r="G97" s="21">
        <v>469</v>
      </c>
      <c r="H97" s="5">
        <f t="shared" si="8"/>
        <v>-0.90999191364641108</v>
      </c>
      <c r="I97" s="5">
        <f t="shared" si="9"/>
        <v>6.1506027684462792</v>
      </c>
      <c r="J97" s="5">
        <f t="shared" si="10"/>
        <v>-5.5969987833373436</v>
      </c>
      <c r="K97" s="5">
        <f t="shared" si="11"/>
        <v>0.82808528290185723</v>
      </c>
      <c r="L97" s="22">
        <f t="shared" si="12"/>
        <v>11590.680209238133</v>
      </c>
      <c r="M97" s="5">
        <f t="shared" si="13"/>
        <v>6.1506027684462792</v>
      </c>
      <c r="N97" s="5">
        <f t="shared" si="14"/>
        <v>9.3579566239333154</v>
      </c>
      <c r="O97" s="5">
        <f t="shared" si="15"/>
        <v>10.287118754307556</v>
      </c>
    </row>
    <row r="98" spans="1:15" ht="14.25" customHeight="1" x14ac:dyDescent="0.3">
      <c r="A98" s="18">
        <v>2</v>
      </c>
      <c r="B98" s="19">
        <v>19896</v>
      </c>
      <c r="C98" s="19">
        <v>2.2916666666666665</v>
      </c>
      <c r="D98" s="18">
        <v>78</v>
      </c>
      <c r="E98" s="20">
        <v>83</v>
      </c>
      <c r="F98" s="21">
        <v>0.83</v>
      </c>
      <c r="G98" s="21">
        <v>530</v>
      </c>
      <c r="H98" s="5">
        <f t="shared" si="8"/>
        <v>-0.72871740852942313</v>
      </c>
      <c r="I98" s="5">
        <f t="shared" si="9"/>
        <v>6.2728770065461674</v>
      </c>
      <c r="J98" s="5">
        <f t="shared" si="10"/>
        <v>-4.5711546762341282</v>
      </c>
      <c r="K98" s="5">
        <f t="shared" si="11"/>
        <v>0.53102906149383822</v>
      </c>
      <c r="L98" s="22">
        <f t="shared" si="12"/>
        <v>4873.9128285646993</v>
      </c>
      <c r="M98" s="5">
        <f t="shared" si="13"/>
        <v>6.2728770065461674</v>
      </c>
      <c r="N98" s="5">
        <f t="shared" si="14"/>
        <v>8.4916523490364355</v>
      </c>
      <c r="O98" s="5">
        <f t="shared" si="15"/>
        <v>4.922964020442806</v>
      </c>
    </row>
    <row r="99" spans="1:15" ht="14.25" customHeight="1" x14ac:dyDescent="0.3">
      <c r="A99" s="18">
        <v>2</v>
      </c>
      <c r="B99" s="19">
        <v>19896</v>
      </c>
      <c r="C99" s="19">
        <v>2.2916666666666665</v>
      </c>
      <c r="D99" s="18">
        <v>79</v>
      </c>
      <c r="E99" s="20">
        <v>83</v>
      </c>
      <c r="F99" s="21">
        <v>0.83</v>
      </c>
      <c r="G99" s="21">
        <v>563</v>
      </c>
      <c r="H99" s="5">
        <f t="shared" si="8"/>
        <v>-0.72871740852942313</v>
      </c>
      <c r="I99" s="5">
        <f t="shared" si="9"/>
        <v>6.3332796281396906</v>
      </c>
      <c r="J99" s="5">
        <f t="shared" si="10"/>
        <v>-4.615171118110144</v>
      </c>
      <c r="K99" s="5">
        <f t="shared" si="11"/>
        <v>0.53102906149383822</v>
      </c>
      <c r="L99" s="22">
        <f t="shared" si="12"/>
        <v>4873.9128285646993</v>
      </c>
      <c r="M99" s="5">
        <f t="shared" si="13"/>
        <v>6.3332796281396906</v>
      </c>
      <c r="N99" s="5">
        <f t="shared" si="14"/>
        <v>8.4916523490364355</v>
      </c>
      <c r="O99" s="5">
        <f t="shared" si="15"/>
        <v>4.6585728023112178</v>
      </c>
    </row>
    <row r="100" spans="1:15" ht="14.25" customHeight="1" x14ac:dyDescent="0.3">
      <c r="A100" s="18">
        <v>2</v>
      </c>
      <c r="B100" s="19">
        <v>14107</v>
      </c>
      <c r="C100" s="19">
        <v>2.2916666666666665</v>
      </c>
      <c r="D100" s="18">
        <v>13</v>
      </c>
      <c r="E100" s="20">
        <v>83</v>
      </c>
      <c r="F100" s="21">
        <v>1.1200000000000001</v>
      </c>
      <c r="G100" s="21">
        <v>777</v>
      </c>
      <c r="H100" s="5">
        <f t="shared" si="8"/>
        <v>-0.25808769932185238</v>
      </c>
      <c r="I100" s="5">
        <f t="shared" si="9"/>
        <v>6.6554403503676474</v>
      </c>
      <c r="J100" s="5">
        <f t="shared" si="10"/>
        <v>-1.7176872880002092</v>
      </c>
      <c r="K100" s="5">
        <f t="shared" si="11"/>
        <v>6.6609260541246884E-2</v>
      </c>
      <c r="L100" s="22">
        <f t="shared" si="12"/>
        <v>514.15771917676341</v>
      </c>
      <c r="M100" s="5">
        <f t="shared" si="13"/>
        <v>6.6554403503676474</v>
      </c>
      <c r="N100" s="5">
        <f t="shared" si="14"/>
        <v>6.2425300650347602</v>
      </c>
      <c r="O100" s="5">
        <f t="shared" si="15"/>
        <v>0.17049490373368634</v>
      </c>
    </row>
    <row r="101" spans="1:15" ht="14.25" customHeight="1" x14ac:dyDescent="0.3">
      <c r="A101" s="18">
        <v>2</v>
      </c>
      <c r="B101" s="19">
        <v>41122</v>
      </c>
      <c r="C101" s="19">
        <v>2.453125</v>
      </c>
      <c r="D101" s="18">
        <v>345</v>
      </c>
      <c r="E101" s="20">
        <v>84</v>
      </c>
      <c r="F101" s="21">
        <v>1.1200000000000001</v>
      </c>
      <c r="G101" s="21">
        <v>779</v>
      </c>
      <c r="H101" s="5">
        <f t="shared" si="8"/>
        <v>-0.25808769932185238</v>
      </c>
      <c r="I101" s="5">
        <f t="shared" si="9"/>
        <v>6.6580110458707482</v>
      </c>
      <c r="J101" s="5">
        <f t="shared" si="10"/>
        <v>-1.7183507528882616</v>
      </c>
      <c r="K101" s="5">
        <f t="shared" si="11"/>
        <v>6.6609260541246884E-2</v>
      </c>
      <c r="L101" s="22">
        <f t="shared" si="12"/>
        <v>514.15771917676341</v>
      </c>
      <c r="M101" s="5">
        <f t="shared" si="13"/>
        <v>6.6580110458707482</v>
      </c>
      <c r="N101" s="5">
        <f t="shared" si="14"/>
        <v>6.2425300650347602</v>
      </c>
      <c r="O101" s="5">
        <f t="shared" si="15"/>
        <v>0.17262444543643468</v>
      </c>
    </row>
    <row r="102" spans="1:15" ht="14.25" customHeight="1" x14ac:dyDescent="0.3">
      <c r="A102" s="18">
        <v>2</v>
      </c>
      <c r="B102" s="19">
        <v>26612</v>
      </c>
      <c r="C102" s="19">
        <v>2.2916666666666665</v>
      </c>
      <c r="D102" s="18">
        <v>182</v>
      </c>
      <c r="E102" s="20">
        <v>84</v>
      </c>
      <c r="F102" s="21">
        <v>1.19</v>
      </c>
      <c r="G102" s="21">
        <v>798</v>
      </c>
      <c r="H102" s="5">
        <f t="shared" si="8"/>
        <v>-0.17134900126377242</v>
      </c>
      <c r="I102" s="5">
        <f t="shared" si="9"/>
        <v>6.6821085974498091</v>
      </c>
      <c r="J102" s="5">
        <f t="shared" si="10"/>
        <v>-1.1449726345090918</v>
      </c>
      <c r="K102" s="5">
        <f t="shared" si="11"/>
        <v>2.9360480234092282E-2</v>
      </c>
      <c r="L102" s="22">
        <f t="shared" si="12"/>
        <v>339.68169159982813</v>
      </c>
      <c r="M102" s="5">
        <f t="shared" si="13"/>
        <v>6.6821085974498091</v>
      </c>
      <c r="N102" s="5">
        <f t="shared" si="14"/>
        <v>5.8280089779231989</v>
      </c>
      <c r="O102" s="5">
        <f t="shared" si="15"/>
        <v>0.72948616007550027</v>
      </c>
    </row>
    <row r="103" spans="1:15" ht="14.25" customHeight="1" x14ac:dyDescent="0.3">
      <c r="A103" s="18">
        <v>2</v>
      </c>
      <c r="B103" s="19">
        <v>26612</v>
      </c>
      <c r="C103" s="19">
        <v>2.2916666666666665</v>
      </c>
      <c r="D103" s="18">
        <v>183</v>
      </c>
      <c r="E103" s="20">
        <v>84</v>
      </c>
      <c r="F103" s="21">
        <v>1.18</v>
      </c>
      <c r="G103" s="21">
        <v>779</v>
      </c>
      <c r="H103" s="5">
        <f t="shared" si="8"/>
        <v>-0.18328904986447617</v>
      </c>
      <c r="I103" s="5">
        <f t="shared" si="9"/>
        <v>6.6580110458707482</v>
      </c>
      <c r="J103" s="5">
        <f t="shared" si="10"/>
        <v>-1.2203405185848366</v>
      </c>
      <c r="K103" s="5">
        <f t="shared" si="11"/>
        <v>3.3594875800222433E-2</v>
      </c>
      <c r="L103" s="22">
        <f t="shared" si="12"/>
        <v>359.62795417859815</v>
      </c>
      <c r="M103" s="5">
        <f t="shared" si="13"/>
        <v>6.6580110458707482</v>
      </c>
      <c r="N103" s="5">
        <f t="shared" si="14"/>
        <v>5.8850700364465176</v>
      </c>
      <c r="O103" s="5">
        <f t="shared" si="15"/>
        <v>0.59743780404974856</v>
      </c>
    </row>
    <row r="104" spans="1:15" ht="14.25" customHeight="1" x14ac:dyDescent="0.3">
      <c r="A104" s="18">
        <v>2</v>
      </c>
      <c r="B104" s="19">
        <v>25356</v>
      </c>
      <c r="C104" s="19">
        <v>2.2916666666666665</v>
      </c>
      <c r="D104" s="18">
        <v>149</v>
      </c>
      <c r="E104" s="20">
        <v>84</v>
      </c>
      <c r="F104" s="21">
        <v>2.13</v>
      </c>
      <c r="G104" s="21">
        <v>1597</v>
      </c>
      <c r="H104" s="5">
        <f t="shared" si="8"/>
        <v>0.57803228917626859</v>
      </c>
      <c r="I104" s="5">
        <f t="shared" si="9"/>
        <v>7.3758821482150125</v>
      </c>
      <c r="J104" s="5">
        <f t="shared" si="10"/>
        <v>4.2634980428270977</v>
      </c>
      <c r="K104" s="5">
        <f t="shared" si="11"/>
        <v>0.33412132733035738</v>
      </c>
      <c r="L104" s="22">
        <f t="shared" si="12"/>
        <v>9.4568846747672168</v>
      </c>
      <c r="M104" s="5">
        <f t="shared" si="13"/>
        <v>7.3758821482150125</v>
      </c>
      <c r="N104" s="5">
        <f t="shared" si="14"/>
        <v>2.24674301326379</v>
      </c>
      <c r="O104" s="5">
        <f t="shared" si="15"/>
        <v>26.308068265688171</v>
      </c>
    </row>
    <row r="105" spans="1:15" ht="14.25" customHeight="1" x14ac:dyDescent="0.3">
      <c r="A105" s="18">
        <v>2</v>
      </c>
      <c r="B105" s="19">
        <v>25356</v>
      </c>
      <c r="C105" s="19">
        <v>2.2916666666666665</v>
      </c>
      <c r="D105" s="18">
        <v>148</v>
      </c>
      <c r="E105" s="20">
        <v>84</v>
      </c>
      <c r="F105" s="21">
        <v>2.4</v>
      </c>
      <c r="G105" s="21">
        <v>1846</v>
      </c>
      <c r="H105" s="5">
        <f t="shared" si="8"/>
        <v>0.7190719503181644</v>
      </c>
      <c r="I105" s="5">
        <f t="shared" si="9"/>
        <v>7.5207764150627971</v>
      </c>
      <c r="J105" s="5">
        <f t="shared" si="10"/>
        <v>5.4079793646860583</v>
      </c>
      <c r="K105" s="5">
        <f t="shared" si="11"/>
        <v>0.5170644697343687</v>
      </c>
      <c r="L105" s="22">
        <f t="shared" si="12"/>
        <v>4.8197381272248538</v>
      </c>
      <c r="M105" s="5">
        <f t="shared" si="13"/>
        <v>7.5207764150627971</v>
      </c>
      <c r="N105" s="5">
        <f t="shared" si="14"/>
        <v>1.5727195961352813</v>
      </c>
      <c r="O105" s="5">
        <f t="shared" si="15"/>
        <v>35.379379921190115</v>
      </c>
    </row>
    <row r="106" spans="1:15" ht="14.25" customHeight="1" x14ac:dyDescent="0.3">
      <c r="A106" s="18">
        <v>2</v>
      </c>
      <c r="B106" s="19">
        <v>36807</v>
      </c>
      <c r="C106" s="19">
        <v>2.5625</v>
      </c>
      <c r="D106" s="18">
        <v>314</v>
      </c>
      <c r="E106" s="20">
        <v>85</v>
      </c>
      <c r="F106" s="21">
        <v>2.39</v>
      </c>
      <c r="G106" s="21">
        <v>1803</v>
      </c>
      <c r="H106" s="5">
        <f t="shared" si="8"/>
        <v>0.7141880012722932</v>
      </c>
      <c r="I106" s="5">
        <f t="shared" si="9"/>
        <v>7.4972072232033176</v>
      </c>
      <c r="J106" s="5">
        <f t="shared" si="10"/>
        <v>5.354415441863777</v>
      </c>
      <c r="K106" s="5">
        <f t="shared" si="11"/>
        <v>0.51006450116131308</v>
      </c>
      <c r="L106" s="22">
        <f t="shared" si="12"/>
        <v>4.9335549392386495</v>
      </c>
      <c r="M106" s="5">
        <f t="shared" si="13"/>
        <v>7.4972072232033176</v>
      </c>
      <c r="N106" s="5">
        <f t="shared" si="14"/>
        <v>1.5960598112090241</v>
      </c>
      <c r="O106" s="5">
        <f t="shared" si="15"/>
        <v>34.823540778086951</v>
      </c>
    </row>
    <row r="107" spans="1:15" ht="14.25" customHeight="1" x14ac:dyDescent="0.3">
      <c r="A107" s="18">
        <v>2</v>
      </c>
      <c r="B107" s="19">
        <v>35249</v>
      </c>
      <c r="C107" s="19">
        <v>2.2916666666666665</v>
      </c>
      <c r="D107" s="18">
        <v>296</v>
      </c>
      <c r="E107" s="20">
        <v>85</v>
      </c>
      <c r="F107" s="21">
        <v>2.5099999999999998</v>
      </c>
      <c r="G107" s="21">
        <v>1950</v>
      </c>
      <c r="H107" s="5">
        <f t="shared" si="8"/>
        <v>0.7712776667951865</v>
      </c>
      <c r="I107" s="5">
        <f t="shared" si="9"/>
        <v>7.5755846515577927</v>
      </c>
      <c r="J107" s="5">
        <f t="shared" si="10"/>
        <v>5.84287925466292</v>
      </c>
      <c r="K107" s="5">
        <f t="shared" si="11"/>
        <v>0.59486923929702673</v>
      </c>
      <c r="L107" s="22">
        <f t="shared" si="12"/>
        <v>3.7555335795606437</v>
      </c>
      <c r="M107" s="5">
        <f t="shared" si="13"/>
        <v>7.5755846515577927</v>
      </c>
      <c r="N107" s="5">
        <f t="shared" si="14"/>
        <v>1.3232303735393547</v>
      </c>
      <c r="O107" s="5">
        <f t="shared" si="15"/>
        <v>39.091934017855465</v>
      </c>
    </row>
    <row r="108" spans="1:15" ht="14.25" customHeight="1" x14ac:dyDescent="0.3">
      <c r="A108" s="18">
        <v>2</v>
      </c>
      <c r="B108" s="19">
        <v>41801</v>
      </c>
      <c r="C108" s="19">
        <v>2.6555555555555554</v>
      </c>
      <c r="D108" s="18">
        <v>355</v>
      </c>
      <c r="E108" s="20">
        <v>86</v>
      </c>
      <c r="F108" s="21">
        <v>2.52</v>
      </c>
      <c r="G108" s="21">
        <v>1928</v>
      </c>
      <c r="H108" s="5">
        <f t="shared" si="8"/>
        <v>0.7758912266389828</v>
      </c>
      <c r="I108" s="5">
        <f t="shared" si="9"/>
        <v>7.564238475170491</v>
      </c>
      <c r="J108" s="5">
        <f t="shared" si="10"/>
        <v>5.8690262690898214</v>
      </c>
      <c r="K108" s="5">
        <f t="shared" si="11"/>
        <v>0.60200719557534532</v>
      </c>
      <c r="L108" s="22">
        <f t="shared" si="12"/>
        <v>3.6736375845624103</v>
      </c>
      <c r="M108" s="5">
        <f t="shared" si="13"/>
        <v>7.564238475170491</v>
      </c>
      <c r="N108" s="5">
        <f t="shared" si="14"/>
        <v>1.3011823386400514</v>
      </c>
      <c r="O108" s="5">
        <f t="shared" si="15"/>
        <v>39.225872169331588</v>
      </c>
    </row>
    <row r="109" spans="1:15" ht="14.25" customHeight="1" x14ac:dyDescent="0.3">
      <c r="A109" s="18">
        <v>2</v>
      </c>
      <c r="B109" s="19">
        <v>41463</v>
      </c>
      <c r="C109" s="19">
        <v>2.421875</v>
      </c>
      <c r="D109" s="18">
        <v>349</v>
      </c>
      <c r="E109" s="20">
        <v>86</v>
      </c>
      <c r="F109" s="21">
        <v>1.1100000000000001</v>
      </c>
      <c r="G109" s="21">
        <v>793</v>
      </c>
      <c r="H109" s="5">
        <f t="shared" si="8"/>
        <v>-0.27111673311713769</v>
      </c>
      <c r="I109" s="5">
        <f t="shared" si="9"/>
        <v>6.6758232216348476</v>
      </c>
      <c r="J109" s="5">
        <f t="shared" si="10"/>
        <v>-1.8099273827171654</v>
      </c>
      <c r="K109" s="5">
        <f t="shared" si="11"/>
        <v>7.3504282976109267E-2</v>
      </c>
      <c r="L109" s="22">
        <f t="shared" si="12"/>
        <v>547.18959122540809</v>
      </c>
      <c r="M109" s="5">
        <f t="shared" si="13"/>
        <v>6.6758232216348476</v>
      </c>
      <c r="N109" s="5">
        <f t="shared" si="14"/>
        <v>6.304795344244031</v>
      </c>
      <c r="O109" s="5">
        <f t="shared" si="15"/>
        <v>0.13766168580113489</v>
      </c>
    </row>
    <row r="110" spans="1:15" ht="14.25" customHeight="1" x14ac:dyDescent="0.3">
      <c r="A110" s="18">
        <v>2</v>
      </c>
      <c r="B110" s="19">
        <v>39715</v>
      </c>
      <c r="C110" s="19">
        <v>2.4826388888888888</v>
      </c>
      <c r="D110" s="18">
        <v>334</v>
      </c>
      <c r="E110" s="20">
        <v>86</v>
      </c>
      <c r="F110" s="21">
        <v>1.1200000000000001</v>
      </c>
      <c r="G110" s="21">
        <v>774</v>
      </c>
      <c r="H110" s="5">
        <f t="shared" si="8"/>
        <v>-0.25808769932185238</v>
      </c>
      <c r="I110" s="5">
        <f t="shared" si="9"/>
        <v>6.6515718735897273</v>
      </c>
      <c r="J110" s="5">
        <f t="shared" si="10"/>
        <v>-1.7166888817287158</v>
      </c>
      <c r="K110" s="5">
        <f t="shared" si="11"/>
        <v>6.6609260541246884E-2</v>
      </c>
      <c r="L110" s="22">
        <f t="shared" si="12"/>
        <v>514.15771917676341</v>
      </c>
      <c r="M110" s="5">
        <f t="shared" si="13"/>
        <v>6.6515718735897273</v>
      </c>
      <c r="N110" s="5">
        <f t="shared" si="14"/>
        <v>6.2425300650347602</v>
      </c>
      <c r="O110" s="5">
        <f t="shared" si="15"/>
        <v>0.16731520114591844</v>
      </c>
    </row>
    <row r="111" spans="1:15" ht="14.25" customHeight="1" x14ac:dyDescent="0.3">
      <c r="A111" s="18">
        <v>2</v>
      </c>
      <c r="B111" s="19">
        <v>28714</v>
      </c>
      <c r="C111" s="19">
        <v>2.2916666666666665</v>
      </c>
      <c r="D111" s="18">
        <v>235</v>
      </c>
      <c r="E111" s="20">
        <v>86</v>
      </c>
      <c r="F111" s="21">
        <v>1.63</v>
      </c>
      <c r="G111" s="21">
        <v>1106</v>
      </c>
      <c r="H111" s="5">
        <f t="shared" si="8"/>
        <v>0.24883272395410908</v>
      </c>
      <c r="I111" s="5">
        <f t="shared" si="9"/>
        <v>7.0085051820822803</v>
      </c>
      <c r="J111" s="5">
        <f t="shared" si="10"/>
        <v>1.7439454353040231</v>
      </c>
      <c r="K111" s="5">
        <f t="shared" si="11"/>
        <v>6.1917724510421851E-2</v>
      </c>
      <c r="L111" s="22">
        <f t="shared" si="12"/>
        <v>45.603103654945848</v>
      </c>
      <c r="M111" s="5">
        <f t="shared" si="13"/>
        <v>7.0085051820822803</v>
      </c>
      <c r="N111" s="5">
        <f t="shared" si="14"/>
        <v>3.8199757768126479</v>
      </c>
      <c r="O111" s="5">
        <f t="shared" si="15"/>
        <v>10.166719768269116</v>
      </c>
    </row>
    <row r="112" spans="1:15" ht="14.25" customHeight="1" x14ac:dyDescent="0.3">
      <c r="A112" s="18">
        <v>2</v>
      </c>
      <c r="B112" s="19">
        <v>27196</v>
      </c>
      <c r="C112" s="19">
        <v>2.2916666666666665</v>
      </c>
      <c r="D112" s="18">
        <v>203</v>
      </c>
      <c r="E112" s="20">
        <v>86</v>
      </c>
      <c r="F112" s="21">
        <v>1.64</v>
      </c>
      <c r="G112" s="21">
        <v>1155</v>
      </c>
      <c r="H112" s="5">
        <f t="shared" si="8"/>
        <v>0.25659958752261153</v>
      </c>
      <c r="I112" s="5">
        <f t="shared" si="9"/>
        <v>7.0518556229558937</v>
      </c>
      <c r="J112" s="5">
        <f t="shared" si="10"/>
        <v>1.8095032441194911</v>
      </c>
      <c r="K112" s="5">
        <f t="shared" si="11"/>
        <v>6.5843348316774367E-2</v>
      </c>
      <c r="L112" s="22">
        <f t="shared" si="12"/>
        <v>43.941456679296145</v>
      </c>
      <c r="M112" s="5">
        <f t="shared" si="13"/>
        <v>7.0518556229558937</v>
      </c>
      <c r="N112" s="5">
        <f t="shared" si="14"/>
        <v>3.7828582179612682</v>
      </c>
      <c r="O112" s="5">
        <f t="shared" si="15"/>
        <v>10.686344033861596</v>
      </c>
    </row>
    <row r="113" spans="1:15" ht="14.25" customHeight="1" x14ac:dyDescent="0.3">
      <c r="A113" s="18">
        <v>2</v>
      </c>
      <c r="B113" s="19">
        <v>27196</v>
      </c>
      <c r="C113" s="19">
        <v>2.2916666666666665</v>
      </c>
      <c r="D113" s="18">
        <v>202</v>
      </c>
      <c r="E113" s="20">
        <v>86</v>
      </c>
      <c r="F113" s="21">
        <v>1.23</v>
      </c>
      <c r="G113" s="21">
        <v>827</v>
      </c>
      <c r="H113" s="5">
        <f t="shared" si="8"/>
        <v>-0.12496535298239886</v>
      </c>
      <c r="I113" s="5">
        <f t="shared" si="9"/>
        <v>6.7178046950236912</v>
      </c>
      <c r="J113" s="5">
        <f t="shared" si="10"/>
        <v>-0.83949283498045191</v>
      </c>
      <c r="K113" s="5">
        <f t="shared" si="11"/>
        <v>1.5616339446015544E-2</v>
      </c>
      <c r="L113" s="22">
        <f t="shared" si="12"/>
        <v>272.14723030518803</v>
      </c>
      <c r="M113" s="5">
        <f t="shared" si="13"/>
        <v>6.7178046950236912</v>
      </c>
      <c r="N113" s="5">
        <f t="shared" si="14"/>
        <v>5.6063432077392727</v>
      </c>
      <c r="O113" s="5">
        <f t="shared" si="15"/>
        <v>1.2353466377164914</v>
      </c>
    </row>
    <row r="114" spans="1:15" ht="14.25" customHeight="1" x14ac:dyDescent="0.3">
      <c r="A114" s="18">
        <v>2</v>
      </c>
      <c r="B114" s="19">
        <v>41801</v>
      </c>
      <c r="C114" s="19">
        <v>2.6555555555555554</v>
      </c>
      <c r="D114" s="18">
        <v>355</v>
      </c>
      <c r="E114" s="20">
        <v>87</v>
      </c>
      <c r="F114" s="21">
        <v>1.22</v>
      </c>
      <c r="G114" s="21">
        <v>803</v>
      </c>
      <c r="H114" s="5">
        <f t="shared" si="8"/>
        <v>-0.13636113084562407</v>
      </c>
      <c r="I114" s="5">
        <f t="shared" si="9"/>
        <v>6.6883547139467616</v>
      </c>
      <c r="J114" s="5">
        <f t="shared" si="10"/>
        <v>-0.91203161229044094</v>
      </c>
      <c r="K114" s="5">
        <f t="shared" si="11"/>
        <v>1.8594358005497406E-2</v>
      </c>
      <c r="L114" s="22">
        <f t="shared" si="12"/>
        <v>287.37937764437834</v>
      </c>
      <c r="M114" s="5">
        <f t="shared" si="13"/>
        <v>6.6883547139467616</v>
      </c>
      <c r="N114" s="5">
        <f t="shared" si="14"/>
        <v>5.6608032161795991</v>
      </c>
      <c r="O114" s="5">
        <f t="shared" si="15"/>
        <v>1.055862080563539</v>
      </c>
    </row>
    <row r="115" spans="1:15" ht="14.25" customHeight="1" x14ac:dyDescent="0.3">
      <c r="A115" s="18">
        <v>2</v>
      </c>
      <c r="B115" s="19">
        <v>35636</v>
      </c>
      <c r="C115" s="19">
        <v>2.2916666666666665</v>
      </c>
      <c r="D115" s="18">
        <v>292</v>
      </c>
      <c r="E115" s="20">
        <v>87</v>
      </c>
      <c r="F115" s="21">
        <v>1.5</v>
      </c>
      <c r="G115" s="21">
        <v>1004</v>
      </c>
      <c r="H115" s="5">
        <f t="shared" si="8"/>
        <v>0.14195733855453635</v>
      </c>
      <c r="I115" s="5">
        <f t="shared" si="9"/>
        <v>6.9117473002516743</v>
      </c>
      <c r="J115" s="5">
        <f t="shared" si="10"/>
        <v>0.98117325150522949</v>
      </c>
      <c r="K115" s="5">
        <f t="shared" si="11"/>
        <v>2.0151885969487252E-2</v>
      </c>
      <c r="L115" s="22">
        <f t="shared" si="12"/>
        <v>75.999697592705374</v>
      </c>
      <c r="M115" s="5">
        <f t="shared" si="13"/>
        <v>6.9117473002516743</v>
      </c>
      <c r="N115" s="5">
        <f t="shared" si="14"/>
        <v>4.3307293612350639</v>
      </c>
      <c r="O115" s="5">
        <f t="shared" si="15"/>
        <v>6.6616536015255514</v>
      </c>
    </row>
    <row r="116" spans="1:15" ht="14.25" customHeight="1" x14ac:dyDescent="0.3">
      <c r="A116" s="18">
        <v>2</v>
      </c>
      <c r="B116" s="19">
        <v>34641</v>
      </c>
      <c r="C116" s="19">
        <v>2.2916666666666665</v>
      </c>
      <c r="D116" s="18">
        <v>289</v>
      </c>
      <c r="E116" s="20">
        <v>87</v>
      </c>
      <c r="F116" s="21">
        <v>1.54</v>
      </c>
      <c r="G116" s="21">
        <v>1048</v>
      </c>
      <c r="H116" s="5">
        <f t="shared" si="8"/>
        <v>0.17607498670145189</v>
      </c>
      <c r="I116" s="5">
        <f t="shared" si="9"/>
        <v>6.9546388648809874</v>
      </c>
      <c r="J116" s="5">
        <f t="shared" si="10"/>
        <v>1.2245379456473202</v>
      </c>
      <c r="K116" s="5">
        <f t="shared" si="11"/>
        <v>3.1002400941916457E-2</v>
      </c>
      <c r="L116" s="22">
        <f t="shared" si="12"/>
        <v>64.565638668193984</v>
      </c>
      <c r="M116" s="5">
        <f t="shared" si="13"/>
        <v>6.9546388648809874</v>
      </c>
      <c r="N116" s="5">
        <f t="shared" si="14"/>
        <v>4.1676823601136102</v>
      </c>
      <c r="O116" s="5">
        <f t="shared" si="15"/>
        <v>7.7671265594651961</v>
      </c>
    </row>
    <row r="117" spans="1:15" ht="14.25" customHeight="1" x14ac:dyDescent="0.3">
      <c r="A117" s="18">
        <v>2</v>
      </c>
      <c r="B117" s="19">
        <v>34557</v>
      </c>
      <c r="C117" s="19">
        <v>2.2916666666666665</v>
      </c>
      <c r="D117" s="18">
        <v>288</v>
      </c>
      <c r="E117" s="20">
        <v>87</v>
      </c>
      <c r="F117" s="21">
        <v>2.3199999999999998</v>
      </c>
      <c r="G117" s="21">
        <v>1736</v>
      </c>
      <c r="H117" s="5">
        <f t="shared" si="8"/>
        <v>0.67931570469282043</v>
      </c>
      <c r="I117" s="5">
        <f t="shared" si="9"/>
        <v>7.4593388952202959</v>
      </c>
      <c r="J117" s="5">
        <f t="shared" si="10"/>
        <v>5.0672460581491396</v>
      </c>
      <c r="K117" s="5">
        <f t="shared" si="11"/>
        <v>0.46146982664230324</v>
      </c>
      <c r="L117" s="22">
        <f t="shared" si="12"/>
        <v>5.8282294030047099</v>
      </c>
      <c r="M117" s="5">
        <f t="shared" si="13"/>
        <v>7.4593388952202959</v>
      </c>
      <c r="N117" s="5">
        <f t="shared" si="14"/>
        <v>1.7627132497759788</v>
      </c>
      <c r="O117" s="5">
        <f t="shared" si="15"/>
        <v>32.45154374433389</v>
      </c>
    </row>
    <row r="118" spans="1:15" ht="14.25" customHeight="1" x14ac:dyDescent="0.3">
      <c r="A118" s="18">
        <v>2</v>
      </c>
      <c r="B118" s="19">
        <v>26476</v>
      </c>
      <c r="C118" s="19">
        <v>2.2916666666666665</v>
      </c>
      <c r="D118" s="18">
        <v>176</v>
      </c>
      <c r="E118" s="20">
        <v>87</v>
      </c>
      <c r="F118" s="21">
        <v>2.3199999999999998</v>
      </c>
      <c r="G118" s="21">
        <v>1720</v>
      </c>
      <c r="H118" s="5">
        <f t="shared" si="8"/>
        <v>0.67931570469282043</v>
      </c>
      <c r="I118" s="5">
        <f t="shared" si="9"/>
        <v>7.4500795698074986</v>
      </c>
      <c r="J118" s="5">
        <f t="shared" si="10"/>
        <v>5.0609560529813651</v>
      </c>
      <c r="K118" s="5">
        <f t="shared" si="11"/>
        <v>0.46146982664230324</v>
      </c>
      <c r="L118" s="22">
        <f t="shared" si="12"/>
        <v>5.8282294030047099</v>
      </c>
      <c r="M118" s="5">
        <f t="shared" si="13"/>
        <v>7.4500795698074986</v>
      </c>
      <c r="N118" s="5">
        <f t="shared" si="14"/>
        <v>1.7627132497759788</v>
      </c>
      <c r="O118" s="5">
        <f t="shared" si="15"/>
        <v>32.346135658228874</v>
      </c>
    </row>
    <row r="119" spans="1:15" ht="14.25" customHeight="1" x14ac:dyDescent="0.3">
      <c r="A119" s="18">
        <v>2</v>
      </c>
      <c r="B119" s="19">
        <v>26476</v>
      </c>
      <c r="C119" s="19">
        <v>2.2916666666666665</v>
      </c>
      <c r="D119" s="18">
        <v>177</v>
      </c>
      <c r="E119" s="20">
        <v>87</v>
      </c>
      <c r="F119" s="21">
        <v>2.92</v>
      </c>
      <c r="G119" s="21">
        <v>2483</v>
      </c>
      <c r="H119" s="5">
        <f t="shared" si="8"/>
        <v>0.94488887049603387</v>
      </c>
      <c r="I119" s="5">
        <f t="shared" si="9"/>
        <v>7.8172227855081662</v>
      </c>
      <c r="J119" s="5">
        <f t="shared" si="10"/>
        <v>7.3864068082146712</v>
      </c>
      <c r="K119" s="5">
        <f t="shared" si="11"/>
        <v>0.89281497758727069</v>
      </c>
      <c r="L119" s="22">
        <f t="shared" si="12"/>
        <v>1.6381191726005624</v>
      </c>
      <c r="M119" s="5">
        <f t="shared" si="13"/>
        <v>7.8172227855081662</v>
      </c>
      <c r="N119" s="5">
        <f t="shared" si="14"/>
        <v>0.49354873772976326</v>
      </c>
      <c r="O119" s="5">
        <f t="shared" si="15"/>
        <v>53.636201558102897</v>
      </c>
    </row>
    <row r="120" spans="1:15" ht="14.25" customHeight="1" x14ac:dyDescent="0.3">
      <c r="A120" s="18">
        <v>2</v>
      </c>
      <c r="B120" s="19">
        <v>37939</v>
      </c>
      <c r="C120" s="19">
        <v>2.5</v>
      </c>
      <c r="D120" s="18">
        <v>324</v>
      </c>
      <c r="E120" s="20">
        <v>88</v>
      </c>
      <c r="F120" s="21">
        <v>2.93</v>
      </c>
      <c r="G120" s="21">
        <v>2307</v>
      </c>
      <c r="H120" s="5">
        <f t="shared" si="8"/>
        <v>0.94876856241971341</v>
      </c>
      <c r="I120" s="5">
        <f t="shared" si="9"/>
        <v>7.7437032581737535</v>
      </c>
      <c r="J120" s="5">
        <f t="shared" si="10"/>
        <v>7.3469822080623626</v>
      </c>
      <c r="K120" s="5">
        <f t="shared" si="11"/>
        <v>0.90016178503596966</v>
      </c>
      <c r="L120" s="22">
        <f t="shared" si="12"/>
        <v>1.6080267898329859</v>
      </c>
      <c r="M120" s="5">
        <f t="shared" si="13"/>
        <v>7.7437032581737535</v>
      </c>
      <c r="N120" s="5">
        <f t="shared" si="14"/>
        <v>0.47500783096188931</v>
      </c>
      <c r="O120" s="5">
        <f t="shared" si="15"/>
        <v>52.833933213570667</v>
      </c>
    </row>
    <row r="121" spans="1:15" ht="14.25" customHeight="1" x14ac:dyDescent="0.3">
      <c r="A121" s="18">
        <v>2</v>
      </c>
      <c r="B121" s="19">
        <v>29140</v>
      </c>
      <c r="C121" s="19">
        <v>2.2916666666666665</v>
      </c>
      <c r="D121" s="18">
        <v>241</v>
      </c>
      <c r="E121" s="20">
        <v>88</v>
      </c>
      <c r="F121" s="21">
        <v>1.49</v>
      </c>
      <c r="G121" s="21">
        <v>955</v>
      </c>
      <c r="H121" s="5">
        <f t="shared" si="8"/>
        <v>0.13324289513812446</v>
      </c>
      <c r="I121" s="5">
        <f t="shared" si="9"/>
        <v>6.8617113404807304</v>
      </c>
      <c r="J121" s="5">
        <f t="shared" si="10"/>
        <v>0.9142742846077534</v>
      </c>
      <c r="K121" s="5">
        <f t="shared" si="11"/>
        <v>1.7753669104789229E-2</v>
      </c>
      <c r="L121" s="22">
        <f t="shared" si="12"/>
        <v>79.231612725652582</v>
      </c>
      <c r="M121" s="5">
        <f t="shared" si="13"/>
        <v>6.8617113404807304</v>
      </c>
      <c r="N121" s="5">
        <f t="shared" si="14"/>
        <v>4.3723753697574015</v>
      </c>
      <c r="O121" s="5">
        <f t="shared" si="15"/>
        <v>6.1967935751370584</v>
      </c>
    </row>
    <row r="122" spans="1:15" ht="14.25" customHeight="1" x14ac:dyDescent="0.3">
      <c r="A122" s="18">
        <v>2</v>
      </c>
      <c r="B122" s="19">
        <v>27558</v>
      </c>
      <c r="C122" s="19">
        <v>2.2916666666666665</v>
      </c>
      <c r="D122" s="18">
        <v>213</v>
      </c>
      <c r="E122" s="20">
        <v>88</v>
      </c>
      <c r="F122" s="21">
        <v>1.52</v>
      </c>
      <c r="G122" s="21">
        <v>981</v>
      </c>
      <c r="H122" s="5">
        <f t="shared" si="8"/>
        <v>0.15916165731100756</v>
      </c>
      <c r="I122" s="5">
        <f t="shared" si="9"/>
        <v>6.8885724595653635</v>
      </c>
      <c r="J122" s="5">
        <f t="shared" si="10"/>
        <v>1.0963966091713868</v>
      </c>
      <c r="K122" s="5">
        <f t="shared" si="11"/>
        <v>2.5332433157986608E-2</v>
      </c>
      <c r="L122" s="22">
        <f t="shared" si="12"/>
        <v>70.001071345609631</v>
      </c>
      <c r="M122" s="5">
        <f t="shared" si="13"/>
        <v>6.8885724595653635</v>
      </c>
      <c r="N122" s="5">
        <f t="shared" si="14"/>
        <v>4.2485105468695199</v>
      </c>
      <c r="O122" s="5">
        <f t="shared" si="15"/>
        <v>6.9699269028672362</v>
      </c>
    </row>
    <row r="123" spans="1:15" ht="14.25" customHeight="1" x14ac:dyDescent="0.3">
      <c r="A123" s="18">
        <v>2</v>
      </c>
      <c r="B123" s="19">
        <v>26902</v>
      </c>
      <c r="C123" s="19">
        <v>2.2916666666666665</v>
      </c>
      <c r="D123" s="18">
        <v>194</v>
      </c>
      <c r="E123" s="20">
        <v>88</v>
      </c>
      <c r="F123" s="21">
        <v>0.86</v>
      </c>
      <c r="G123" s="21">
        <v>556</v>
      </c>
      <c r="H123" s="5">
        <f t="shared" si="8"/>
        <v>-0.66840095184596815</v>
      </c>
      <c r="I123" s="5">
        <f t="shared" si="9"/>
        <v>6.3207682942505823</v>
      </c>
      <c r="J123" s="5">
        <f t="shared" si="10"/>
        <v>-4.2248075442749053</v>
      </c>
      <c r="K123" s="5">
        <f t="shared" si="11"/>
        <v>0.44675983242859624</v>
      </c>
      <c r="L123" s="22">
        <f t="shared" si="12"/>
        <v>3653.3586210429758</v>
      </c>
      <c r="M123" s="5">
        <f t="shared" si="13"/>
        <v>6.3207682942505823</v>
      </c>
      <c r="N123" s="5">
        <f t="shared" si="14"/>
        <v>8.2034021936282748</v>
      </c>
      <c r="O123" s="5">
        <f t="shared" si="15"/>
        <v>3.5443103990860556</v>
      </c>
    </row>
    <row r="124" spans="1:15" ht="14.25" customHeight="1" x14ac:dyDescent="0.3">
      <c r="A124" s="18">
        <v>2</v>
      </c>
      <c r="B124" s="19">
        <v>26902</v>
      </c>
      <c r="C124" s="19">
        <v>2.2916666666666665</v>
      </c>
      <c r="D124" s="18">
        <v>195</v>
      </c>
      <c r="E124" s="20">
        <v>88</v>
      </c>
      <c r="F124" s="21">
        <v>0.87</v>
      </c>
      <c r="G124" s="21">
        <v>503</v>
      </c>
      <c r="H124" s="5">
        <f t="shared" si="8"/>
        <v>-0.64907770513848961</v>
      </c>
      <c r="I124" s="5">
        <f t="shared" si="9"/>
        <v>6.2205901700997392</v>
      </c>
      <c r="J124" s="5">
        <f t="shared" si="10"/>
        <v>-4.0376463922153851</v>
      </c>
      <c r="K124" s="5">
        <f t="shared" si="11"/>
        <v>0.42130186730784808</v>
      </c>
      <c r="L124" s="22">
        <f t="shared" si="12"/>
        <v>3331.0974710305181</v>
      </c>
      <c r="M124" s="5">
        <f t="shared" si="13"/>
        <v>6.2205901700997392</v>
      </c>
      <c r="N124" s="5">
        <f t="shared" si="14"/>
        <v>8.1110570995579714</v>
      </c>
      <c r="O124" s="5">
        <f t="shared" si="15"/>
        <v>3.5738652113752365</v>
      </c>
    </row>
    <row r="125" spans="1:15" ht="14.25" customHeight="1" x14ac:dyDescent="0.3">
      <c r="A125" s="18">
        <v>2</v>
      </c>
      <c r="B125" s="19">
        <v>25091</v>
      </c>
      <c r="C125" s="19">
        <v>2.2916666666666665</v>
      </c>
      <c r="D125" s="18">
        <v>144</v>
      </c>
      <c r="E125" s="20">
        <v>88</v>
      </c>
      <c r="F125" s="21">
        <v>0.4</v>
      </c>
      <c r="G125" s="21">
        <v>240</v>
      </c>
      <c r="H125" s="5">
        <f t="shared" si="8"/>
        <v>-2.946418836791735</v>
      </c>
      <c r="I125" s="5">
        <f t="shared" si="9"/>
        <v>5.4806389233419912</v>
      </c>
      <c r="J125" s="5">
        <f t="shared" si="10"/>
        <v>-16.148257761388816</v>
      </c>
      <c r="K125" s="5">
        <f t="shared" si="11"/>
        <v>8.6813839618011599</v>
      </c>
      <c r="L125" s="22">
        <f t="shared" si="12"/>
        <v>195284282.43150344</v>
      </c>
      <c r="M125" s="5">
        <f t="shared" si="13"/>
        <v>5.4806389233419912</v>
      </c>
      <c r="N125" s="5">
        <f t="shared" si="14"/>
        <v>19.089966913506927</v>
      </c>
      <c r="O125" s="5">
        <f t="shared" si="15"/>
        <v>185.21380834388677</v>
      </c>
    </row>
    <row r="126" spans="1:15" ht="14.25" customHeight="1" x14ac:dyDescent="0.3">
      <c r="A126" s="18">
        <v>2</v>
      </c>
      <c r="B126" s="19">
        <v>25091</v>
      </c>
      <c r="C126" s="19">
        <v>2.2916666666666665</v>
      </c>
      <c r="D126" s="18">
        <v>145</v>
      </c>
      <c r="E126" s="20">
        <v>88</v>
      </c>
      <c r="F126" s="21">
        <v>0.4</v>
      </c>
      <c r="G126" s="21">
        <v>263</v>
      </c>
      <c r="H126" s="5">
        <f t="shared" si="8"/>
        <v>-2.946418836791735</v>
      </c>
      <c r="I126" s="5">
        <f t="shared" si="9"/>
        <v>5.5721540321777647</v>
      </c>
      <c r="J126" s="5">
        <f t="shared" si="10"/>
        <v>-16.417899601913586</v>
      </c>
      <c r="K126" s="5">
        <f t="shared" si="11"/>
        <v>8.6813839618011599</v>
      </c>
      <c r="L126" s="22">
        <f t="shared" si="12"/>
        <v>195284282.43150344</v>
      </c>
      <c r="M126" s="5">
        <f t="shared" si="13"/>
        <v>5.5721540321777647</v>
      </c>
      <c r="N126" s="5">
        <f t="shared" si="14"/>
        <v>19.089966913506927</v>
      </c>
      <c r="O126" s="5">
        <f t="shared" si="15"/>
        <v>182.73126509462867</v>
      </c>
    </row>
    <row r="127" spans="1:15" ht="14.25" customHeight="1" x14ac:dyDescent="0.3">
      <c r="A127" s="18">
        <v>2</v>
      </c>
      <c r="B127" s="19">
        <v>13327</v>
      </c>
      <c r="C127" s="19">
        <v>2.2916666666666665</v>
      </c>
      <c r="D127" s="18">
        <v>7</v>
      </c>
      <c r="E127" s="20">
        <v>88</v>
      </c>
      <c r="F127" s="21">
        <v>0.41</v>
      </c>
      <c r="G127" s="21">
        <v>250</v>
      </c>
      <c r="H127" s="5">
        <f t="shared" si="8"/>
        <v>-2.7721491548636772</v>
      </c>
      <c r="I127" s="5">
        <f t="shared" si="9"/>
        <v>5.521460917862246</v>
      </c>
      <c r="J127" s="5">
        <f t="shared" si="10"/>
        <v>-15.306313217064648</v>
      </c>
      <c r="K127" s="5">
        <f t="shared" si="11"/>
        <v>7.6848109368113997</v>
      </c>
      <c r="L127" s="22">
        <f t="shared" si="12"/>
        <v>84913057.171157643</v>
      </c>
      <c r="M127" s="5">
        <f t="shared" si="13"/>
        <v>5.521460917862246</v>
      </c>
      <c r="N127" s="5">
        <f t="shared" si="14"/>
        <v>18.257138434169665</v>
      </c>
      <c r="O127" s="5">
        <f t="shared" si="15"/>
        <v>162.19748179937829</v>
      </c>
    </row>
    <row r="128" spans="1:15" ht="14.25" customHeight="1" x14ac:dyDescent="0.3">
      <c r="A128" s="18">
        <v>2</v>
      </c>
      <c r="B128" s="19">
        <v>31331</v>
      </c>
      <c r="C128" s="19">
        <v>2.2916666666666665</v>
      </c>
      <c r="D128" s="18">
        <v>266</v>
      </c>
      <c r="E128" s="20">
        <v>89</v>
      </c>
      <c r="F128" s="21">
        <v>0.38</v>
      </c>
      <c r="G128" s="21">
        <v>264</v>
      </c>
      <c r="H128" s="5">
        <f t="shared" si="8"/>
        <v>-3.4256700391944137</v>
      </c>
      <c r="I128" s="5">
        <f t="shared" si="9"/>
        <v>5.575949103146316</v>
      </c>
      <c r="J128" s="5">
        <f t="shared" si="10"/>
        <v>-19.101361782721295</v>
      </c>
      <c r="K128" s="5">
        <f t="shared" si="11"/>
        <v>11.735215217434256</v>
      </c>
      <c r="L128" s="22">
        <f t="shared" si="12"/>
        <v>1929045195.8996823</v>
      </c>
      <c r="M128" s="5">
        <f t="shared" si="13"/>
        <v>5.575949103146316</v>
      </c>
      <c r="N128" s="5">
        <f t="shared" si="14"/>
        <v>21.380291000299877</v>
      </c>
      <c r="O128" s="5">
        <f t="shared" si="15"/>
        <v>249.77722280212342</v>
      </c>
    </row>
    <row r="129" spans="1:15" ht="14.25" customHeight="1" x14ac:dyDescent="0.3">
      <c r="A129" s="18">
        <v>2</v>
      </c>
      <c r="B129" s="19">
        <v>18466</v>
      </c>
      <c r="C129" s="19">
        <v>2.2916666666666665</v>
      </c>
      <c r="D129" s="18">
        <v>57</v>
      </c>
      <c r="E129" s="20">
        <v>89</v>
      </c>
      <c r="F129" s="21">
        <v>0.86</v>
      </c>
      <c r="G129" s="21">
        <v>584</v>
      </c>
      <c r="H129" s="5">
        <f t="shared" si="8"/>
        <v>-0.66840095184596815</v>
      </c>
      <c r="I129" s="5">
        <f t="shared" si="9"/>
        <v>6.3699009828282271</v>
      </c>
      <c r="J129" s="5">
        <f t="shared" si="10"/>
        <v>-4.2576478800869548</v>
      </c>
      <c r="K129" s="5">
        <f t="shared" si="11"/>
        <v>0.44675983242859624</v>
      </c>
      <c r="L129" s="22">
        <f t="shared" si="12"/>
        <v>3653.3586210429758</v>
      </c>
      <c r="M129" s="5">
        <f t="shared" si="13"/>
        <v>6.3699009828282271</v>
      </c>
      <c r="N129" s="5">
        <f t="shared" si="14"/>
        <v>8.2034021936282748</v>
      </c>
      <c r="O129" s="5">
        <f t="shared" si="15"/>
        <v>3.3617266900052409</v>
      </c>
    </row>
    <row r="130" spans="1:15" ht="14.25" customHeight="1" x14ac:dyDescent="0.3">
      <c r="A130" s="18">
        <v>2</v>
      </c>
      <c r="B130" s="19">
        <v>18466</v>
      </c>
      <c r="C130" s="19">
        <v>2.2916666666666665</v>
      </c>
      <c r="D130" s="18">
        <v>60</v>
      </c>
      <c r="E130" s="20">
        <v>89</v>
      </c>
      <c r="F130" s="21">
        <v>0.86</v>
      </c>
      <c r="G130" s="21">
        <v>562</v>
      </c>
      <c r="H130" s="5">
        <f t="shared" si="8"/>
        <v>-0.66840095184596815</v>
      </c>
      <c r="I130" s="5">
        <f t="shared" si="9"/>
        <v>6.3315018498936908</v>
      </c>
      <c r="J130" s="5">
        <f t="shared" si="10"/>
        <v>-4.2319818630834511</v>
      </c>
      <c r="K130" s="5">
        <f t="shared" si="11"/>
        <v>0.44675983242859624</v>
      </c>
      <c r="L130" s="22">
        <f t="shared" si="12"/>
        <v>3653.3586210429758</v>
      </c>
      <c r="M130" s="5">
        <f t="shared" si="13"/>
        <v>6.3315018498936908</v>
      </c>
      <c r="N130" s="5">
        <f t="shared" si="14"/>
        <v>8.2034021936282748</v>
      </c>
      <c r="O130" s="5">
        <f t="shared" si="15"/>
        <v>3.5040108968736536</v>
      </c>
    </row>
    <row r="131" spans="1:15" ht="14.25" customHeight="1" x14ac:dyDescent="0.3">
      <c r="A131" s="18">
        <v>2</v>
      </c>
      <c r="B131" s="19">
        <v>18466</v>
      </c>
      <c r="C131" s="19">
        <v>2.2916666666666665</v>
      </c>
      <c r="D131" s="18">
        <v>58</v>
      </c>
      <c r="E131" s="20">
        <v>89</v>
      </c>
      <c r="F131" s="21">
        <v>0.78</v>
      </c>
      <c r="G131" s="21">
        <v>419</v>
      </c>
      <c r="H131" s="5">
        <f t="shared" si="8"/>
        <v>-0.83810941936836647</v>
      </c>
      <c r="I131" s="5">
        <f t="shared" si="9"/>
        <v>6.0378709199221374</v>
      </c>
      <c r="J131" s="5">
        <f t="shared" si="10"/>
        <v>-5.0603964909170873</v>
      </c>
      <c r="K131" s="5">
        <f t="shared" si="11"/>
        <v>0.70242739883398042</v>
      </c>
      <c r="L131" s="22">
        <f t="shared" si="12"/>
        <v>8220.8821105661027</v>
      </c>
      <c r="M131" s="5">
        <f t="shared" si="13"/>
        <v>6.0378709199221374</v>
      </c>
      <c r="N131" s="5">
        <f t="shared" si="14"/>
        <v>9.0144327950135654</v>
      </c>
      <c r="O131" s="5">
        <f t="shared" si="15"/>
        <v>8.8599205962477985</v>
      </c>
    </row>
    <row r="132" spans="1:15" ht="14.25" customHeight="1" x14ac:dyDescent="0.3">
      <c r="A132" s="18">
        <v>2</v>
      </c>
      <c r="B132" s="19">
        <v>18466</v>
      </c>
      <c r="C132" s="19">
        <v>2.2916666666666665</v>
      </c>
      <c r="D132" s="18">
        <v>59</v>
      </c>
      <c r="E132" s="20">
        <v>89</v>
      </c>
      <c r="F132" s="21">
        <v>0.78</v>
      </c>
      <c r="G132" s="21">
        <v>440</v>
      </c>
      <c r="H132" s="5">
        <f t="shared" si="8"/>
        <v>-0.83810941936836647</v>
      </c>
      <c r="I132" s="5">
        <f t="shared" si="9"/>
        <v>6.0867747269123065</v>
      </c>
      <c r="J132" s="5">
        <f t="shared" si="10"/>
        <v>-5.1013832321985202</v>
      </c>
      <c r="K132" s="5">
        <f t="shared" si="11"/>
        <v>0.70242739883398042</v>
      </c>
      <c r="L132" s="22">
        <f t="shared" si="12"/>
        <v>8220.8821105661027</v>
      </c>
      <c r="M132" s="5">
        <f t="shared" si="13"/>
        <v>6.0867747269123065</v>
      </c>
      <c r="N132" s="5">
        <f t="shared" si="14"/>
        <v>9.0144327950135654</v>
      </c>
      <c r="O132" s="5">
        <f t="shared" si="15"/>
        <v>8.5711817637183962</v>
      </c>
    </row>
    <row r="133" spans="1:15" ht="14.25" customHeight="1" x14ac:dyDescent="0.3">
      <c r="A133" s="18">
        <v>2</v>
      </c>
      <c r="B133" s="19">
        <v>41782</v>
      </c>
      <c r="C133" s="19">
        <v>2.5229166666666667</v>
      </c>
      <c r="D133" s="18">
        <v>354</v>
      </c>
      <c r="E133" s="20">
        <v>90</v>
      </c>
      <c r="F133" s="21">
        <v>0.94</v>
      </c>
      <c r="G133" s="21">
        <v>600</v>
      </c>
      <c r="H133" s="5">
        <f t="shared" si="8"/>
        <v>-0.52335802898920813</v>
      </c>
      <c r="I133" s="5">
        <f t="shared" si="9"/>
        <v>6.3969296552161463</v>
      </c>
      <c r="J133" s="5">
        <f t="shared" si="10"/>
        <v>-3.3478844959365373</v>
      </c>
      <c r="K133" s="5">
        <f t="shared" si="11"/>
        <v>0.2739036265074688</v>
      </c>
      <c r="L133" s="22">
        <f t="shared" si="12"/>
        <v>1826.6652837247445</v>
      </c>
      <c r="M133" s="5">
        <f t="shared" si="13"/>
        <v>6.3969296552161463</v>
      </c>
      <c r="N133" s="5">
        <f t="shared" si="14"/>
        <v>7.5102473341886711</v>
      </c>
      <c r="O133" s="5">
        <f t="shared" si="15"/>
        <v>1.2394762543127698</v>
      </c>
    </row>
    <row r="134" spans="1:15" ht="14.25" customHeight="1" x14ac:dyDescent="0.3">
      <c r="A134" s="18">
        <v>2</v>
      </c>
      <c r="B134" s="19">
        <v>36310</v>
      </c>
      <c r="C134" s="19">
        <v>2.2916666666666665</v>
      </c>
      <c r="D134" s="18">
        <v>308</v>
      </c>
      <c r="E134" s="20">
        <v>90</v>
      </c>
      <c r="F134" s="21">
        <v>0.94</v>
      </c>
      <c r="G134" s="21">
        <v>611</v>
      </c>
      <c r="H134" s="5">
        <f t="shared" si="8"/>
        <v>-0.52335802898920813</v>
      </c>
      <c r="I134" s="5">
        <f t="shared" si="9"/>
        <v>6.4150969591715956</v>
      </c>
      <c r="J134" s="5">
        <f t="shared" si="10"/>
        <v>-3.3573925003267089</v>
      </c>
      <c r="K134" s="5">
        <f t="shared" si="11"/>
        <v>0.2739036265074688</v>
      </c>
      <c r="L134" s="22">
        <f t="shared" si="12"/>
        <v>1826.6652837247445</v>
      </c>
      <c r="M134" s="5">
        <f t="shared" si="13"/>
        <v>6.4150969591715956</v>
      </c>
      <c r="N134" s="5">
        <f t="shared" si="14"/>
        <v>7.5102473341886711</v>
      </c>
      <c r="O134" s="5">
        <f t="shared" si="15"/>
        <v>1.1993543439000409</v>
      </c>
    </row>
    <row r="135" spans="1:15" ht="14.25" customHeight="1" x14ac:dyDescent="0.3">
      <c r="A135" s="18">
        <v>2</v>
      </c>
      <c r="B135" s="19">
        <v>28285</v>
      </c>
      <c r="C135" s="19">
        <v>2.2916666666666665</v>
      </c>
      <c r="D135" s="18">
        <v>228</v>
      </c>
      <c r="E135" s="20">
        <v>90</v>
      </c>
      <c r="F135" s="21">
        <v>0.73</v>
      </c>
      <c r="G135" s="21">
        <v>496</v>
      </c>
      <c r="H135" s="5">
        <f t="shared" si="8"/>
        <v>-0.96095478777307752</v>
      </c>
      <c r="I135" s="5">
        <f t="shared" si="9"/>
        <v>6.2065759267249279</v>
      </c>
      <c r="J135" s="5">
        <f t="shared" si="10"/>
        <v>-5.9642388524634447</v>
      </c>
      <c r="K135" s="5">
        <f t="shared" si="11"/>
        <v>0.92343410414400051</v>
      </c>
      <c r="L135" s="22">
        <f t="shared" si="12"/>
        <v>14787.039225696095</v>
      </c>
      <c r="M135" s="5">
        <f t="shared" si="13"/>
        <v>6.2065759267249279</v>
      </c>
      <c r="N135" s="5">
        <f t="shared" si="14"/>
        <v>9.6015063480849285</v>
      </c>
      <c r="O135" s="5">
        <f t="shared" si="15"/>
        <v>11.525552565875591</v>
      </c>
    </row>
    <row r="136" spans="1:15" ht="14.25" customHeight="1" x14ac:dyDescent="0.3">
      <c r="A136" s="18">
        <v>2</v>
      </c>
      <c r="B136" s="19">
        <v>27987</v>
      </c>
      <c r="C136" s="19">
        <v>2.2916666666666665</v>
      </c>
      <c r="D136" s="18">
        <v>223</v>
      </c>
      <c r="E136" s="20">
        <v>90</v>
      </c>
      <c r="F136" s="21">
        <v>0.73</v>
      </c>
      <c r="G136" s="21">
        <v>492</v>
      </c>
      <c r="H136" s="5">
        <f t="shared" si="8"/>
        <v>-0.96095478777307752</v>
      </c>
      <c r="I136" s="5">
        <f t="shared" si="9"/>
        <v>6.1984787164923079</v>
      </c>
      <c r="J136" s="5">
        <f t="shared" si="10"/>
        <v>-5.9564577995228039</v>
      </c>
      <c r="K136" s="5">
        <f t="shared" si="11"/>
        <v>0.92343410414400051</v>
      </c>
      <c r="L136" s="22">
        <f t="shared" si="12"/>
        <v>14787.039225696095</v>
      </c>
      <c r="M136" s="5">
        <f t="shared" si="13"/>
        <v>6.1984787164923079</v>
      </c>
      <c r="N136" s="5">
        <f t="shared" si="14"/>
        <v>9.6015063480849285</v>
      </c>
      <c r="O136" s="5">
        <f t="shared" si="15"/>
        <v>11.580597061382882</v>
      </c>
    </row>
    <row r="137" spans="1:15" ht="14.25" customHeight="1" x14ac:dyDescent="0.3">
      <c r="A137" s="18">
        <v>2</v>
      </c>
      <c r="B137" s="19">
        <v>27808</v>
      </c>
      <c r="C137" s="19">
        <v>2.2916666666666665</v>
      </c>
      <c r="D137" s="18">
        <v>219</v>
      </c>
      <c r="E137" s="20">
        <v>90</v>
      </c>
      <c r="F137" s="21">
        <v>0.87</v>
      </c>
      <c r="G137" s="21">
        <v>492</v>
      </c>
      <c r="H137" s="5">
        <f t="shared" si="8"/>
        <v>-0.64907770513848961</v>
      </c>
      <c r="I137" s="5">
        <f t="shared" si="9"/>
        <v>6.1984787164923079</v>
      </c>
      <c r="J137" s="5">
        <f t="shared" si="10"/>
        <v>-4.0232943406505974</v>
      </c>
      <c r="K137" s="5">
        <f t="shared" si="11"/>
        <v>0.42130186730784808</v>
      </c>
      <c r="L137" s="22">
        <f t="shared" si="12"/>
        <v>3331.0974710305181</v>
      </c>
      <c r="M137" s="5">
        <f t="shared" si="13"/>
        <v>6.1984787164923079</v>
      </c>
      <c r="N137" s="5">
        <f t="shared" si="14"/>
        <v>8.1110570995579714</v>
      </c>
      <c r="O137" s="5">
        <f t="shared" si="15"/>
        <v>3.6579560713700681</v>
      </c>
    </row>
    <row r="138" spans="1:15" ht="14.25" customHeight="1" x14ac:dyDescent="0.3">
      <c r="A138" s="18">
        <v>2</v>
      </c>
      <c r="B138" s="19">
        <v>24664</v>
      </c>
      <c r="C138" s="19">
        <v>2.2916666666666665</v>
      </c>
      <c r="D138" s="18">
        <v>137</v>
      </c>
      <c r="E138" s="20">
        <v>90</v>
      </c>
      <c r="F138" s="21">
        <v>0.87</v>
      </c>
      <c r="G138" s="21">
        <v>488</v>
      </c>
      <c r="H138" s="5">
        <f t="shared" si="8"/>
        <v>-0.64907770513848961</v>
      </c>
      <c r="I138" s="5">
        <f t="shared" si="9"/>
        <v>6.1903154058531475</v>
      </c>
      <c r="J138" s="5">
        <f t="shared" si="10"/>
        <v>-4.0179957177145988</v>
      </c>
      <c r="K138" s="5">
        <f t="shared" si="11"/>
        <v>0.42130186730784808</v>
      </c>
      <c r="L138" s="22">
        <f t="shared" si="12"/>
        <v>3331.0974710305181</v>
      </c>
      <c r="M138" s="5">
        <f t="shared" si="13"/>
        <v>6.1903154058531475</v>
      </c>
      <c r="N138" s="5">
        <f t="shared" si="14"/>
        <v>8.1110570995579714</v>
      </c>
      <c r="O138" s="5">
        <f t="shared" si="15"/>
        <v>3.6892486539360752</v>
      </c>
    </row>
    <row r="139" spans="1:15" ht="14.25" customHeight="1" x14ac:dyDescent="0.3">
      <c r="A139" s="18">
        <v>2</v>
      </c>
      <c r="B139" s="19">
        <v>24664</v>
      </c>
      <c r="C139" s="19">
        <v>2.2916666666666665</v>
      </c>
      <c r="D139" s="18">
        <v>136</v>
      </c>
      <c r="E139" s="20">
        <v>90</v>
      </c>
      <c r="F139" s="21">
        <v>0.86</v>
      </c>
      <c r="G139" s="21">
        <v>462</v>
      </c>
      <c r="H139" s="5">
        <f t="shared" ref="H139:H202" si="16">LN((F139-$Q$3))</f>
        <v>-0.66840095184596815</v>
      </c>
      <c r="I139" s="5">
        <f t="shared" ref="I139:I202" si="17">LN(G139)</f>
        <v>6.1355648910817386</v>
      </c>
      <c r="J139" s="5">
        <f t="shared" ref="J139:J202" si="18">H139*I139</f>
        <v>-4.1010174133117383</v>
      </c>
      <c r="K139" s="5">
        <f t="shared" ref="K139:K202" si="19">H139*H139</f>
        <v>0.44675983242859624</v>
      </c>
      <c r="L139" s="22">
        <f t="shared" ref="L139:L202" si="20">$Q$5*(F139-$Q$3)^$Q$4</f>
        <v>3653.3586210429758</v>
      </c>
      <c r="M139" s="5">
        <f t="shared" ref="M139:M202" si="21">LN(G139)</f>
        <v>6.1355648910817386</v>
      </c>
      <c r="N139" s="5">
        <f t="shared" ref="N139:N202" si="22">LN(L139)</f>
        <v>8.2034021936282748</v>
      </c>
      <c r="O139" s="5">
        <f t="shared" ref="O139:O202" si="23">(M139-N139)^2</f>
        <v>4.2759511098029348</v>
      </c>
    </row>
    <row r="140" spans="1:15" ht="14.25" customHeight="1" x14ac:dyDescent="0.3">
      <c r="A140" s="18">
        <v>2</v>
      </c>
      <c r="B140" s="19">
        <v>41216</v>
      </c>
      <c r="C140" s="19">
        <v>2.3864583333333331</v>
      </c>
      <c r="D140" s="18">
        <v>346</v>
      </c>
      <c r="E140" s="20">
        <v>92</v>
      </c>
      <c r="F140" s="21">
        <v>0.86</v>
      </c>
      <c r="G140" s="21">
        <v>461</v>
      </c>
      <c r="H140" s="5">
        <f t="shared" si="16"/>
        <v>-0.66840095184596815</v>
      </c>
      <c r="I140" s="5">
        <f t="shared" si="17"/>
        <v>6.1333980429966486</v>
      </c>
      <c r="J140" s="5">
        <f t="shared" si="18"/>
        <v>-4.0995690899891581</v>
      </c>
      <c r="K140" s="5">
        <f t="shared" si="19"/>
        <v>0.44675983242859624</v>
      </c>
      <c r="L140" s="22">
        <f t="shared" si="20"/>
        <v>3653.3586210429758</v>
      </c>
      <c r="M140" s="5">
        <f t="shared" si="21"/>
        <v>6.1333980429966486</v>
      </c>
      <c r="N140" s="5">
        <f t="shared" si="22"/>
        <v>8.2034021936282748</v>
      </c>
      <c r="O140" s="5">
        <f t="shared" si="23"/>
        <v>4.2849171836321602</v>
      </c>
    </row>
    <row r="141" spans="1:15" ht="14.25" customHeight="1" x14ac:dyDescent="0.3">
      <c r="A141" s="18">
        <v>2</v>
      </c>
      <c r="B141" s="19">
        <v>39274</v>
      </c>
      <c r="C141" s="19">
        <v>2.4361111111111109</v>
      </c>
      <c r="D141" s="18">
        <v>331</v>
      </c>
      <c r="E141" s="20">
        <v>92</v>
      </c>
      <c r="F141" s="21">
        <v>1.76</v>
      </c>
      <c r="G141" s="21">
        <v>1180</v>
      </c>
      <c r="H141" s="5">
        <f t="shared" si="16"/>
        <v>0.34538063800852126</v>
      </c>
      <c r="I141" s="5">
        <f t="shared" si="17"/>
        <v>7.0732697174597101</v>
      </c>
      <c r="J141" s="5">
        <f t="shared" si="18"/>
        <v>2.4429704078225876</v>
      </c>
      <c r="K141" s="5">
        <f t="shared" si="19"/>
        <v>0.1192877851111732</v>
      </c>
      <c r="L141" s="22">
        <f t="shared" si="20"/>
        <v>28.748247325348711</v>
      </c>
      <c r="M141" s="5">
        <f t="shared" si="21"/>
        <v>7.0732697174597101</v>
      </c>
      <c r="N141" s="5">
        <f t="shared" si="22"/>
        <v>3.3585768027884981</v>
      </c>
      <c r="O141" s="5">
        <f t="shared" si="23"/>
        <v>13.798943450308505</v>
      </c>
    </row>
    <row r="142" spans="1:15" ht="14.25" customHeight="1" x14ac:dyDescent="0.3">
      <c r="A142" s="18">
        <v>2</v>
      </c>
      <c r="B142" s="19">
        <v>31551</v>
      </c>
      <c r="C142" s="19">
        <v>2.2916666666666665</v>
      </c>
      <c r="D142" s="18">
        <v>269</v>
      </c>
      <c r="E142" s="20">
        <v>92</v>
      </c>
      <c r="F142" s="21">
        <v>1.85</v>
      </c>
      <c r="G142" s="21">
        <v>1261</v>
      </c>
      <c r="H142" s="5">
        <f t="shared" si="16"/>
        <v>0.40714867611190009</v>
      </c>
      <c r="I142" s="5">
        <f t="shared" si="17"/>
        <v>7.13966033596492</v>
      </c>
      <c r="J142" s="5">
        <f t="shared" si="18"/>
        <v>2.9069032536767612</v>
      </c>
      <c r="K142" s="5">
        <f t="shared" si="19"/>
        <v>0.16577004445967292</v>
      </c>
      <c r="L142" s="22">
        <f t="shared" si="20"/>
        <v>21.399971548237371</v>
      </c>
      <c r="M142" s="5">
        <f t="shared" si="21"/>
        <v>7.13966033596492</v>
      </c>
      <c r="N142" s="5">
        <f t="shared" si="22"/>
        <v>3.0633895925053038</v>
      </c>
      <c r="O142" s="5">
        <f t="shared" si="23"/>
        <v>16.615983173984816</v>
      </c>
    </row>
    <row r="143" spans="1:15" ht="14.25" customHeight="1" x14ac:dyDescent="0.3">
      <c r="A143" s="18">
        <v>2</v>
      </c>
      <c r="B143" s="19">
        <v>30513</v>
      </c>
      <c r="C143" s="19">
        <v>2.2916666666666665</v>
      </c>
      <c r="D143" s="18">
        <v>256</v>
      </c>
      <c r="E143" s="20">
        <v>92</v>
      </c>
      <c r="F143" s="21">
        <v>0.66</v>
      </c>
      <c r="G143" s="21">
        <v>442</v>
      </c>
      <c r="H143" s="5">
        <f t="shared" si="16"/>
        <v>-1.1630628808715426</v>
      </c>
      <c r="I143" s="5">
        <f t="shared" si="17"/>
        <v>6.0913098820776979</v>
      </c>
      <c r="J143" s="5">
        <f t="shared" si="18"/>
        <v>-7.0845764197305838</v>
      </c>
      <c r="K143" s="5">
        <f t="shared" si="19"/>
        <v>1.3527152648612122</v>
      </c>
      <c r="L143" s="22">
        <f t="shared" si="20"/>
        <v>38846.512488680964</v>
      </c>
      <c r="M143" s="5">
        <f t="shared" si="21"/>
        <v>6.0913098820776979</v>
      </c>
      <c r="N143" s="5">
        <f t="shared" si="22"/>
        <v>10.567373583135229</v>
      </c>
      <c r="O143" s="5">
        <f t="shared" si="23"/>
        <v>20.035146255924843</v>
      </c>
    </row>
    <row r="144" spans="1:15" ht="14.25" customHeight="1" x14ac:dyDescent="0.3">
      <c r="A144" s="18">
        <v>2</v>
      </c>
      <c r="B144" s="19">
        <v>30174</v>
      </c>
      <c r="C144" s="19">
        <v>2.2916666666666665</v>
      </c>
      <c r="D144" s="18">
        <v>251</v>
      </c>
      <c r="E144" s="20">
        <v>92</v>
      </c>
      <c r="F144" s="21">
        <v>0.66</v>
      </c>
      <c r="G144" s="21">
        <v>465</v>
      </c>
      <c r="H144" s="5">
        <f t="shared" si="16"/>
        <v>-1.1630628808715426</v>
      </c>
      <c r="I144" s="5">
        <f t="shared" si="17"/>
        <v>6.1420374055873559</v>
      </c>
      <c r="J144" s="5">
        <f t="shared" si="18"/>
        <v>-7.1435757193632057</v>
      </c>
      <c r="K144" s="5">
        <f t="shared" si="19"/>
        <v>1.3527152648612122</v>
      </c>
      <c r="L144" s="22">
        <f t="shared" si="20"/>
        <v>38846.512488680964</v>
      </c>
      <c r="M144" s="5">
        <f t="shared" si="21"/>
        <v>6.1420374055873559</v>
      </c>
      <c r="N144" s="5">
        <f t="shared" si="22"/>
        <v>10.567373583135229</v>
      </c>
      <c r="O144" s="5">
        <f t="shared" si="23"/>
        <v>19.58360028431402</v>
      </c>
    </row>
    <row r="145" spans="1:15" ht="14.25" customHeight="1" x14ac:dyDescent="0.3">
      <c r="A145" s="18">
        <v>2</v>
      </c>
      <c r="B145" s="19">
        <v>29871</v>
      </c>
      <c r="C145" s="19">
        <v>2.2916666666666665</v>
      </c>
      <c r="D145" s="18">
        <v>247</v>
      </c>
      <c r="E145" s="20">
        <v>92</v>
      </c>
      <c r="F145" s="21">
        <v>0.71</v>
      </c>
      <c r="G145" s="21">
        <v>449</v>
      </c>
      <c r="H145" s="5">
        <f t="shared" si="16"/>
        <v>-1.0146550034224651</v>
      </c>
      <c r="I145" s="5">
        <f t="shared" si="17"/>
        <v>6.1070228877422545</v>
      </c>
      <c r="J145" s="5">
        <f t="shared" si="18"/>
        <v>-6.1965213290631898</v>
      </c>
      <c r="K145" s="5">
        <f t="shared" si="19"/>
        <v>1.0295247759702426</v>
      </c>
      <c r="L145" s="22">
        <f t="shared" si="20"/>
        <v>19113.262177708253</v>
      </c>
      <c r="M145" s="5">
        <f t="shared" si="21"/>
        <v>6.1070228877422545</v>
      </c>
      <c r="N145" s="5">
        <f t="shared" si="22"/>
        <v>9.8581377279357572</v>
      </c>
      <c r="O145" s="5">
        <f t="shared" si="23"/>
        <v>14.070862544319926</v>
      </c>
    </row>
    <row r="146" spans="1:15" ht="14.25" customHeight="1" x14ac:dyDescent="0.3">
      <c r="A146" s="18">
        <v>2</v>
      </c>
      <c r="B146" s="19">
        <v>31273</v>
      </c>
      <c r="C146" s="19">
        <v>2.2916666666666665</v>
      </c>
      <c r="D146" s="18">
        <v>265</v>
      </c>
      <c r="E146" s="20">
        <v>94</v>
      </c>
      <c r="F146" s="21">
        <v>0.71</v>
      </c>
      <c r="G146" s="21">
        <v>450</v>
      </c>
      <c r="H146" s="5">
        <f t="shared" si="16"/>
        <v>-1.0146550034224651</v>
      </c>
      <c r="I146" s="5">
        <f t="shared" si="17"/>
        <v>6.1092475827643655</v>
      </c>
      <c r="J146" s="5">
        <f t="shared" si="18"/>
        <v>-6.1987786269984637</v>
      </c>
      <c r="K146" s="5">
        <f t="shared" si="19"/>
        <v>1.0295247759702426</v>
      </c>
      <c r="L146" s="22">
        <f t="shared" si="20"/>
        <v>19113.262177708253</v>
      </c>
      <c r="M146" s="5">
        <f t="shared" si="21"/>
        <v>6.1092475827643655</v>
      </c>
      <c r="N146" s="5">
        <f t="shared" si="22"/>
        <v>9.8581377279357572</v>
      </c>
      <c r="O146" s="5">
        <f t="shared" si="23"/>
        <v>14.054177320563177</v>
      </c>
    </row>
    <row r="147" spans="1:15" ht="14.25" customHeight="1" x14ac:dyDescent="0.3">
      <c r="A147" s="18">
        <v>2</v>
      </c>
      <c r="B147" s="19">
        <v>27777</v>
      </c>
      <c r="C147" s="19">
        <v>2.2916666666666665</v>
      </c>
      <c r="D147" s="18">
        <v>217</v>
      </c>
      <c r="E147" s="20">
        <v>94</v>
      </c>
      <c r="F147" s="21">
        <v>0.82</v>
      </c>
      <c r="G147" s="21">
        <v>514</v>
      </c>
      <c r="H147" s="5">
        <f t="shared" si="16"/>
        <v>-0.74965937712561337</v>
      </c>
      <c r="I147" s="5">
        <f t="shared" si="17"/>
        <v>6.2422232654551655</v>
      </c>
      <c r="J147" s="5">
        <f t="shared" si="18"/>
        <v>-4.6795412050601319</v>
      </c>
      <c r="K147" s="5">
        <f t="shared" si="19"/>
        <v>0.56198918171236256</v>
      </c>
      <c r="L147" s="22">
        <f t="shared" si="20"/>
        <v>5386.9425400323189</v>
      </c>
      <c r="M147" s="5">
        <f t="shared" si="21"/>
        <v>6.2422232654551655</v>
      </c>
      <c r="N147" s="5">
        <f t="shared" si="22"/>
        <v>8.5917332562104889</v>
      </c>
      <c r="O147" s="5">
        <f t="shared" si="23"/>
        <v>5.5201971966590797</v>
      </c>
    </row>
    <row r="148" spans="1:15" ht="14.25" customHeight="1" x14ac:dyDescent="0.3">
      <c r="A148" s="18">
        <v>2</v>
      </c>
      <c r="B148" s="19">
        <v>27528</v>
      </c>
      <c r="C148" s="19">
        <v>2.2916666666666665</v>
      </c>
      <c r="D148" s="18">
        <v>212</v>
      </c>
      <c r="E148" s="20">
        <v>94</v>
      </c>
      <c r="F148" s="21">
        <v>0.82</v>
      </c>
      <c r="G148" s="21">
        <v>520</v>
      </c>
      <c r="H148" s="5">
        <f t="shared" si="16"/>
        <v>-0.74965937712561337</v>
      </c>
      <c r="I148" s="5">
        <f t="shared" si="17"/>
        <v>6.253828811575473</v>
      </c>
      <c r="J148" s="5">
        <f t="shared" si="18"/>
        <v>-4.6882414115358841</v>
      </c>
      <c r="K148" s="5">
        <f t="shared" si="19"/>
        <v>0.56198918171236256</v>
      </c>
      <c r="L148" s="22">
        <f t="shared" si="20"/>
        <v>5386.9425400323189</v>
      </c>
      <c r="M148" s="5">
        <f t="shared" si="21"/>
        <v>6.253828811575473</v>
      </c>
      <c r="N148" s="5">
        <f t="shared" si="22"/>
        <v>8.5917332562104889</v>
      </c>
      <c r="O148" s="5">
        <f t="shared" si="23"/>
        <v>5.4657971922441622</v>
      </c>
    </row>
    <row r="149" spans="1:15" ht="14.25" customHeight="1" x14ac:dyDescent="0.3">
      <c r="A149" s="18">
        <v>2</v>
      </c>
      <c r="B149" s="19">
        <v>38206</v>
      </c>
      <c r="C149" s="19">
        <v>2.5694444444444446</v>
      </c>
      <c r="D149" s="18">
        <v>325</v>
      </c>
      <c r="E149" s="20">
        <v>95</v>
      </c>
      <c r="F149" s="21">
        <v>0.9</v>
      </c>
      <c r="G149" s="21">
        <v>499</v>
      </c>
      <c r="H149" s="5">
        <f t="shared" si="16"/>
        <v>-0.59325211108040388</v>
      </c>
      <c r="I149" s="5">
        <f t="shared" si="17"/>
        <v>6.2126060957515188</v>
      </c>
      <c r="J149" s="5">
        <f t="shared" si="18"/>
        <v>-3.6856416816155742</v>
      </c>
      <c r="K149" s="5">
        <f t="shared" si="19"/>
        <v>0.35194806730135586</v>
      </c>
      <c r="L149" s="22">
        <f t="shared" si="20"/>
        <v>2551.0711620497582</v>
      </c>
      <c r="M149" s="5">
        <f t="shared" si="21"/>
        <v>6.2126060957515188</v>
      </c>
      <c r="N149" s="5">
        <f t="shared" si="22"/>
        <v>7.8442686134994037</v>
      </c>
      <c r="O149" s="5">
        <f t="shared" si="23"/>
        <v>2.662322571823367</v>
      </c>
    </row>
    <row r="150" spans="1:15" ht="14.25" customHeight="1" x14ac:dyDescent="0.3">
      <c r="A150" s="18">
        <v>2</v>
      </c>
      <c r="B150" s="19">
        <v>38628</v>
      </c>
      <c r="C150" s="19">
        <v>2.4479166666666665</v>
      </c>
      <c r="D150" s="18">
        <v>328</v>
      </c>
      <c r="E150" s="20">
        <v>96</v>
      </c>
      <c r="F150" s="21">
        <v>0.9</v>
      </c>
      <c r="G150" s="21">
        <v>502</v>
      </c>
      <c r="H150" s="5">
        <f t="shared" si="16"/>
        <v>-0.59325211108040388</v>
      </c>
      <c r="I150" s="5">
        <f t="shared" si="17"/>
        <v>6.2186001196917289</v>
      </c>
      <c r="J150" s="5">
        <f t="shared" si="18"/>
        <v>-3.6891976489719704</v>
      </c>
      <c r="K150" s="5">
        <f t="shared" si="19"/>
        <v>0.35194806730135586</v>
      </c>
      <c r="L150" s="22">
        <f t="shared" si="20"/>
        <v>2551.0711620497582</v>
      </c>
      <c r="M150" s="5">
        <f t="shared" si="21"/>
        <v>6.2186001196917289</v>
      </c>
      <c r="N150" s="5">
        <f t="shared" si="22"/>
        <v>7.8442686134994037</v>
      </c>
      <c r="O150" s="5">
        <f t="shared" si="23"/>
        <v>2.642798051758914</v>
      </c>
    </row>
    <row r="151" spans="1:15" ht="14.25" customHeight="1" x14ac:dyDescent="0.3">
      <c r="A151" s="18">
        <v>2</v>
      </c>
      <c r="B151" s="19">
        <v>31920</v>
      </c>
      <c r="C151" s="19">
        <v>2.2916666666666665</v>
      </c>
      <c r="D151" s="18">
        <v>274</v>
      </c>
      <c r="E151" s="20">
        <v>96</v>
      </c>
      <c r="F151" s="21">
        <v>0.96</v>
      </c>
      <c r="G151" s="21">
        <v>534</v>
      </c>
      <c r="H151" s="5">
        <f t="shared" si="16"/>
        <v>-0.49016147389613024</v>
      </c>
      <c r="I151" s="5">
        <f t="shared" si="17"/>
        <v>6.280395838960195</v>
      </c>
      <c r="J151" s="5">
        <f t="shared" si="18"/>
        <v>-3.0784080810758527</v>
      </c>
      <c r="K151" s="5">
        <f t="shared" si="19"/>
        <v>0.24025827049202678</v>
      </c>
      <c r="L151" s="22">
        <f t="shared" si="20"/>
        <v>1558.6918695559391</v>
      </c>
      <c r="M151" s="5">
        <f t="shared" si="21"/>
        <v>6.280395838960195</v>
      </c>
      <c r="N151" s="5">
        <f t="shared" si="22"/>
        <v>7.3516022033114767</v>
      </c>
      <c r="O151" s="5">
        <f t="shared" si="23"/>
        <v>1.1474830750266909</v>
      </c>
    </row>
    <row r="152" spans="1:15" ht="14.25" customHeight="1" x14ac:dyDescent="0.3">
      <c r="A152" s="18">
        <v>2</v>
      </c>
      <c r="B152" s="19">
        <v>26230</v>
      </c>
      <c r="C152" s="19">
        <v>2.2916666666666665</v>
      </c>
      <c r="D152" s="18">
        <v>163</v>
      </c>
      <c r="E152" s="20">
        <v>96</v>
      </c>
      <c r="F152" s="21">
        <v>0.96</v>
      </c>
      <c r="G152" s="21">
        <v>555</v>
      </c>
      <c r="H152" s="5">
        <f t="shared" si="16"/>
        <v>-0.49016147389613024</v>
      </c>
      <c r="I152" s="5">
        <f t="shared" si="17"/>
        <v>6.3189681137464344</v>
      </c>
      <c r="J152" s="5">
        <f t="shared" si="18"/>
        <v>-3.0973147241366021</v>
      </c>
      <c r="K152" s="5">
        <f t="shared" si="19"/>
        <v>0.24025827049202678</v>
      </c>
      <c r="L152" s="22">
        <f t="shared" si="20"/>
        <v>1558.6918695559391</v>
      </c>
      <c r="M152" s="5">
        <f t="shared" si="21"/>
        <v>6.3189681137464344</v>
      </c>
      <c r="N152" s="5">
        <f t="shared" si="22"/>
        <v>7.3516022033114767</v>
      </c>
      <c r="O152" s="5">
        <f t="shared" si="23"/>
        <v>1.0663331629318238</v>
      </c>
    </row>
    <row r="153" spans="1:15" ht="14.25" customHeight="1" x14ac:dyDescent="0.3">
      <c r="A153" s="18">
        <v>2</v>
      </c>
      <c r="B153" s="19">
        <v>26230</v>
      </c>
      <c r="C153" s="19">
        <v>2.2916666666666665</v>
      </c>
      <c r="D153" s="18">
        <v>162</v>
      </c>
      <c r="E153" s="20">
        <v>96</v>
      </c>
      <c r="F153" s="21">
        <v>1.46</v>
      </c>
      <c r="G153" s="21">
        <v>889</v>
      </c>
      <c r="H153" s="5">
        <f t="shared" si="16"/>
        <v>0.10663443497793174</v>
      </c>
      <c r="I153" s="5">
        <f t="shared" si="17"/>
        <v>6.7900972355139046</v>
      </c>
      <c r="J153" s="5">
        <f t="shared" si="18"/>
        <v>0.72405818215424145</v>
      </c>
      <c r="K153" s="5">
        <f t="shared" si="19"/>
        <v>1.1370902723062751E-2</v>
      </c>
      <c r="L153" s="22">
        <f t="shared" si="20"/>
        <v>89.975394119009806</v>
      </c>
      <c r="M153" s="5">
        <f t="shared" si="21"/>
        <v>6.7900972355139046</v>
      </c>
      <c r="N153" s="5">
        <f t="shared" si="22"/>
        <v>4.4995362342723642</v>
      </c>
      <c r="O153" s="5">
        <f t="shared" si="23"/>
        <v>5.2466697004086482</v>
      </c>
    </row>
    <row r="154" spans="1:15" ht="14.25" customHeight="1" x14ac:dyDescent="0.3">
      <c r="A154" s="18">
        <v>2</v>
      </c>
      <c r="B154" s="19">
        <v>13285</v>
      </c>
      <c r="C154" s="19">
        <v>2.2916666666666665</v>
      </c>
      <c r="D154" s="18">
        <v>6</v>
      </c>
      <c r="E154" s="20">
        <v>96</v>
      </c>
      <c r="F154" s="21">
        <v>1.45</v>
      </c>
      <c r="G154" s="21">
        <v>886</v>
      </c>
      <c r="H154" s="5">
        <f t="shared" si="16"/>
        <v>9.7605252291298197E-2</v>
      </c>
      <c r="I154" s="5">
        <f t="shared" si="17"/>
        <v>6.7867169506050811</v>
      </c>
      <c r="J154" s="5">
        <f t="shared" si="18"/>
        <v>0.66241922019343891</v>
      </c>
      <c r="K154" s="5">
        <f t="shared" si="19"/>
        <v>9.5267852748479719E-3</v>
      </c>
      <c r="L154" s="22">
        <f t="shared" si="20"/>
        <v>93.942826672221813</v>
      </c>
      <c r="M154" s="5">
        <f t="shared" si="21"/>
        <v>6.7867169506050811</v>
      </c>
      <c r="N154" s="5">
        <f t="shared" si="22"/>
        <v>4.5426863703337341</v>
      </c>
      <c r="O154" s="5">
        <f t="shared" si="23"/>
        <v>5.0356732451929584</v>
      </c>
    </row>
    <row r="155" spans="1:15" ht="14.25" customHeight="1" x14ac:dyDescent="0.3">
      <c r="A155" s="18">
        <v>2</v>
      </c>
      <c r="B155" s="19">
        <v>37527</v>
      </c>
      <c r="C155" s="19">
        <v>2.4618055555555554</v>
      </c>
      <c r="D155" s="18">
        <v>320</v>
      </c>
      <c r="E155" s="20">
        <v>97</v>
      </c>
      <c r="F155" s="21">
        <v>0.88</v>
      </c>
      <c r="G155" s="21">
        <v>441</v>
      </c>
      <c r="H155" s="5">
        <f t="shared" si="16"/>
        <v>-0.63012077897411622</v>
      </c>
      <c r="I155" s="5">
        <f t="shared" si="17"/>
        <v>6.089044875446846</v>
      </c>
      <c r="J155" s="5">
        <f t="shared" si="18"/>
        <v>-3.8368337001249171</v>
      </c>
      <c r="K155" s="5">
        <f t="shared" si="19"/>
        <v>0.39705219609494702</v>
      </c>
      <c r="L155" s="22">
        <f t="shared" si="20"/>
        <v>3042.5846228206701</v>
      </c>
      <c r="M155" s="5">
        <f t="shared" si="21"/>
        <v>6.089044875446846</v>
      </c>
      <c r="N155" s="5">
        <f t="shared" si="22"/>
        <v>8.0204626380560491</v>
      </c>
      <c r="O155" s="5">
        <f t="shared" si="23"/>
        <v>3.7303745737223397</v>
      </c>
    </row>
    <row r="156" spans="1:15" ht="14.25" customHeight="1" x14ac:dyDescent="0.3">
      <c r="A156" s="18">
        <v>2</v>
      </c>
      <c r="B156" s="19">
        <v>37410</v>
      </c>
      <c r="C156" s="19">
        <v>2.4305555555555554</v>
      </c>
      <c r="D156" s="18">
        <v>319</v>
      </c>
      <c r="E156" s="20">
        <v>97</v>
      </c>
      <c r="F156" s="21">
        <v>0.86</v>
      </c>
      <c r="G156" s="21">
        <v>533</v>
      </c>
      <c r="H156" s="5">
        <f t="shared" si="16"/>
        <v>-0.66840095184596815</v>
      </c>
      <c r="I156" s="5">
        <f t="shared" si="17"/>
        <v>6.2785214241658442</v>
      </c>
      <c r="J156" s="5">
        <f t="shared" si="18"/>
        <v>-4.1965696960977539</v>
      </c>
      <c r="K156" s="5">
        <f t="shared" si="19"/>
        <v>0.44675983242859624</v>
      </c>
      <c r="L156" s="22">
        <f t="shared" si="20"/>
        <v>3653.3586210429758</v>
      </c>
      <c r="M156" s="5">
        <f t="shared" si="21"/>
        <v>6.2785214241658442</v>
      </c>
      <c r="N156" s="5">
        <f t="shared" si="22"/>
        <v>8.2034021936282748</v>
      </c>
      <c r="O156" s="5">
        <f t="shared" si="23"/>
        <v>3.705165976646279</v>
      </c>
    </row>
    <row r="157" spans="1:15" ht="14.25" customHeight="1" x14ac:dyDescent="0.3">
      <c r="A157" s="18">
        <v>2</v>
      </c>
      <c r="B157" s="19">
        <v>30980</v>
      </c>
      <c r="C157" s="19">
        <v>2.2916666666666665</v>
      </c>
      <c r="D157" s="18">
        <v>262</v>
      </c>
      <c r="E157" s="20">
        <v>97</v>
      </c>
      <c r="F157" s="21">
        <v>1.1399999999999999</v>
      </c>
      <c r="G157" s="21">
        <v>659</v>
      </c>
      <c r="H157" s="5">
        <f t="shared" si="16"/>
        <v>-0.23252810001478974</v>
      </c>
      <c r="I157" s="5">
        <f t="shared" si="17"/>
        <v>6.4907235345025072</v>
      </c>
      <c r="J157" s="5">
        <f t="shared" si="18"/>
        <v>-1.5092756111991485</v>
      </c>
      <c r="K157" s="5">
        <f t="shared" si="19"/>
        <v>5.4069317296488062E-2</v>
      </c>
      <c r="L157" s="22">
        <f t="shared" si="20"/>
        <v>455.03833513031708</v>
      </c>
      <c r="M157" s="5">
        <f t="shared" si="21"/>
        <v>6.4907235345025072</v>
      </c>
      <c r="N157" s="5">
        <f t="shared" si="22"/>
        <v>6.1203816684355266</v>
      </c>
      <c r="O157" s="5">
        <f t="shared" si="23"/>
        <v>0.1371530977619734</v>
      </c>
    </row>
    <row r="158" spans="1:15" ht="14.25" customHeight="1" x14ac:dyDescent="0.3">
      <c r="A158" s="18">
        <v>2</v>
      </c>
      <c r="B158" s="19">
        <v>12959</v>
      </c>
      <c r="C158" s="19">
        <v>2.2916666666666665</v>
      </c>
      <c r="D158" s="18">
        <v>2</v>
      </c>
      <c r="E158" s="20">
        <v>97</v>
      </c>
      <c r="F158" s="21">
        <v>1.45</v>
      </c>
      <c r="G158" s="21">
        <v>838</v>
      </c>
      <c r="H158" s="5">
        <f t="shared" si="16"/>
        <v>9.7605252291298197E-2</v>
      </c>
      <c r="I158" s="5">
        <f t="shared" si="17"/>
        <v>6.7310181004820828</v>
      </c>
      <c r="J158" s="5">
        <f t="shared" si="18"/>
        <v>0.65698271987484846</v>
      </c>
      <c r="K158" s="5">
        <f t="shared" si="19"/>
        <v>9.5267852748479719E-3</v>
      </c>
      <c r="L158" s="22">
        <f t="shared" si="20"/>
        <v>93.942826672221813</v>
      </c>
      <c r="M158" s="5">
        <f t="shared" si="21"/>
        <v>6.7310181004820828</v>
      </c>
      <c r="N158" s="5">
        <f t="shared" si="22"/>
        <v>4.5426863703337341</v>
      </c>
      <c r="O158" s="5">
        <f t="shared" si="23"/>
        <v>4.7887957611740655</v>
      </c>
    </row>
    <row r="159" spans="1:15" ht="14.25" customHeight="1" x14ac:dyDescent="0.3">
      <c r="A159" s="18">
        <v>2</v>
      </c>
      <c r="B159" s="19">
        <v>37596</v>
      </c>
      <c r="C159" s="19">
        <v>2.4375</v>
      </c>
      <c r="D159" s="18">
        <v>321</v>
      </c>
      <c r="E159" s="20">
        <v>98</v>
      </c>
      <c r="F159" s="21">
        <v>0.94</v>
      </c>
      <c r="G159" s="21">
        <v>457</v>
      </c>
      <c r="H159" s="5">
        <f t="shared" si="16"/>
        <v>-0.52335802898920813</v>
      </c>
      <c r="I159" s="5">
        <f t="shared" si="17"/>
        <v>6.1246833908942051</v>
      </c>
      <c r="J159" s="5">
        <f t="shared" si="18"/>
        <v>-3.205402227641331</v>
      </c>
      <c r="K159" s="5">
        <f t="shared" si="19"/>
        <v>0.2739036265074688</v>
      </c>
      <c r="L159" s="22">
        <f t="shared" si="20"/>
        <v>1826.6652837247445</v>
      </c>
      <c r="M159" s="5">
        <f t="shared" si="21"/>
        <v>6.1246833908942051</v>
      </c>
      <c r="N159" s="5">
        <f t="shared" si="22"/>
        <v>7.5102473341886711</v>
      </c>
      <c r="O159" s="5">
        <f t="shared" si="23"/>
        <v>1.91978744095771</v>
      </c>
    </row>
    <row r="160" spans="1:15" ht="14.25" customHeight="1" x14ac:dyDescent="0.3">
      <c r="A160" s="18">
        <v>2</v>
      </c>
      <c r="B160" s="19">
        <v>34788</v>
      </c>
      <c r="C160" s="19">
        <v>2.2916666666666665</v>
      </c>
      <c r="D160" s="18">
        <v>291</v>
      </c>
      <c r="E160" s="20">
        <v>98</v>
      </c>
      <c r="F160" s="21">
        <v>1.41</v>
      </c>
      <c r="G160" s="21">
        <v>827</v>
      </c>
      <c r="H160" s="5">
        <f t="shared" si="16"/>
        <v>6.0650484070239062E-2</v>
      </c>
      <c r="I160" s="5">
        <f t="shared" si="17"/>
        <v>6.7178046950236912</v>
      </c>
      <c r="J160" s="5">
        <f t="shared" si="18"/>
        <v>0.40743810664251157</v>
      </c>
      <c r="K160" s="5">
        <f t="shared" si="19"/>
        <v>3.6784812179543221E-3</v>
      </c>
      <c r="L160" s="22">
        <f t="shared" si="20"/>
        <v>112.08885054469454</v>
      </c>
      <c r="M160" s="5">
        <f t="shared" si="21"/>
        <v>6.7178046950236912</v>
      </c>
      <c r="N160" s="5">
        <f t="shared" si="22"/>
        <v>4.7192918652270519</v>
      </c>
      <c r="O160" s="5">
        <f t="shared" si="23"/>
        <v>3.9940535308617706</v>
      </c>
    </row>
    <row r="161" spans="1:15" ht="14.25" customHeight="1" x14ac:dyDescent="0.3">
      <c r="A161" s="18">
        <v>2</v>
      </c>
      <c r="B161" s="19">
        <v>30237</v>
      </c>
      <c r="C161" s="19">
        <v>2.2916666666666665</v>
      </c>
      <c r="D161" s="18">
        <v>252</v>
      </c>
      <c r="E161" s="20">
        <v>98</v>
      </c>
      <c r="F161" s="21">
        <v>1.63</v>
      </c>
      <c r="G161" s="21">
        <v>956</v>
      </c>
      <c r="H161" s="5">
        <f t="shared" si="16"/>
        <v>0.24883272395410908</v>
      </c>
      <c r="I161" s="5">
        <f t="shared" si="17"/>
        <v>6.8627579130514009</v>
      </c>
      <c r="J161" s="5">
        <f t="shared" si="18"/>
        <v>1.7076787453421969</v>
      </c>
      <c r="K161" s="5">
        <f t="shared" si="19"/>
        <v>6.1917724510421851E-2</v>
      </c>
      <c r="L161" s="22">
        <f t="shared" si="20"/>
        <v>45.603103654945848</v>
      </c>
      <c r="M161" s="5">
        <f t="shared" si="21"/>
        <v>6.8627579130514009</v>
      </c>
      <c r="N161" s="5">
        <f t="shared" si="22"/>
        <v>3.8199757768126479</v>
      </c>
      <c r="O161" s="5">
        <f t="shared" si="23"/>
        <v>9.2585231286136693</v>
      </c>
    </row>
    <row r="162" spans="1:15" ht="14.25" customHeight="1" x14ac:dyDescent="0.3">
      <c r="A162" s="18">
        <v>2</v>
      </c>
      <c r="B162" s="19">
        <v>29085</v>
      </c>
      <c r="C162" s="19">
        <v>2.2916666666666665</v>
      </c>
      <c r="D162" s="18">
        <v>240</v>
      </c>
      <c r="E162" s="20">
        <v>98</v>
      </c>
      <c r="F162" s="21">
        <v>1.81</v>
      </c>
      <c r="G162" s="21">
        <v>1074</v>
      </c>
      <c r="H162" s="5">
        <f t="shared" si="16"/>
        <v>0.3801660890071914</v>
      </c>
      <c r="I162" s="5">
        <f t="shared" si="17"/>
        <v>6.9791452750688103</v>
      </c>
      <c r="J162" s="5">
        <f t="shared" si="18"/>
        <v>2.6532343638359288</v>
      </c>
      <c r="K162" s="5">
        <f t="shared" si="19"/>
        <v>0.14452625523102378</v>
      </c>
      <c r="L162" s="22">
        <f t="shared" si="20"/>
        <v>24.345289864561146</v>
      </c>
      <c r="M162" s="5">
        <f t="shared" si="21"/>
        <v>6.9791452750688103</v>
      </c>
      <c r="N162" s="5">
        <f t="shared" si="22"/>
        <v>3.192338396097409</v>
      </c>
      <c r="O162" s="5">
        <f t="shared" si="23"/>
        <v>14.339906338625125</v>
      </c>
    </row>
    <row r="163" spans="1:15" ht="14.25" customHeight="1" x14ac:dyDescent="0.3">
      <c r="A163" s="18">
        <v>2</v>
      </c>
      <c r="B163" s="19">
        <v>24798</v>
      </c>
      <c r="C163" s="19">
        <v>2.2916666666666665</v>
      </c>
      <c r="D163" s="18">
        <v>140</v>
      </c>
      <c r="E163" s="20">
        <v>98</v>
      </c>
      <c r="F163" s="21">
        <v>0.48</v>
      </c>
      <c r="G163" s="21">
        <v>350</v>
      </c>
      <c r="H163" s="5">
        <f t="shared" si="16"/>
        <v>-2.0209652663786741</v>
      </c>
      <c r="I163" s="5">
        <f t="shared" si="17"/>
        <v>5.857933154483459</v>
      </c>
      <c r="J163" s="5">
        <f t="shared" si="18"/>
        <v>-11.838679437979131</v>
      </c>
      <c r="K163" s="5">
        <f t="shared" si="19"/>
        <v>4.0843006079090252</v>
      </c>
      <c r="L163" s="22">
        <f t="shared" si="20"/>
        <v>2343738.6333896499</v>
      </c>
      <c r="M163" s="5">
        <f t="shared" si="21"/>
        <v>5.857933154483459</v>
      </c>
      <c r="N163" s="5">
        <f t="shared" si="22"/>
        <v>14.667257918935348</v>
      </c>
      <c r="O163" s="5">
        <f t="shared" si="23"/>
        <v>77.604202805585359</v>
      </c>
    </row>
    <row r="164" spans="1:15" ht="14.25" customHeight="1" x14ac:dyDescent="0.3">
      <c r="A164" s="18">
        <v>2</v>
      </c>
      <c r="B164" s="19">
        <v>24798</v>
      </c>
      <c r="C164" s="19">
        <v>2.2916666666666665</v>
      </c>
      <c r="D164" s="18">
        <v>141</v>
      </c>
      <c r="E164" s="20">
        <v>98</v>
      </c>
      <c r="F164" s="21">
        <v>0.67</v>
      </c>
      <c r="G164" s="21">
        <v>467</v>
      </c>
      <c r="H164" s="5">
        <f t="shared" si="16"/>
        <v>-1.1315669401746016</v>
      </c>
      <c r="I164" s="5">
        <f t="shared" si="17"/>
        <v>6.1463292576688975</v>
      </c>
      <c r="J164" s="5">
        <f t="shared" si="18"/>
        <v>-6.9549829914060251</v>
      </c>
      <c r="K164" s="5">
        <f t="shared" si="19"/>
        <v>1.2804437400961104</v>
      </c>
      <c r="L164" s="22">
        <f t="shared" si="20"/>
        <v>33418.189504852715</v>
      </c>
      <c r="M164" s="5">
        <f t="shared" si="21"/>
        <v>6.1463292576688975</v>
      </c>
      <c r="N164" s="5">
        <f t="shared" si="22"/>
        <v>10.416855626679908</v>
      </c>
      <c r="O164" s="5">
        <f t="shared" si="23"/>
        <v>18.237395468418367</v>
      </c>
    </row>
    <row r="165" spans="1:15" ht="14.25" customHeight="1" x14ac:dyDescent="0.3">
      <c r="A165" s="18">
        <v>2</v>
      </c>
      <c r="B165" s="19">
        <v>21358</v>
      </c>
      <c r="C165" s="19">
        <v>2.2916666666666665</v>
      </c>
      <c r="D165" s="18">
        <v>98</v>
      </c>
      <c r="E165" s="20">
        <v>98</v>
      </c>
      <c r="F165" s="21">
        <v>0.8</v>
      </c>
      <c r="G165" s="21">
        <v>503</v>
      </c>
      <c r="H165" s="5">
        <f t="shared" si="16"/>
        <v>-0.79290679061414682</v>
      </c>
      <c r="I165" s="5">
        <f t="shared" si="17"/>
        <v>6.2205901700997392</v>
      </c>
      <c r="J165" s="5">
        <f t="shared" si="18"/>
        <v>-4.9323481874996942</v>
      </c>
      <c r="K165" s="5">
        <f t="shared" si="19"/>
        <v>0.62870117860202646</v>
      </c>
      <c r="L165" s="22">
        <f t="shared" si="20"/>
        <v>6623.7110553835864</v>
      </c>
      <c r="M165" s="5">
        <f t="shared" si="21"/>
        <v>6.2205901700997392</v>
      </c>
      <c r="N165" s="5">
        <f t="shared" si="22"/>
        <v>8.7984110742476727</v>
      </c>
      <c r="O165" s="5">
        <f t="shared" si="23"/>
        <v>6.6451606138620685</v>
      </c>
    </row>
    <row r="166" spans="1:15" ht="14.25" customHeight="1" x14ac:dyDescent="0.3">
      <c r="A166" s="18">
        <v>2</v>
      </c>
      <c r="B166" s="19">
        <v>21358</v>
      </c>
      <c r="C166" s="19">
        <v>2.2916666666666665</v>
      </c>
      <c r="D166" s="18">
        <v>99</v>
      </c>
      <c r="E166" s="20">
        <v>98</v>
      </c>
      <c r="F166" s="21">
        <v>1.48</v>
      </c>
      <c r="G166" s="21">
        <v>942</v>
      </c>
      <c r="H166" s="5">
        <f t="shared" si="16"/>
        <v>0.12445184209834552</v>
      </c>
      <c r="I166" s="5">
        <f t="shared" si="17"/>
        <v>6.8480052745763631</v>
      </c>
      <c r="J166" s="5">
        <f t="shared" si="18"/>
        <v>0.8522468711202148</v>
      </c>
      <c r="K166" s="5">
        <f t="shared" si="19"/>
        <v>1.5488261001671525E-2</v>
      </c>
      <c r="L166" s="22">
        <f t="shared" si="20"/>
        <v>82.631213196924151</v>
      </c>
      <c r="M166" s="5">
        <f t="shared" si="21"/>
        <v>6.8480052745763631</v>
      </c>
      <c r="N166" s="5">
        <f t="shared" si="22"/>
        <v>4.4143874928868554</v>
      </c>
      <c r="O166" s="5">
        <f t="shared" si="23"/>
        <v>5.92249550735536</v>
      </c>
    </row>
    <row r="167" spans="1:15" ht="14.25" customHeight="1" x14ac:dyDescent="0.3">
      <c r="A167" s="18">
        <v>2</v>
      </c>
      <c r="B167" s="19">
        <v>27102</v>
      </c>
      <c r="C167" s="19">
        <v>2.2916666666666665</v>
      </c>
      <c r="D167" s="18">
        <v>201</v>
      </c>
      <c r="E167" s="20">
        <v>99</v>
      </c>
      <c r="F167" s="21">
        <v>0.42</v>
      </c>
      <c r="G167" s="21">
        <v>273</v>
      </c>
      <c r="H167" s="5">
        <f t="shared" si="16"/>
        <v>-2.6237897682420499</v>
      </c>
      <c r="I167" s="5">
        <f t="shared" si="17"/>
        <v>5.6094717951849598</v>
      </c>
      <c r="J167" s="5">
        <f t="shared" si="18"/>
        <v>-14.718074701448661</v>
      </c>
      <c r="K167" s="5">
        <f t="shared" si="19"/>
        <v>6.8842727479316697</v>
      </c>
      <c r="L167" s="22">
        <f t="shared" si="20"/>
        <v>41788607.599160083</v>
      </c>
      <c r="M167" s="5">
        <f t="shared" si="21"/>
        <v>5.6094717951849598</v>
      </c>
      <c r="N167" s="5">
        <f t="shared" si="22"/>
        <v>17.548134314873078</v>
      </c>
      <c r="O167" s="5">
        <f t="shared" si="23"/>
        <v>142.53166275900585</v>
      </c>
    </row>
    <row r="168" spans="1:15" ht="14.25" customHeight="1" x14ac:dyDescent="0.3">
      <c r="A168" s="18">
        <v>2</v>
      </c>
      <c r="B168" s="19">
        <v>27102</v>
      </c>
      <c r="C168" s="19">
        <v>2.2916666666666665</v>
      </c>
      <c r="D168" s="18">
        <v>200</v>
      </c>
      <c r="E168" s="20">
        <v>99</v>
      </c>
      <c r="F168" s="21">
        <v>0.6</v>
      </c>
      <c r="G168" s="21">
        <v>318</v>
      </c>
      <c r="H168" s="5">
        <f t="shared" si="16"/>
        <v>-1.3762352084652574</v>
      </c>
      <c r="I168" s="5">
        <f t="shared" si="17"/>
        <v>5.7620513827801769</v>
      </c>
      <c r="J168" s="5">
        <f t="shared" si="18"/>
        <v>-7.9299379859680013</v>
      </c>
      <c r="K168" s="5">
        <f t="shared" si="19"/>
        <v>1.8940233490194105</v>
      </c>
      <c r="L168" s="22">
        <f t="shared" si="20"/>
        <v>107593.59435425737</v>
      </c>
      <c r="M168" s="5">
        <f t="shared" si="21"/>
        <v>5.7620513827801769</v>
      </c>
      <c r="N168" s="5">
        <f t="shared" si="22"/>
        <v>11.586116392914089</v>
      </c>
      <c r="O168" s="5">
        <f t="shared" si="23"/>
        <v>33.919733242266126</v>
      </c>
    </row>
    <row r="169" spans="1:15" ht="14.25" customHeight="1" x14ac:dyDescent="0.3">
      <c r="A169" s="18">
        <v>2</v>
      </c>
      <c r="B169" s="19">
        <v>21359</v>
      </c>
      <c r="C169" s="19">
        <v>2.2916666666666665</v>
      </c>
      <c r="D169" s="18">
        <v>100</v>
      </c>
      <c r="E169" s="20">
        <v>99</v>
      </c>
      <c r="F169" s="21">
        <v>0.6</v>
      </c>
      <c r="G169" s="21">
        <v>318</v>
      </c>
      <c r="H169" s="5">
        <f t="shared" si="16"/>
        <v>-1.3762352084652574</v>
      </c>
      <c r="I169" s="5">
        <f t="shared" si="17"/>
        <v>5.7620513827801769</v>
      </c>
      <c r="J169" s="5">
        <f t="shared" si="18"/>
        <v>-7.9299379859680013</v>
      </c>
      <c r="K169" s="5">
        <f t="shared" si="19"/>
        <v>1.8940233490194105</v>
      </c>
      <c r="L169" s="22">
        <f t="shared" si="20"/>
        <v>107593.59435425737</v>
      </c>
      <c r="M169" s="5">
        <f t="shared" si="21"/>
        <v>5.7620513827801769</v>
      </c>
      <c r="N169" s="5">
        <f t="shared" si="22"/>
        <v>11.586116392914089</v>
      </c>
      <c r="O169" s="5">
        <f t="shared" si="23"/>
        <v>33.919733242266126</v>
      </c>
    </row>
    <row r="170" spans="1:15" ht="14.25" customHeight="1" x14ac:dyDescent="0.3">
      <c r="A170" s="18">
        <v>2</v>
      </c>
      <c r="B170" s="19">
        <v>21359</v>
      </c>
      <c r="C170" s="19">
        <v>2.2916666666666665</v>
      </c>
      <c r="D170" s="18">
        <v>101</v>
      </c>
      <c r="E170" s="20">
        <v>99</v>
      </c>
      <c r="F170" s="21">
        <v>0.63</v>
      </c>
      <c r="G170" s="21">
        <v>390</v>
      </c>
      <c r="H170" s="5">
        <f t="shared" si="16"/>
        <v>-1.2639794623296783</v>
      </c>
      <c r="I170" s="5">
        <f t="shared" si="17"/>
        <v>5.9661467391236922</v>
      </c>
      <c r="J170" s="5">
        <f t="shared" si="18"/>
        <v>-7.5410869474975275</v>
      </c>
      <c r="K170" s="5">
        <f t="shared" si="19"/>
        <v>1.5976440811912227</v>
      </c>
      <c r="L170" s="22">
        <f t="shared" si="20"/>
        <v>62921.944434939229</v>
      </c>
      <c r="M170" s="5">
        <f t="shared" si="21"/>
        <v>5.9661467391236922</v>
      </c>
      <c r="N170" s="5">
        <f t="shared" si="22"/>
        <v>11.049650259983643</v>
      </c>
      <c r="O170" s="5">
        <f t="shared" si="23"/>
        <v>25.84200804659552</v>
      </c>
    </row>
    <row r="171" spans="1:15" ht="14.25" customHeight="1" x14ac:dyDescent="0.3">
      <c r="A171" s="18">
        <v>2</v>
      </c>
      <c r="B171" s="19">
        <v>36669</v>
      </c>
      <c r="C171" s="19">
        <v>2.2916666666666665</v>
      </c>
      <c r="D171" s="18">
        <v>312</v>
      </c>
      <c r="E171" s="20">
        <v>100</v>
      </c>
      <c r="F171" s="21">
        <v>0.63</v>
      </c>
      <c r="G171" s="21">
        <v>356</v>
      </c>
      <c r="H171" s="5">
        <f t="shared" si="16"/>
        <v>-1.2639794623296783</v>
      </c>
      <c r="I171" s="5">
        <f t="shared" si="17"/>
        <v>5.8749307308520304</v>
      </c>
      <c r="J171" s="5">
        <f t="shared" si="18"/>
        <v>-7.4257917864064531</v>
      </c>
      <c r="K171" s="5">
        <f t="shared" si="19"/>
        <v>1.5976440811912227</v>
      </c>
      <c r="L171" s="22">
        <f t="shared" si="20"/>
        <v>62921.944434939229</v>
      </c>
      <c r="M171" s="5">
        <f t="shared" si="21"/>
        <v>5.8749307308520304</v>
      </c>
      <c r="N171" s="5">
        <f t="shared" si="22"/>
        <v>11.049650259983643</v>
      </c>
      <c r="O171" s="5">
        <f t="shared" si="23"/>
        <v>26.777722205176101</v>
      </c>
    </row>
    <row r="172" spans="1:15" ht="14.25" customHeight="1" x14ac:dyDescent="0.3">
      <c r="A172" s="18">
        <v>2</v>
      </c>
      <c r="B172" s="19">
        <v>35945</v>
      </c>
      <c r="C172" s="19">
        <v>2.2916666666666665</v>
      </c>
      <c r="D172" s="18">
        <v>296</v>
      </c>
      <c r="E172" s="20">
        <v>100</v>
      </c>
      <c r="F172" s="21">
        <v>0.66</v>
      </c>
      <c r="G172" s="21">
        <v>414</v>
      </c>
      <c r="H172" s="5">
        <f t="shared" si="16"/>
        <v>-1.1630628808715426</v>
      </c>
      <c r="I172" s="5">
        <f t="shared" si="17"/>
        <v>6.0258659738253142</v>
      </c>
      <c r="J172" s="5">
        <f t="shared" si="18"/>
        <v>-7.0084610392630733</v>
      </c>
      <c r="K172" s="5">
        <f t="shared" si="19"/>
        <v>1.3527152648612122</v>
      </c>
      <c r="L172" s="22">
        <f t="shared" si="20"/>
        <v>38846.512488680964</v>
      </c>
      <c r="M172" s="5">
        <f t="shared" si="21"/>
        <v>6.0258659738253142</v>
      </c>
      <c r="N172" s="5">
        <f t="shared" si="22"/>
        <v>10.567373583135229</v>
      </c>
      <c r="O172" s="5">
        <f t="shared" si="23"/>
        <v>20.625291365419859</v>
      </c>
    </row>
    <row r="173" spans="1:15" ht="14.25" customHeight="1" x14ac:dyDescent="0.3">
      <c r="A173" s="18">
        <v>2</v>
      </c>
      <c r="B173" s="19">
        <v>35017</v>
      </c>
      <c r="C173" s="19">
        <v>2.2916666666666665</v>
      </c>
      <c r="D173" s="18">
        <v>294</v>
      </c>
      <c r="E173" s="20">
        <v>100</v>
      </c>
      <c r="F173" s="21">
        <v>0.66</v>
      </c>
      <c r="G173" s="21">
        <v>424</v>
      </c>
      <c r="H173" s="5">
        <f t="shared" si="16"/>
        <v>-1.1630628808715426</v>
      </c>
      <c r="I173" s="5">
        <f t="shared" si="17"/>
        <v>6.0497334552319577</v>
      </c>
      <c r="J173" s="5">
        <f t="shared" si="18"/>
        <v>-7.036220420947032</v>
      </c>
      <c r="K173" s="5">
        <f t="shared" si="19"/>
        <v>1.3527152648612122</v>
      </c>
      <c r="L173" s="22">
        <f t="shared" si="20"/>
        <v>38846.512488680964</v>
      </c>
      <c r="M173" s="5">
        <f t="shared" si="21"/>
        <v>6.0497334552319577</v>
      </c>
      <c r="N173" s="5">
        <f t="shared" si="22"/>
        <v>10.567373583135229</v>
      </c>
      <c r="O173" s="5">
        <f t="shared" si="23"/>
        <v>20.409072325241883</v>
      </c>
    </row>
    <row r="174" spans="1:15" ht="14.25" customHeight="1" x14ac:dyDescent="0.3">
      <c r="A174" s="18">
        <v>2</v>
      </c>
      <c r="B174" s="19">
        <v>31491</v>
      </c>
      <c r="C174" s="19">
        <v>2.2916666666666665</v>
      </c>
      <c r="D174" s="18">
        <v>268</v>
      </c>
      <c r="E174" s="20">
        <v>100</v>
      </c>
      <c r="F174" s="21">
        <v>0.71</v>
      </c>
      <c r="G174" s="21">
        <v>398</v>
      </c>
      <c r="H174" s="5">
        <f t="shared" si="16"/>
        <v>-1.0146550034224651</v>
      </c>
      <c r="I174" s="5">
        <f t="shared" si="17"/>
        <v>5.9864520052844377</v>
      </c>
      <c r="J174" s="5">
        <f t="shared" si="18"/>
        <v>-6.0741834799103041</v>
      </c>
      <c r="K174" s="5">
        <f t="shared" si="19"/>
        <v>1.0295247759702426</v>
      </c>
      <c r="L174" s="22">
        <f t="shared" si="20"/>
        <v>19113.262177708253</v>
      </c>
      <c r="M174" s="5">
        <f t="shared" si="21"/>
        <v>5.9864520052844377</v>
      </c>
      <c r="N174" s="5">
        <f t="shared" si="22"/>
        <v>9.8581377279357572</v>
      </c>
      <c r="O174" s="5">
        <f t="shared" si="23"/>
        <v>14.989950334982071</v>
      </c>
    </row>
    <row r="175" spans="1:15" ht="14.25" customHeight="1" x14ac:dyDescent="0.3">
      <c r="A175" s="18">
        <v>2</v>
      </c>
      <c r="B175" s="19">
        <v>30820</v>
      </c>
      <c r="C175" s="19">
        <v>2.2916666666666665</v>
      </c>
      <c r="D175" s="18">
        <v>260</v>
      </c>
      <c r="E175" s="20">
        <v>100</v>
      </c>
      <c r="F175" s="21">
        <v>0.71</v>
      </c>
      <c r="G175" s="21">
        <v>394</v>
      </c>
      <c r="H175" s="5">
        <f t="shared" si="16"/>
        <v>-1.0146550034224651</v>
      </c>
      <c r="I175" s="5">
        <f t="shared" si="17"/>
        <v>5.9763509092979339</v>
      </c>
      <c r="J175" s="5">
        <f t="shared" si="18"/>
        <v>-6.0639343523275473</v>
      </c>
      <c r="K175" s="5">
        <f t="shared" si="19"/>
        <v>1.0295247759702426</v>
      </c>
      <c r="L175" s="22">
        <f t="shared" si="20"/>
        <v>19113.262177708253</v>
      </c>
      <c r="M175" s="5">
        <f t="shared" si="21"/>
        <v>5.9763509092979339</v>
      </c>
      <c r="N175" s="5">
        <f t="shared" si="22"/>
        <v>9.8581377279357572</v>
      </c>
      <c r="O175" s="5">
        <f t="shared" si="23"/>
        <v>15.068268905350353</v>
      </c>
    </row>
    <row r="176" spans="1:15" ht="14.25" customHeight="1" x14ac:dyDescent="0.3">
      <c r="A176" s="18">
        <v>2</v>
      </c>
      <c r="B176" s="19">
        <v>29634</v>
      </c>
      <c r="C176" s="19">
        <v>2.2916666666666665</v>
      </c>
      <c r="D176" s="18">
        <v>244</v>
      </c>
      <c r="E176" s="20">
        <v>100</v>
      </c>
      <c r="F176" s="21">
        <v>0.9</v>
      </c>
      <c r="G176" s="21">
        <v>530</v>
      </c>
      <c r="H176" s="5">
        <f t="shared" si="16"/>
        <v>-0.59325211108040388</v>
      </c>
      <c r="I176" s="5">
        <f t="shared" si="17"/>
        <v>6.2728770065461674</v>
      </c>
      <c r="J176" s="5">
        <f t="shared" si="18"/>
        <v>-3.7213975266812382</v>
      </c>
      <c r="K176" s="5">
        <f t="shared" si="19"/>
        <v>0.35194806730135586</v>
      </c>
      <c r="L176" s="22">
        <f t="shared" si="20"/>
        <v>2551.0711620497582</v>
      </c>
      <c r="M176" s="5">
        <f t="shared" si="21"/>
        <v>6.2728770065461674</v>
      </c>
      <c r="N176" s="5">
        <f t="shared" si="22"/>
        <v>7.8442686134994037</v>
      </c>
      <c r="O176" s="5">
        <f t="shared" si="23"/>
        <v>2.4692715824030742</v>
      </c>
    </row>
    <row r="177" spans="1:15" ht="14.25" customHeight="1" x14ac:dyDescent="0.3">
      <c r="A177" s="18">
        <v>2</v>
      </c>
      <c r="B177" s="19">
        <v>25206</v>
      </c>
      <c r="C177" s="19">
        <v>2.2916666666666665</v>
      </c>
      <c r="D177" s="18">
        <v>147</v>
      </c>
      <c r="E177" s="20">
        <v>100</v>
      </c>
      <c r="F177" s="21">
        <v>0.9</v>
      </c>
      <c r="G177" s="21">
        <v>478</v>
      </c>
      <c r="H177" s="5">
        <f t="shared" si="16"/>
        <v>-0.59325211108040388</v>
      </c>
      <c r="I177" s="5">
        <f t="shared" si="17"/>
        <v>6.1696107324914564</v>
      </c>
      <c r="J177" s="5">
        <f t="shared" si="18"/>
        <v>-3.6601345915948733</v>
      </c>
      <c r="K177" s="5">
        <f t="shared" si="19"/>
        <v>0.35194806730135586</v>
      </c>
      <c r="L177" s="22">
        <f t="shared" si="20"/>
        <v>2551.0711620497582</v>
      </c>
      <c r="M177" s="5">
        <f t="shared" si="21"/>
        <v>6.1696107324914564</v>
      </c>
      <c r="N177" s="5">
        <f t="shared" si="22"/>
        <v>7.8442686134994037</v>
      </c>
      <c r="O177" s="5">
        <f t="shared" si="23"/>
        <v>2.8044790184220281</v>
      </c>
    </row>
    <row r="178" spans="1:15" ht="14.25" customHeight="1" x14ac:dyDescent="0.3">
      <c r="A178" s="18">
        <v>2</v>
      </c>
      <c r="B178" s="19">
        <v>25206</v>
      </c>
      <c r="C178" s="19">
        <v>2.2916666666666665</v>
      </c>
      <c r="D178" s="18">
        <v>146</v>
      </c>
      <c r="E178" s="20">
        <v>100</v>
      </c>
      <c r="F178" s="21">
        <v>0.66</v>
      </c>
      <c r="G178" s="21">
        <v>462</v>
      </c>
      <c r="H178" s="5">
        <f t="shared" si="16"/>
        <v>-1.1630628808715426</v>
      </c>
      <c r="I178" s="5">
        <f t="shared" si="17"/>
        <v>6.1355648910817386</v>
      </c>
      <c r="J178" s="5">
        <f t="shared" si="18"/>
        <v>-7.1360477779958194</v>
      </c>
      <c r="K178" s="5">
        <f t="shared" si="19"/>
        <v>1.3527152648612122</v>
      </c>
      <c r="L178" s="22">
        <f t="shared" si="20"/>
        <v>38846.512488680964</v>
      </c>
      <c r="M178" s="5">
        <f t="shared" si="21"/>
        <v>6.1355648910817386</v>
      </c>
      <c r="N178" s="5">
        <f t="shared" si="22"/>
        <v>10.567373583135229</v>
      </c>
      <c r="O178" s="5">
        <f t="shared" si="23"/>
        <v>19.640928282960868</v>
      </c>
    </row>
    <row r="179" spans="1:15" ht="14.25" customHeight="1" x14ac:dyDescent="0.3">
      <c r="A179" s="18">
        <v>2</v>
      </c>
      <c r="B179" s="19">
        <v>21357</v>
      </c>
      <c r="C179" s="19">
        <v>2.2916666666666665</v>
      </c>
      <c r="D179" s="18">
        <v>96</v>
      </c>
      <c r="E179" s="20">
        <v>100</v>
      </c>
      <c r="F179" s="21">
        <v>0.66</v>
      </c>
      <c r="G179" s="21">
        <v>440</v>
      </c>
      <c r="H179" s="5">
        <f t="shared" si="16"/>
        <v>-1.1630628808715426</v>
      </c>
      <c r="I179" s="5">
        <f t="shared" si="17"/>
        <v>6.0867747269123065</v>
      </c>
      <c r="J179" s="5">
        <f t="shared" si="18"/>
        <v>-7.0793017490987244</v>
      </c>
      <c r="K179" s="5">
        <f t="shared" si="19"/>
        <v>1.3527152648612122</v>
      </c>
      <c r="L179" s="22">
        <f t="shared" si="20"/>
        <v>38846.512488680964</v>
      </c>
      <c r="M179" s="5">
        <f t="shared" si="21"/>
        <v>6.0867747269123065</v>
      </c>
      <c r="N179" s="5">
        <f t="shared" si="22"/>
        <v>10.567373583135229</v>
      </c>
      <c r="O179" s="5">
        <f t="shared" si="23"/>
        <v>20.075766110386162</v>
      </c>
    </row>
    <row r="180" spans="1:15" ht="14.25" customHeight="1" x14ac:dyDescent="0.3">
      <c r="A180" s="18">
        <v>2</v>
      </c>
      <c r="B180" s="19">
        <v>21357</v>
      </c>
      <c r="C180" s="19">
        <v>2.2916666666666665</v>
      </c>
      <c r="D180" s="18">
        <v>97</v>
      </c>
      <c r="E180" s="20">
        <v>100</v>
      </c>
      <c r="F180" s="21">
        <v>2.0099999999999998</v>
      </c>
      <c r="G180" s="21">
        <v>1167</v>
      </c>
      <c r="H180" s="5">
        <f t="shared" si="16"/>
        <v>0.50833902213307869</v>
      </c>
      <c r="I180" s="5">
        <f t="shared" si="17"/>
        <v>7.0621916322865559</v>
      </c>
      <c r="J180" s="5">
        <f t="shared" si="18"/>
        <v>3.5899875884729586</v>
      </c>
      <c r="K180" s="5">
        <f t="shared" si="19"/>
        <v>0.25840856142321467</v>
      </c>
      <c r="L180" s="22">
        <f t="shared" si="20"/>
        <v>13.194559753526676</v>
      </c>
      <c r="M180" s="5">
        <f t="shared" si="21"/>
        <v>7.0621916322865559</v>
      </c>
      <c r="N180" s="5">
        <f t="shared" si="22"/>
        <v>2.5798046047549978</v>
      </c>
      <c r="O180" s="5">
        <f t="shared" si="23"/>
        <v>20.091793464583201</v>
      </c>
    </row>
    <row r="181" spans="1:15" ht="14.25" customHeight="1" x14ac:dyDescent="0.3">
      <c r="A181" s="18">
        <v>2</v>
      </c>
      <c r="B181" s="19">
        <v>33660</v>
      </c>
      <c r="C181" s="19">
        <v>2.2916666666666665</v>
      </c>
      <c r="D181" s="18">
        <v>282</v>
      </c>
      <c r="E181" s="20">
        <v>101</v>
      </c>
      <c r="F181" s="21">
        <v>0.57999999999999996</v>
      </c>
      <c r="G181" s="21">
        <v>386</v>
      </c>
      <c r="H181" s="5">
        <f t="shared" si="16"/>
        <v>-1.4587468716912131</v>
      </c>
      <c r="I181" s="5">
        <f t="shared" si="17"/>
        <v>5.955837369464831</v>
      </c>
      <c r="J181" s="5">
        <f t="shared" si="18"/>
        <v>-8.6880591310084458</v>
      </c>
      <c r="K181" s="5">
        <f t="shared" si="19"/>
        <v>2.1279424356689005</v>
      </c>
      <c r="L181" s="22">
        <f t="shared" si="20"/>
        <v>159601.70295995104</v>
      </c>
      <c r="M181" s="5">
        <f t="shared" si="21"/>
        <v>5.955837369464831</v>
      </c>
      <c r="N181" s="5">
        <f t="shared" si="22"/>
        <v>11.980436634116051</v>
      </c>
      <c r="O181" s="5">
        <f t="shared" si="23"/>
        <v>36.295796299636024</v>
      </c>
    </row>
    <row r="182" spans="1:15" ht="14.25" customHeight="1" x14ac:dyDescent="0.3">
      <c r="A182" s="18">
        <v>2</v>
      </c>
      <c r="B182" s="19">
        <v>13107</v>
      </c>
      <c r="C182" s="19">
        <v>2.2916666666666665</v>
      </c>
      <c r="D182" s="18">
        <v>4</v>
      </c>
      <c r="E182" s="20">
        <v>101</v>
      </c>
      <c r="F182" s="21">
        <v>0.5</v>
      </c>
      <c r="G182" s="21">
        <v>302</v>
      </c>
      <c r="H182" s="5">
        <f t="shared" si="16"/>
        <v>-1.8804105090030339</v>
      </c>
      <c r="I182" s="5">
        <f t="shared" si="17"/>
        <v>5.7104270173748697</v>
      </c>
      <c r="J182" s="5">
        <f t="shared" si="18"/>
        <v>-10.737946974366555</v>
      </c>
      <c r="K182" s="5">
        <f t="shared" si="19"/>
        <v>3.5359436823690489</v>
      </c>
      <c r="L182" s="22">
        <f t="shared" si="20"/>
        <v>1197266.7868630094</v>
      </c>
      <c r="M182" s="5">
        <f t="shared" si="21"/>
        <v>5.7104270173748697</v>
      </c>
      <c r="N182" s="5">
        <f t="shared" si="22"/>
        <v>13.995551839290949</v>
      </c>
      <c r="O182" s="5">
        <f t="shared" si="23"/>
        <v>68.643293314729917</v>
      </c>
    </row>
    <row r="183" spans="1:15" ht="14.25" customHeight="1" x14ac:dyDescent="0.3">
      <c r="A183" s="18">
        <v>2</v>
      </c>
      <c r="B183" s="19">
        <v>37185</v>
      </c>
      <c r="C183" s="19">
        <v>2.3541666666666665</v>
      </c>
      <c r="D183" s="18">
        <v>317</v>
      </c>
      <c r="E183" s="20">
        <v>102</v>
      </c>
      <c r="F183" s="21">
        <v>0.57999999999999996</v>
      </c>
      <c r="G183" s="21">
        <v>274</v>
      </c>
      <c r="H183" s="5">
        <f t="shared" si="16"/>
        <v>-1.4587468716912131</v>
      </c>
      <c r="I183" s="5">
        <f t="shared" si="17"/>
        <v>5.6131281063880705</v>
      </c>
      <c r="J183" s="5">
        <f t="shared" si="18"/>
        <v>-8.1881330655956202</v>
      </c>
      <c r="K183" s="5">
        <f t="shared" si="19"/>
        <v>2.1279424356689005</v>
      </c>
      <c r="L183" s="22">
        <f t="shared" si="20"/>
        <v>159601.70295995104</v>
      </c>
      <c r="M183" s="5">
        <f t="shared" si="21"/>
        <v>5.6131281063880705</v>
      </c>
      <c r="N183" s="5">
        <f t="shared" si="22"/>
        <v>11.980436634116051</v>
      </c>
      <c r="O183" s="5">
        <f t="shared" si="23"/>
        <v>40.542617887277466</v>
      </c>
    </row>
    <row r="184" spans="1:15" ht="14.25" customHeight="1" x14ac:dyDescent="0.3">
      <c r="A184" s="18">
        <v>2</v>
      </c>
      <c r="B184" s="19">
        <v>34333</v>
      </c>
      <c r="C184" s="19">
        <v>2.2916666666666665</v>
      </c>
      <c r="D184" s="18">
        <v>285</v>
      </c>
      <c r="E184" s="20">
        <v>102</v>
      </c>
      <c r="F184" s="21">
        <v>0.71</v>
      </c>
      <c r="G184" s="21">
        <v>338</v>
      </c>
      <c r="H184" s="5">
        <f t="shared" si="16"/>
        <v>-1.0146550034224651</v>
      </c>
      <c r="I184" s="5">
        <f t="shared" si="17"/>
        <v>5.8230458954830189</v>
      </c>
      <c r="J184" s="5">
        <f t="shared" si="18"/>
        <v>-5.9083826530104933</v>
      </c>
      <c r="K184" s="5">
        <f t="shared" si="19"/>
        <v>1.0295247759702426</v>
      </c>
      <c r="L184" s="22">
        <f t="shared" si="20"/>
        <v>19113.262177708253</v>
      </c>
      <c r="M184" s="5">
        <f t="shared" si="21"/>
        <v>5.8230458954830189</v>
      </c>
      <c r="N184" s="5">
        <f t="shared" si="22"/>
        <v>9.8581377279357572</v>
      </c>
      <c r="O184" s="5">
        <f t="shared" si="23"/>
        <v>16.281966096326798</v>
      </c>
    </row>
    <row r="185" spans="1:15" ht="14.25" customHeight="1" x14ac:dyDescent="0.3">
      <c r="A185" s="18">
        <v>2</v>
      </c>
      <c r="B185" s="19">
        <v>27324</v>
      </c>
      <c r="C185" s="19">
        <v>2.2916666666666665</v>
      </c>
      <c r="D185" s="18">
        <v>205</v>
      </c>
      <c r="E185" s="20">
        <v>102</v>
      </c>
      <c r="F185" s="21">
        <v>1</v>
      </c>
      <c r="G185" s="21">
        <v>460</v>
      </c>
      <c r="H185" s="5">
        <f t="shared" si="16"/>
        <v>-0.42690202726207171</v>
      </c>
      <c r="I185" s="5">
        <f t="shared" si="17"/>
        <v>6.131226489483141</v>
      </c>
      <c r="J185" s="5">
        <f t="shared" si="18"/>
        <v>-2.6174330179632679</v>
      </c>
      <c r="K185" s="5">
        <f t="shared" si="19"/>
        <v>0.18224534088046662</v>
      </c>
      <c r="L185" s="22">
        <f t="shared" si="20"/>
        <v>1152.0377454166883</v>
      </c>
      <c r="M185" s="5">
        <f t="shared" si="21"/>
        <v>6.131226489483141</v>
      </c>
      <c r="N185" s="5">
        <f t="shared" si="22"/>
        <v>7.0492876058377245</v>
      </c>
      <c r="O185" s="5">
        <f t="shared" si="23"/>
        <v>0.84283621336222414</v>
      </c>
    </row>
    <row r="186" spans="1:15" ht="14.25" customHeight="1" x14ac:dyDescent="0.3">
      <c r="A186" s="18">
        <v>2</v>
      </c>
      <c r="B186" s="19">
        <v>31645</v>
      </c>
      <c r="C186" s="19">
        <v>2.2916666666666665</v>
      </c>
      <c r="D186" s="18">
        <v>270</v>
      </c>
      <c r="E186" s="20">
        <v>103</v>
      </c>
      <c r="F186" s="21">
        <v>0.85</v>
      </c>
      <c r="G186" s="21">
        <v>434</v>
      </c>
      <c r="H186" s="5">
        <f t="shared" si="16"/>
        <v>-0.68810495596693866</v>
      </c>
      <c r="I186" s="5">
        <f t="shared" si="17"/>
        <v>6.0730445341004051</v>
      </c>
      <c r="J186" s="5">
        <f t="shared" si="18"/>
        <v>-4.1788920417224169</v>
      </c>
      <c r="K186" s="5">
        <f t="shared" si="19"/>
        <v>0.4734884304262626</v>
      </c>
      <c r="L186" s="22">
        <f t="shared" si="20"/>
        <v>4014.0938652353743</v>
      </c>
      <c r="M186" s="5">
        <f t="shared" si="21"/>
        <v>6.0730445341004051</v>
      </c>
      <c r="N186" s="5">
        <f t="shared" si="22"/>
        <v>8.2975669135460937</v>
      </c>
      <c r="O186" s="5">
        <f t="shared" si="23"/>
        <v>4.9484998166547083</v>
      </c>
    </row>
    <row r="187" spans="1:15" ht="14.25" customHeight="1" x14ac:dyDescent="0.3">
      <c r="A187" s="18">
        <v>2</v>
      </c>
      <c r="B187" s="19">
        <v>27740</v>
      </c>
      <c r="C187" s="19">
        <v>2.2916666666666665</v>
      </c>
      <c r="D187" s="18">
        <v>216</v>
      </c>
      <c r="E187" s="20">
        <v>103</v>
      </c>
      <c r="F187" s="21">
        <v>0.9</v>
      </c>
      <c r="G187" s="21">
        <v>491</v>
      </c>
      <c r="H187" s="5">
        <f t="shared" si="16"/>
        <v>-0.59325211108040388</v>
      </c>
      <c r="I187" s="5">
        <f t="shared" si="17"/>
        <v>6.1964441277945204</v>
      </c>
      <c r="J187" s="5">
        <f t="shared" si="18"/>
        <v>-3.676053560005871</v>
      </c>
      <c r="K187" s="5">
        <f t="shared" si="19"/>
        <v>0.35194806730135586</v>
      </c>
      <c r="L187" s="22">
        <f t="shared" si="20"/>
        <v>2551.0711620497582</v>
      </c>
      <c r="M187" s="5">
        <f t="shared" si="21"/>
        <v>6.1964441277945204</v>
      </c>
      <c r="N187" s="5">
        <f t="shared" si="22"/>
        <v>7.8442686134994037</v>
      </c>
      <c r="O187" s="5">
        <f t="shared" si="23"/>
        <v>2.7153255356885633</v>
      </c>
    </row>
    <row r="188" spans="1:15" ht="14.25" customHeight="1" x14ac:dyDescent="0.3">
      <c r="A188" s="18">
        <v>2</v>
      </c>
      <c r="B188" s="19">
        <v>29689</v>
      </c>
      <c r="C188" s="19">
        <v>2.2916666666666665</v>
      </c>
      <c r="D188" s="18">
        <v>245</v>
      </c>
      <c r="E188" s="20">
        <v>104</v>
      </c>
      <c r="F188" s="21">
        <v>1.4</v>
      </c>
      <c r="G188" s="21">
        <v>703</v>
      </c>
      <c r="H188" s="5">
        <f t="shared" si="16"/>
        <v>5.1194394547122421E-2</v>
      </c>
      <c r="I188" s="5">
        <f t="shared" si="17"/>
        <v>6.5553568918106651</v>
      </c>
      <c r="J188" s="5">
        <f t="shared" si="18"/>
        <v>0.33559752711655327</v>
      </c>
      <c r="K188" s="5">
        <f t="shared" si="19"/>
        <v>2.6208660330464379E-3</v>
      </c>
      <c r="L188" s="22">
        <f t="shared" si="20"/>
        <v>117.27037586021621</v>
      </c>
      <c r="M188" s="5">
        <f t="shared" si="21"/>
        <v>6.5553568918106651</v>
      </c>
      <c r="N188" s="5">
        <f t="shared" si="22"/>
        <v>4.7644821735519693</v>
      </c>
      <c r="O188" s="5">
        <f t="shared" si="23"/>
        <v>3.2072322564981626</v>
      </c>
    </row>
    <row r="189" spans="1:15" ht="14.25" customHeight="1" x14ac:dyDescent="0.3">
      <c r="A189" s="18">
        <v>2</v>
      </c>
      <c r="B189" s="19">
        <v>28830</v>
      </c>
      <c r="C189" s="19">
        <v>2.2916666666666665</v>
      </c>
      <c r="D189" s="18">
        <v>236</v>
      </c>
      <c r="E189" s="20">
        <v>104</v>
      </c>
      <c r="F189" s="21">
        <v>1</v>
      </c>
      <c r="G189" s="21">
        <v>398</v>
      </c>
      <c r="H189" s="5">
        <f t="shared" si="16"/>
        <v>-0.42690202726207171</v>
      </c>
      <c r="I189" s="5">
        <f t="shared" si="17"/>
        <v>5.9864520052844377</v>
      </c>
      <c r="J189" s="5">
        <f t="shared" si="18"/>
        <v>-2.555628497163021</v>
      </c>
      <c r="K189" s="5">
        <f t="shared" si="19"/>
        <v>0.18224534088046662</v>
      </c>
      <c r="L189" s="22">
        <f t="shared" si="20"/>
        <v>1152.0377454166883</v>
      </c>
      <c r="M189" s="5">
        <f t="shared" si="21"/>
        <v>5.9864520052844377</v>
      </c>
      <c r="N189" s="5">
        <f t="shared" si="22"/>
        <v>7.0492876058377245</v>
      </c>
      <c r="O189" s="5">
        <f t="shared" si="23"/>
        <v>1.1296195138034659</v>
      </c>
    </row>
    <row r="190" spans="1:15" ht="14.25" customHeight="1" x14ac:dyDescent="0.3">
      <c r="A190" s="18">
        <v>2</v>
      </c>
      <c r="B190" s="19">
        <v>28615</v>
      </c>
      <c r="C190" s="19">
        <v>2.2916666666666665</v>
      </c>
      <c r="D190" s="18">
        <v>234</v>
      </c>
      <c r="E190" s="20">
        <v>104</v>
      </c>
      <c r="F190" s="21">
        <v>1.1399999999999999</v>
      </c>
      <c r="G190" s="21">
        <v>611</v>
      </c>
      <c r="H190" s="5">
        <f t="shared" si="16"/>
        <v>-0.23252810001478974</v>
      </c>
      <c r="I190" s="5">
        <f t="shared" si="17"/>
        <v>6.4150969591715956</v>
      </c>
      <c r="J190" s="5">
        <f t="shared" si="18"/>
        <v>-1.4916903073268264</v>
      </c>
      <c r="K190" s="5">
        <f t="shared" si="19"/>
        <v>5.4069317296488062E-2</v>
      </c>
      <c r="L190" s="22">
        <f t="shared" si="20"/>
        <v>455.03833513031708</v>
      </c>
      <c r="M190" s="5">
        <f t="shared" si="21"/>
        <v>6.4150969591715956</v>
      </c>
      <c r="N190" s="5">
        <f t="shared" si="22"/>
        <v>6.1203816684355266</v>
      </c>
      <c r="O190" s="5">
        <f t="shared" si="23"/>
        <v>8.6857102593645708E-2</v>
      </c>
    </row>
    <row r="191" spans="1:15" ht="14.25" customHeight="1" x14ac:dyDescent="0.3">
      <c r="A191" s="18">
        <v>2</v>
      </c>
      <c r="B191" s="19">
        <v>27787</v>
      </c>
      <c r="C191" s="19">
        <v>2.2916666666666665</v>
      </c>
      <c r="D191" s="18">
        <v>218</v>
      </c>
      <c r="E191" s="20">
        <v>104</v>
      </c>
      <c r="F191" s="21">
        <v>1.0900000000000001</v>
      </c>
      <c r="G191" s="21">
        <v>554</v>
      </c>
      <c r="H191" s="5">
        <f t="shared" si="16"/>
        <v>-0.29769540023588059</v>
      </c>
      <c r="I191" s="5">
        <f t="shared" si="17"/>
        <v>6.3171646867472839</v>
      </c>
      <c r="J191" s="5">
        <f t="shared" si="18"/>
        <v>-1.880590869777204</v>
      </c>
      <c r="K191" s="5">
        <f t="shared" si="19"/>
        <v>8.8622551321601128E-2</v>
      </c>
      <c r="L191" s="22">
        <f t="shared" si="20"/>
        <v>621.29985823584047</v>
      </c>
      <c r="M191" s="5">
        <f t="shared" si="21"/>
        <v>6.3171646867472839</v>
      </c>
      <c r="N191" s="5">
        <f t="shared" si="22"/>
        <v>6.4318138288961801</v>
      </c>
      <c r="O191" s="5">
        <f t="shared" si="23"/>
        <v>1.314442579547781E-2</v>
      </c>
    </row>
    <row r="192" spans="1:15" ht="14.25" customHeight="1" x14ac:dyDescent="0.3">
      <c r="A192" s="18">
        <v>2</v>
      </c>
      <c r="B192" s="19">
        <v>40267</v>
      </c>
      <c r="C192" s="19">
        <v>2.515625</v>
      </c>
      <c r="D192" s="18">
        <v>338</v>
      </c>
      <c r="E192" s="20">
        <v>105</v>
      </c>
      <c r="F192" s="21">
        <v>0.95</v>
      </c>
      <c r="G192" s="21">
        <v>530</v>
      </c>
      <c r="H192" s="5">
        <f t="shared" si="16"/>
        <v>-0.50662200635859878</v>
      </c>
      <c r="I192" s="5">
        <f t="shared" si="17"/>
        <v>6.2728770065461674</v>
      </c>
      <c r="J192" s="5">
        <f t="shared" si="18"/>
        <v>-3.1779775346971406</v>
      </c>
      <c r="K192" s="5">
        <f t="shared" si="19"/>
        <v>0.25666585732681207</v>
      </c>
      <c r="L192" s="22">
        <f t="shared" si="20"/>
        <v>1686.25688408773</v>
      </c>
      <c r="M192" s="5">
        <f t="shared" si="21"/>
        <v>6.2728770065461674</v>
      </c>
      <c r="N192" s="5">
        <f t="shared" si="22"/>
        <v>7.4302664899970896</v>
      </c>
      <c r="O192" s="5">
        <f t="shared" si="23"/>
        <v>1.3395504164027925</v>
      </c>
    </row>
    <row r="193" spans="1:15" ht="14.25" customHeight="1" x14ac:dyDescent="0.3">
      <c r="A193" s="18">
        <v>2</v>
      </c>
      <c r="B193" s="19">
        <v>29207</v>
      </c>
      <c r="C193" s="19">
        <v>2.2916666666666665</v>
      </c>
      <c r="D193" s="18">
        <v>242</v>
      </c>
      <c r="E193" s="20">
        <v>105</v>
      </c>
      <c r="F193" s="21">
        <v>1.18</v>
      </c>
      <c r="G193" s="21">
        <v>524</v>
      </c>
      <c r="H193" s="5">
        <f t="shared" si="16"/>
        <v>-0.18328904986447617</v>
      </c>
      <c r="I193" s="5">
        <f t="shared" si="17"/>
        <v>6.261491684321042</v>
      </c>
      <c r="J193" s="5">
        <f t="shared" si="18"/>
        <v>-1.1476628615535223</v>
      </c>
      <c r="K193" s="5">
        <f t="shared" si="19"/>
        <v>3.3594875800222433E-2</v>
      </c>
      <c r="L193" s="22">
        <f t="shared" si="20"/>
        <v>359.62795417859815</v>
      </c>
      <c r="M193" s="5">
        <f t="shared" si="21"/>
        <v>6.261491684321042</v>
      </c>
      <c r="N193" s="5">
        <f t="shared" si="22"/>
        <v>5.8850700364465176</v>
      </c>
      <c r="O193" s="5">
        <f t="shared" si="23"/>
        <v>0.14169325698857241</v>
      </c>
    </row>
    <row r="194" spans="1:15" ht="14.25" customHeight="1" x14ac:dyDescent="0.3">
      <c r="A194" s="18">
        <v>2</v>
      </c>
      <c r="B194" s="19">
        <v>26444</v>
      </c>
      <c r="C194" s="19">
        <v>2.2916666666666665</v>
      </c>
      <c r="D194" s="18">
        <v>174</v>
      </c>
      <c r="E194" s="20">
        <v>105</v>
      </c>
      <c r="F194" s="21">
        <v>1.5</v>
      </c>
      <c r="G194" s="21">
        <v>841</v>
      </c>
      <c r="H194" s="5">
        <f t="shared" si="16"/>
        <v>0.14195733855453635</v>
      </c>
      <c r="I194" s="5">
        <f t="shared" si="17"/>
        <v>6.7345916599729483</v>
      </c>
      <c r="J194" s="5">
        <f t="shared" si="18"/>
        <v>0.95602470830133679</v>
      </c>
      <c r="K194" s="5">
        <f t="shared" si="19"/>
        <v>2.0151885969487252E-2</v>
      </c>
      <c r="L194" s="22">
        <f t="shared" si="20"/>
        <v>75.999697592705374</v>
      </c>
      <c r="M194" s="5">
        <f t="shared" si="21"/>
        <v>6.7345916599729483</v>
      </c>
      <c r="N194" s="5">
        <f t="shared" si="22"/>
        <v>4.3307293612350639</v>
      </c>
      <c r="O194" s="5">
        <f t="shared" si="23"/>
        <v>5.7785539512933859</v>
      </c>
    </row>
    <row r="195" spans="1:15" ht="14.25" customHeight="1" x14ac:dyDescent="0.3">
      <c r="A195" s="18">
        <v>2</v>
      </c>
      <c r="B195" s="19">
        <v>26444</v>
      </c>
      <c r="C195" s="19">
        <v>2.2916666666666665</v>
      </c>
      <c r="D195" s="18">
        <v>175</v>
      </c>
      <c r="E195" s="20">
        <v>105</v>
      </c>
      <c r="F195" s="21">
        <v>1.5</v>
      </c>
      <c r="G195" s="21">
        <v>808</v>
      </c>
      <c r="H195" s="5">
        <f t="shared" si="16"/>
        <v>0.14195733855453635</v>
      </c>
      <c r="I195" s="5">
        <f t="shared" si="17"/>
        <v>6.694562058521095</v>
      </c>
      <c r="J195" s="5">
        <f t="shared" si="18"/>
        <v>0.95034221261583285</v>
      </c>
      <c r="K195" s="5">
        <f t="shared" si="19"/>
        <v>2.0151885969487252E-2</v>
      </c>
      <c r="L195" s="22">
        <f t="shared" si="20"/>
        <v>75.999697592705374</v>
      </c>
      <c r="M195" s="5">
        <f t="shared" si="21"/>
        <v>6.694562058521095</v>
      </c>
      <c r="N195" s="5">
        <f t="shared" si="22"/>
        <v>4.3307293612350639</v>
      </c>
      <c r="O195" s="5">
        <f t="shared" si="23"/>
        <v>5.5877050207585528</v>
      </c>
    </row>
    <row r="196" spans="1:15" ht="14.25" customHeight="1" x14ac:dyDescent="0.3">
      <c r="A196" s="18">
        <v>2</v>
      </c>
      <c r="B196" s="19">
        <v>19833</v>
      </c>
      <c r="C196" s="19">
        <v>2.2916666666666665</v>
      </c>
      <c r="D196" s="18">
        <v>76</v>
      </c>
      <c r="E196" s="20">
        <v>105</v>
      </c>
      <c r="F196" s="21">
        <v>0.66</v>
      </c>
      <c r="G196" s="21">
        <v>402</v>
      </c>
      <c r="H196" s="5">
        <f t="shared" si="16"/>
        <v>-1.1630628808715426</v>
      </c>
      <c r="I196" s="5">
        <f t="shared" si="17"/>
        <v>5.9964520886190211</v>
      </c>
      <c r="J196" s="5">
        <f t="shared" si="18"/>
        <v>-6.974250841197418</v>
      </c>
      <c r="K196" s="5">
        <f t="shared" si="19"/>
        <v>1.3527152648612122</v>
      </c>
      <c r="L196" s="22">
        <f t="shared" si="20"/>
        <v>38846.512488680964</v>
      </c>
      <c r="M196" s="5">
        <f t="shared" si="21"/>
        <v>5.9964520886190211</v>
      </c>
      <c r="N196" s="5">
        <f t="shared" si="22"/>
        <v>10.567373583135229</v>
      </c>
      <c r="O196" s="5">
        <f t="shared" si="23"/>
        <v>20.893323309030283</v>
      </c>
    </row>
    <row r="197" spans="1:15" ht="14.25" customHeight="1" x14ac:dyDescent="0.3">
      <c r="A197" s="18">
        <v>2</v>
      </c>
      <c r="B197" s="19">
        <v>19833</v>
      </c>
      <c r="C197" s="19">
        <v>2.2916666666666665</v>
      </c>
      <c r="D197" s="18">
        <v>77</v>
      </c>
      <c r="E197" s="20">
        <v>105</v>
      </c>
      <c r="F197" s="21">
        <v>0.88</v>
      </c>
      <c r="G197" s="21">
        <v>403</v>
      </c>
      <c r="H197" s="5">
        <f t="shared" si="16"/>
        <v>-0.63012077897411622</v>
      </c>
      <c r="I197" s="5">
        <f t="shared" si="17"/>
        <v>5.9989365619466826</v>
      </c>
      <c r="J197" s="5">
        <f t="shared" si="18"/>
        <v>-3.7800545794301503</v>
      </c>
      <c r="K197" s="5">
        <f t="shared" si="19"/>
        <v>0.39705219609494702</v>
      </c>
      <c r="L197" s="22">
        <f t="shared" si="20"/>
        <v>3042.5846228206701</v>
      </c>
      <c r="M197" s="5">
        <f t="shared" si="21"/>
        <v>5.9989365619466826</v>
      </c>
      <c r="N197" s="5">
        <f t="shared" si="22"/>
        <v>8.0204626380560491</v>
      </c>
      <c r="O197" s="5">
        <f t="shared" si="23"/>
        <v>4.086567676390132</v>
      </c>
    </row>
    <row r="198" spans="1:15" ht="14.25" customHeight="1" x14ac:dyDescent="0.3">
      <c r="A198" s="18">
        <v>2</v>
      </c>
      <c r="B198" s="19">
        <v>18210</v>
      </c>
      <c r="C198" s="19">
        <v>2.2916666666666665</v>
      </c>
      <c r="D198" s="18">
        <v>52</v>
      </c>
      <c r="E198" s="20">
        <v>105</v>
      </c>
      <c r="F198" s="21">
        <v>0.78</v>
      </c>
      <c r="G198" s="21">
        <v>401</v>
      </c>
      <c r="H198" s="5">
        <f t="shared" si="16"/>
        <v>-0.83810941936836647</v>
      </c>
      <c r="I198" s="5">
        <f t="shared" si="17"/>
        <v>5.9939614273065693</v>
      </c>
      <c r="J198" s="5">
        <f t="shared" si="18"/>
        <v>-5.0235955315562943</v>
      </c>
      <c r="K198" s="5">
        <f t="shared" si="19"/>
        <v>0.70242739883398042</v>
      </c>
      <c r="L198" s="22">
        <f t="shared" si="20"/>
        <v>8220.8821105661027</v>
      </c>
      <c r="M198" s="5">
        <f t="shared" si="21"/>
        <v>5.9939614273065693</v>
      </c>
      <c r="N198" s="5">
        <f t="shared" si="22"/>
        <v>9.0144327950135654</v>
      </c>
      <c r="O198" s="5">
        <f t="shared" si="23"/>
        <v>9.123247283137772</v>
      </c>
    </row>
    <row r="199" spans="1:15" ht="14.25" customHeight="1" x14ac:dyDescent="0.3">
      <c r="A199" s="18">
        <v>2</v>
      </c>
      <c r="B199" s="19">
        <v>18210</v>
      </c>
      <c r="C199" s="19">
        <v>2.2916666666666665</v>
      </c>
      <c r="D199" s="18">
        <v>54</v>
      </c>
      <c r="E199" s="20">
        <v>105</v>
      </c>
      <c r="F199" s="21">
        <v>0.71</v>
      </c>
      <c r="G199" s="21">
        <v>402</v>
      </c>
      <c r="H199" s="5">
        <f t="shared" si="16"/>
        <v>-1.0146550034224651</v>
      </c>
      <c r="I199" s="5">
        <f t="shared" si="17"/>
        <v>5.9964520886190211</v>
      </c>
      <c r="J199" s="5">
        <f t="shared" si="18"/>
        <v>-6.0843301145003803</v>
      </c>
      <c r="K199" s="5">
        <f t="shared" si="19"/>
        <v>1.0295247759702426</v>
      </c>
      <c r="L199" s="22">
        <f t="shared" si="20"/>
        <v>19113.262177708253</v>
      </c>
      <c r="M199" s="5">
        <f t="shared" si="21"/>
        <v>5.9964520886190211</v>
      </c>
      <c r="N199" s="5">
        <f t="shared" si="22"/>
        <v>9.8581377279357572</v>
      </c>
      <c r="O199" s="5">
        <f t="shared" si="23"/>
        <v>14.912615976905109</v>
      </c>
    </row>
    <row r="200" spans="1:15" ht="14.25" customHeight="1" x14ac:dyDescent="0.3">
      <c r="A200" s="18">
        <v>2</v>
      </c>
      <c r="B200" s="19">
        <v>18210</v>
      </c>
      <c r="C200" s="19">
        <v>2.2916666666666665</v>
      </c>
      <c r="D200" s="18">
        <v>53</v>
      </c>
      <c r="E200" s="20">
        <v>105</v>
      </c>
      <c r="F200" s="21">
        <v>0.44</v>
      </c>
      <c r="G200" s="21">
        <v>387</v>
      </c>
      <c r="H200" s="5">
        <f t="shared" si="16"/>
        <v>-2.3802496083101228</v>
      </c>
      <c r="I200" s="5">
        <f t="shared" si="17"/>
        <v>5.9584246930297819</v>
      </c>
      <c r="J200" s="5">
        <f t="shared" si="18"/>
        <v>-14.182538041729503</v>
      </c>
      <c r="K200" s="5">
        <f t="shared" si="19"/>
        <v>5.6655881978604929</v>
      </c>
      <c r="L200" s="22">
        <f t="shared" si="20"/>
        <v>13049556.904848738</v>
      </c>
      <c r="M200" s="5">
        <f t="shared" si="21"/>
        <v>5.9584246930297819</v>
      </c>
      <c r="N200" s="5">
        <f t="shared" si="22"/>
        <v>16.384264737505102</v>
      </c>
      <c r="O200" s="5">
        <f t="shared" si="23"/>
        <v>108.69814063298514</v>
      </c>
    </row>
    <row r="201" spans="1:15" ht="14.25" customHeight="1" x14ac:dyDescent="0.3">
      <c r="A201" s="18">
        <v>2</v>
      </c>
      <c r="B201" s="19">
        <v>18210</v>
      </c>
      <c r="C201" s="19">
        <v>2.2916666666666665</v>
      </c>
      <c r="D201" s="18">
        <v>51</v>
      </c>
      <c r="E201" s="20">
        <v>105</v>
      </c>
      <c r="F201" s="21">
        <v>0.48</v>
      </c>
      <c r="G201" s="21">
        <v>386</v>
      </c>
      <c r="H201" s="5">
        <f t="shared" si="16"/>
        <v>-2.0209652663786741</v>
      </c>
      <c r="I201" s="5">
        <f t="shared" si="17"/>
        <v>5.955837369464831</v>
      </c>
      <c r="J201" s="5">
        <f t="shared" si="18"/>
        <v>-12.036540455888554</v>
      </c>
      <c r="K201" s="5">
        <f t="shared" si="19"/>
        <v>4.0843006079090252</v>
      </c>
      <c r="L201" s="22">
        <f t="shared" si="20"/>
        <v>2343738.6333896499</v>
      </c>
      <c r="M201" s="5">
        <f t="shared" si="21"/>
        <v>5.955837369464831</v>
      </c>
      <c r="N201" s="5">
        <f t="shared" si="22"/>
        <v>14.667257918935348</v>
      </c>
      <c r="O201" s="5">
        <f t="shared" si="23"/>
        <v>75.888847989737215</v>
      </c>
    </row>
    <row r="202" spans="1:15" ht="14.25" customHeight="1" x14ac:dyDescent="0.3">
      <c r="A202" s="18">
        <v>2</v>
      </c>
      <c r="B202" s="19">
        <v>41667</v>
      </c>
      <c r="C202" s="19">
        <v>2.3791666666666669</v>
      </c>
      <c r="D202" s="18">
        <v>352</v>
      </c>
      <c r="E202" s="20">
        <v>106</v>
      </c>
      <c r="F202" s="21">
        <v>0.66</v>
      </c>
      <c r="G202" s="21">
        <v>388</v>
      </c>
      <c r="H202" s="5">
        <f t="shared" si="16"/>
        <v>-1.1630628808715426</v>
      </c>
      <c r="I202" s="5">
        <f t="shared" si="17"/>
        <v>5.9610053396232736</v>
      </c>
      <c r="J202" s="5">
        <f t="shared" si="18"/>
        <v>-6.9330240431928933</v>
      </c>
      <c r="K202" s="5">
        <f t="shared" si="19"/>
        <v>1.3527152648612122</v>
      </c>
      <c r="L202" s="22">
        <f t="shared" si="20"/>
        <v>38846.512488680964</v>
      </c>
      <c r="M202" s="5">
        <f t="shared" si="21"/>
        <v>5.9610053396232736</v>
      </c>
      <c r="N202" s="5">
        <f t="shared" si="22"/>
        <v>10.567373583135229</v>
      </c>
      <c r="O202" s="5">
        <f t="shared" si="23"/>
        <v>21.218628394835417</v>
      </c>
    </row>
    <row r="203" spans="1:15" ht="14.25" customHeight="1" x14ac:dyDescent="0.3">
      <c r="A203" s="18">
        <v>2</v>
      </c>
      <c r="B203" s="19">
        <v>28234</v>
      </c>
      <c r="C203" s="19">
        <v>2.2916666666666665</v>
      </c>
      <c r="D203" s="18">
        <v>227</v>
      </c>
      <c r="E203" s="20">
        <v>106</v>
      </c>
      <c r="F203" s="21">
        <v>0.78</v>
      </c>
      <c r="G203" s="21">
        <v>402</v>
      </c>
      <c r="H203" s="5">
        <f t="shared" ref="H203:H262" si="24">LN((F203-$Q$3))</f>
        <v>-0.83810941936836647</v>
      </c>
      <c r="I203" s="5">
        <f t="shared" ref="I203:I263" si="25">LN(G203)</f>
        <v>5.9964520886190211</v>
      </c>
      <c r="J203" s="5">
        <f t="shared" ref="J203:J262" si="26">H203*I203</f>
        <v>-5.0256829782627159</v>
      </c>
      <c r="K203" s="5">
        <f t="shared" ref="K203:K263" si="27">H203*H203</f>
        <v>0.70242739883398042</v>
      </c>
      <c r="L203" s="22">
        <f t="shared" ref="L203:L263" si="28">$Q$5*(F203-$Q$3)^$Q$4</f>
        <v>8220.8821105661027</v>
      </c>
      <c r="M203" s="5">
        <f t="shared" ref="M203:M262" si="29">LN(G203)</f>
        <v>5.9964520886190211</v>
      </c>
      <c r="N203" s="5">
        <f t="shared" ref="N203:N263" si="30">LN(L203)</f>
        <v>9.0144327950135654</v>
      </c>
      <c r="O203" s="5">
        <f t="shared" ref="O203:O263" si="31">(M203-N203)^2</f>
        <v>9.1082075441697121</v>
      </c>
    </row>
    <row r="204" spans="1:15" ht="14.25" customHeight="1" x14ac:dyDescent="0.3">
      <c r="A204" s="18">
        <v>2</v>
      </c>
      <c r="B204" s="19">
        <v>26843</v>
      </c>
      <c r="C204" s="19">
        <v>2.2916666666666665</v>
      </c>
      <c r="D204" s="18">
        <v>193</v>
      </c>
      <c r="E204" s="20">
        <v>106</v>
      </c>
      <c r="F204" s="21">
        <v>0.8</v>
      </c>
      <c r="G204" s="21">
        <v>397</v>
      </c>
      <c r="H204" s="5">
        <f t="shared" si="24"/>
        <v>-0.79290679061414682</v>
      </c>
      <c r="I204" s="5">
        <f t="shared" si="25"/>
        <v>5.9839362806871907</v>
      </c>
      <c r="J204" s="5">
        <f t="shared" si="26"/>
        <v>-4.744703711559235</v>
      </c>
      <c r="K204" s="5">
        <f t="shared" si="27"/>
        <v>0.62870117860202646</v>
      </c>
      <c r="L204" s="22">
        <f t="shared" si="28"/>
        <v>6623.7110553835864</v>
      </c>
      <c r="M204" s="5">
        <f t="shared" si="29"/>
        <v>5.9839362806871907</v>
      </c>
      <c r="N204" s="5">
        <f t="shared" si="30"/>
        <v>8.7984110742476727</v>
      </c>
      <c r="O204" s="5">
        <f t="shared" si="31"/>
        <v>7.9212683635873171</v>
      </c>
    </row>
    <row r="205" spans="1:15" ht="14.25" customHeight="1" x14ac:dyDescent="0.3">
      <c r="A205" s="18">
        <v>2</v>
      </c>
      <c r="B205" s="19">
        <v>26843</v>
      </c>
      <c r="C205" s="19">
        <v>2.2916666666666665</v>
      </c>
      <c r="D205" s="18">
        <v>192</v>
      </c>
      <c r="E205" s="20">
        <v>106</v>
      </c>
      <c r="F205" s="21">
        <v>0.74</v>
      </c>
      <c r="G205" s="21">
        <v>403</v>
      </c>
      <c r="H205" s="5">
        <f t="shared" si="24"/>
        <v>-0.93514873401919019</v>
      </c>
      <c r="I205" s="5">
        <f t="shared" si="25"/>
        <v>5.9989365619466826</v>
      </c>
      <c r="J205" s="5">
        <f t="shared" si="26"/>
        <v>-5.6098979313658734</v>
      </c>
      <c r="K205" s="5">
        <f t="shared" si="27"/>
        <v>0.87450315473769413</v>
      </c>
      <c r="L205" s="22">
        <f t="shared" si="28"/>
        <v>13071.376971135869</v>
      </c>
      <c r="M205" s="5">
        <f t="shared" si="29"/>
        <v>5.9989365619466826</v>
      </c>
      <c r="N205" s="5">
        <f t="shared" si="30"/>
        <v>9.4781801546371316</v>
      </c>
      <c r="O205" s="5">
        <f t="shared" si="31"/>
        <v>12.105135977277543</v>
      </c>
    </row>
    <row r="206" spans="1:15" ht="14.25" customHeight="1" x14ac:dyDescent="0.3">
      <c r="A206" s="18">
        <v>2</v>
      </c>
      <c r="B206" s="19">
        <v>19493</v>
      </c>
      <c r="C206" s="19">
        <v>2.2916666666666665</v>
      </c>
      <c r="D206" s="18">
        <v>74</v>
      </c>
      <c r="E206" s="20">
        <v>106</v>
      </c>
      <c r="F206" s="21">
        <v>0.74</v>
      </c>
      <c r="G206" s="21">
        <v>501</v>
      </c>
      <c r="H206" s="5">
        <f t="shared" si="24"/>
        <v>-0.93514873401919019</v>
      </c>
      <c r="I206" s="5">
        <f t="shared" si="25"/>
        <v>6.2166061010848646</v>
      </c>
      <c r="J206" s="5">
        <f t="shared" si="26"/>
        <v>-5.8134513253254854</v>
      </c>
      <c r="K206" s="5">
        <f t="shared" si="27"/>
        <v>0.87450315473769413</v>
      </c>
      <c r="L206" s="22">
        <f t="shared" si="28"/>
        <v>13071.376971135869</v>
      </c>
      <c r="M206" s="5">
        <f t="shared" si="29"/>
        <v>6.2166061010848646</v>
      </c>
      <c r="N206" s="5">
        <f t="shared" si="30"/>
        <v>9.4781801546371316</v>
      </c>
      <c r="O206" s="5">
        <f t="shared" si="31"/>
        <v>10.637865306805367</v>
      </c>
    </row>
    <row r="207" spans="1:15" ht="14.25" customHeight="1" x14ac:dyDescent="0.3">
      <c r="A207" s="18">
        <v>2</v>
      </c>
      <c r="B207" s="19">
        <v>19493</v>
      </c>
      <c r="C207" s="19">
        <v>2.2916666666666665</v>
      </c>
      <c r="D207" s="18">
        <v>75</v>
      </c>
      <c r="E207" s="20">
        <v>106</v>
      </c>
      <c r="F207" s="21">
        <v>0.9</v>
      </c>
      <c r="G207" s="21">
        <v>488</v>
      </c>
      <c r="H207" s="5">
        <f t="shared" si="24"/>
        <v>-0.59325211108040388</v>
      </c>
      <c r="I207" s="5">
        <f t="shared" si="25"/>
        <v>6.1903154058531475</v>
      </c>
      <c r="J207" s="5">
        <f t="shared" si="26"/>
        <v>-3.6724176827759267</v>
      </c>
      <c r="K207" s="5">
        <f t="shared" si="27"/>
        <v>0.35194806730135586</v>
      </c>
      <c r="L207" s="22">
        <f t="shared" si="28"/>
        <v>2551.0711620497582</v>
      </c>
      <c r="M207" s="5">
        <f t="shared" si="29"/>
        <v>6.1903154058531475</v>
      </c>
      <c r="N207" s="5">
        <f t="shared" si="30"/>
        <v>7.8442686134994037</v>
      </c>
      <c r="O207" s="5">
        <f t="shared" si="31"/>
        <v>2.73556121308334</v>
      </c>
    </row>
    <row r="208" spans="1:15" ht="14.25" customHeight="1" x14ac:dyDescent="0.3">
      <c r="A208" s="18">
        <v>2</v>
      </c>
      <c r="B208" s="19">
        <v>26351</v>
      </c>
      <c r="C208" s="19">
        <v>2.2916666666666665</v>
      </c>
      <c r="D208" s="18">
        <v>169</v>
      </c>
      <c r="E208" s="20">
        <v>109</v>
      </c>
      <c r="F208" s="21">
        <v>1.2</v>
      </c>
      <c r="G208" s="21">
        <v>543</v>
      </c>
      <c r="H208" s="5">
        <f t="shared" si="24"/>
        <v>-0.15954983691286612</v>
      </c>
      <c r="I208" s="5">
        <f t="shared" si="25"/>
        <v>6.2971093199339352</v>
      </c>
      <c r="J208" s="5">
        <f t="shared" si="26"/>
        <v>-1.0047027650179485</v>
      </c>
      <c r="K208" s="5">
        <f t="shared" si="27"/>
        <v>2.5456150458922175E-2</v>
      </c>
      <c r="L208" s="22">
        <f t="shared" si="28"/>
        <v>321.05780991612647</v>
      </c>
      <c r="M208" s="5">
        <f t="shared" si="29"/>
        <v>6.2971093199339352</v>
      </c>
      <c r="N208" s="5">
        <f t="shared" si="30"/>
        <v>5.7716212001118388</v>
      </c>
      <c r="O208" s="5">
        <f t="shared" si="31"/>
        <v>0.27613776407416196</v>
      </c>
    </row>
    <row r="209" spans="1:15" ht="14.25" customHeight="1" x14ac:dyDescent="0.3">
      <c r="A209" s="18">
        <v>2</v>
      </c>
      <c r="B209" s="19">
        <v>26351</v>
      </c>
      <c r="C209" s="19">
        <v>2.2916666666666665</v>
      </c>
      <c r="D209" s="18">
        <v>168</v>
      </c>
      <c r="E209" s="20">
        <v>109</v>
      </c>
      <c r="F209" s="21">
        <v>0.96</v>
      </c>
      <c r="G209" s="21">
        <v>426</v>
      </c>
      <c r="H209" s="5">
        <f t="shared" si="24"/>
        <v>-0.49016147389613024</v>
      </c>
      <c r="I209" s="5">
        <f t="shared" si="25"/>
        <v>6.0544393462693709</v>
      </c>
      <c r="J209" s="5">
        <f t="shared" si="26"/>
        <v>-2.9676529135821181</v>
      </c>
      <c r="K209" s="5">
        <f t="shared" si="27"/>
        <v>0.24025827049202678</v>
      </c>
      <c r="L209" s="22">
        <f t="shared" si="28"/>
        <v>1558.6918695559391</v>
      </c>
      <c r="M209" s="5">
        <f t="shared" si="29"/>
        <v>6.0544393462693709</v>
      </c>
      <c r="N209" s="5">
        <f t="shared" si="30"/>
        <v>7.3516022033114767</v>
      </c>
      <c r="O209" s="5">
        <f t="shared" si="31"/>
        <v>1.6826314776896387</v>
      </c>
    </row>
    <row r="210" spans="1:15" ht="14.25" customHeight="1" x14ac:dyDescent="0.3">
      <c r="A210" s="18">
        <v>2</v>
      </c>
      <c r="B210" s="19">
        <v>40081</v>
      </c>
      <c r="C210" s="19">
        <v>2.5416666666666665</v>
      </c>
      <c r="D210" s="18">
        <v>336</v>
      </c>
      <c r="E210" s="20">
        <v>110</v>
      </c>
      <c r="F210" s="21">
        <v>1.1000000000000001</v>
      </c>
      <c r="G210" s="21">
        <v>588</v>
      </c>
      <c r="H210" s="5">
        <f t="shared" si="24"/>
        <v>-0.28431776608231196</v>
      </c>
      <c r="I210" s="5">
        <f t="shared" si="25"/>
        <v>6.3767269478986268</v>
      </c>
      <c r="J210" s="5">
        <f t="shared" si="26"/>
        <v>-1.8130167607434169</v>
      </c>
      <c r="K210" s="5">
        <f t="shared" si="27"/>
        <v>8.0836592110036257E-2</v>
      </c>
      <c r="L210" s="22">
        <f t="shared" si="28"/>
        <v>582.82245391978449</v>
      </c>
      <c r="M210" s="5">
        <f t="shared" si="29"/>
        <v>6.3767269478986268</v>
      </c>
      <c r="N210" s="5">
        <f t="shared" si="30"/>
        <v>6.3678826012380831</v>
      </c>
      <c r="O210" s="5">
        <f t="shared" si="31"/>
        <v>7.8222467851870117E-5</v>
      </c>
    </row>
    <row r="211" spans="1:15" ht="14.25" customHeight="1" x14ac:dyDescent="0.3">
      <c r="A211" s="18">
        <v>2</v>
      </c>
      <c r="B211" s="19">
        <v>36218</v>
      </c>
      <c r="C211" s="19">
        <v>2.2916666666666665</v>
      </c>
      <c r="D211" s="18">
        <v>299</v>
      </c>
      <c r="E211" s="20">
        <v>110</v>
      </c>
      <c r="F211" s="21">
        <v>0.91</v>
      </c>
      <c r="G211" s="21">
        <v>416</v>
      </c>
      <c r="H211" s="5">
        <f t="shared" si="24"/>
        <v>-0.57531529454120445</v>
      </c>
      <c r="I211" s="5">
        <f t="shared" si="25"/>
        <v>6.0306852602612633</v>
      </c>
      <c r="J211" s="5">
        <f t="shared" si="26"/>
        <v>-3.4695454667925087</v>
      </c>
      <c r="K211" s="5">
        <f t="shared" si="27"/>
        <v>0.33098768813303281</v>
      </c>
      <c r="L211" s="22">
        <f t="shared" si="28"/>
        <v>2341.5051283955377</v>
      </c>
      <c r="M211" s="5">
        <f t="shared" si="29"/>
        <v>6.0306852602612633</v>
      </c>
      <c r="N211" s="5">
        <f t="shared" si="30"/>
        <v>7.7585492188392369</v>
      </c>
      <c r="O211" s="5">
        <f t="shared" si="31"/>
        <v>2.985513859352745</v>
      </c>
    </row>
    <row r="212" spans="1:15" ht="14.25" customHeight="1" x14ac:dyDescent="0.3">
      <c r="A212" s="18">
        <v>2</v>
      </c>
      <c r="B212" s="19">
        <v>33874</v>
      </c>
      <c r="C212" s="19">
        <v>2.2916666666666665</v>
      </c>
      <c r="D212" s="18">
        <v>283</v>
      </c>
      <c r="E212" s="20">
        <v>110</v>
      </c>
      <c r="F212" s="21">
        <v>1.1200000000000001</v>
      </c>
      <c r="G212" s="21">
        <v>527</v>
      </c>
      <c r="H212" s="5">
        <f t="shared" si="24"/>
        <v>-0.25808769932185238</v>
      </c>
      <c r="I212" s="5">
        <f t="shared" si="25"/>
        <v>6.2672005485413624</v>
      </c>
      <c r="J212" s="5">
        <f t="shared" si="26"/>
        <v>-1.6174873707616915</v>
      </c>
      <c r="K212" s="5">
        <f t="shared" si="27"/>
        <v>6.6609260541246884E-2</v>
      </c>
      <c r="L212" s="22">
        <f t="shared" si="28"/>
        <v>514.15771917676341</v>
      </c>
      <c r="M212" s="5">
        <f t="shared" si="29"/>
        <v>6.2672005485413624</v>
      </c>
      <c r="N212" s="5">
        <f t="shared" si="30"/>
        <v>6.2425300650347602</v>
      </c>
      <c r="O212" s="5">
        <f t="shared" si="31"/>
        <v>6.0863275644953518E-4</v>
      </c>
    </row>
    <row r="213" spans="1:15" ht="14.25" customHeight="1" x14ac:dyDescent="0.3">
      <c r="A213" s="18">
        <v>2</v>
      </c>
      <c r="B213" s="19">
        <v>29813</v>
      </c>
      <c r="C213" s="19">
        <v>2.2916666666666665</v>
      </c>
      <c r="D213" s="18">
        <v>246</v>
      </c>
      <c r="E213" s="20">
        <v>110</v>
      </c>
      <c r="F213" s="21">
        <v>1.32</v>
      </c>
      <c r="G213" s="21">
        <v>698</v>
      </c>
      <c r="H213" s="5">
        <f t="shared" si="24"/>
        <v>-2.785694784759897E-2</v>
      </c>
      <c r="I213" s="5">
        <f t="shared" si="25"/>
        <v>6.5482191027623724</v>
      </c>
      <c r="J213" s="5">
        <f t="shared" si="26"/>
        <v>-0.18241339804030274</v>
      </c>
      <c r="K213" s="5">
        <f t="shared" si="27"/>
        <v>7.7600954338384891E-4</v>
      </c>
      <c r="L213" s="22">
        <f t="shared" si="28"/>
        <v>171.10299193284982</v>
      </c>
      <c r="M213" s="5">
        <f t="shared" si="29"/>
        <v>6.5482191027623724</v>
      </c>
      <c r="N213" s="5">
        <f t="shared" si="30"/>
        <v>5.1422656672025955</v>
      </c>
      <c r="O213" s="5">
        <f t="shared" si="31"/>
        <v>1.9767050629623397</v>
      </c>
    </row>
    <row r="214" spans="1:15" ht="14.25" customHeight="1" x14ac:dyDescent="0.3">
      <c r="A214" s="18">
        <v>2</v>
      </c>
      <c r="B214" s="19">
        <v>26329</v>
      </c>
      <c r="C214" s="19">
        <v>2.2916666666666665</v>
      </c>
      <c r="D214" s="18">
        <v>167</v>
      </c>
      <c r="E214" s="20">
        <v>110</v>
      </c>
      <c r="F214" s="21">
        <v>1.99</v>
      </c>
      <c r="G214" s="21">
        <v>1085</v>
      </c>
      <c r="H214" s="5">
        <f t="shared" si="24"/>
        <v>0.49623620122146317</v>
      </c>
      <c r="I214" s="5">
        <f t="shared" si="25"/>
        <v>6.9893352659745602</v>
      </c>
      <c r="J214" s="5">
        <f t="shared" si="26"/>
        <v>3.4683611814504207</v>
      </c>
      <c r="K214" s="5">
        <f t="shared" si="27"/>
        <v>0.24625036740270848</v>
      </c>
      <c r="L214" s="22">
        <f t="shared" si="28"/>
        <v>13.980221017628274</v>
      </c>
      <c r="M214" s="5">
        <f t="shared" si="29"/>
        <v>6.9893352659745602</v>
      </c>
      <c r="N214" s="5">
        <f t="shared" si="30"/>
        <v>2.637643546239226</v>
      </c>
      <c r="O214" s="5">
        <f t="shared" si="31"/>
        <v>18.937220823613071</v>
      </c>
    </row>
    <row r="215" spans="1:15" ht="14.25" customHeight="1" x14ac:dyDescent="0.3">
      <c r="A215" s="18">
        <v>2</v>
      </c>
      <c r="B215" s="19">
        <v>26329</v>
      </c>
      <c r="C215" s="19">
        <v>2.2916666666666665</v>
      </c>
      <c r="D215" s="18">
        <v>166</v>
      </c>
      <c r="E215" s="20">
        <v>110</v>
      </c>
      <c r="F215" s="21">
        <v>1.68</v>
      </c>
      <c r="G215" s="21">
        <v>737</v>
      </c>
      <c r="H215" s="5">
        <f t="shared" si="24"/>
        <v>0.28707749898406587</v>
      </c>
      <c r="I215" s="5">
        <f t="shared" si="25"/>
        <v>6.6025878921893364</v>
      </c>
      <c r="J215" s="5">
        <f t="shared" si="26"/>
        <v>1.8954544189121898</v>
      </c>
      <c r="K215" s="5">
        <f t="shared" si="27"/>
        <v>8.2413490422946337E-2</v>
      </c>
      <c r="L215" s="22">
        <f t="shared" si="28"/>
        <v>37.985533361984778</v>
      </c>
      <c r="M215" s="5">
        <f t="shared" si="29"/>
        <v>6.6025878921893364</v>
      </c>
      <c r="N215" s="5">
        <f t="shared" si="30"/>
        <v>3.6372053862409621</v>
      </c>
      <c r="O215" s="5">
        <f t="shared" si="31"/>
        <v>8.7934934065846608</v>
      </c>
    </row>
    <row r="216" spans="1:15" ht="14.25" customHeight="1" x14ac:dyDescent="0.3">
      <c r="A216" s="18">
        <v>2</v>
      </c>
      <c r="B216" s="19">
        <v>27472</v>
      </c>
      <c r="C216" s="19">
        <v>2.2916666666666665</v>
      </c>
      <c r="D216" s="18">
        <v>211</v>
      </c>
      <c r="E216" s="20">
        <v>111</v>
      </c>
      <c r="F216" s="21">
        <v>1.6</v>
      </c>
      <c r="G216" s="21">
        <v>737</v>
      </c>
      <c r="H216" s="5">
        <f t="shared" si="24"/>
        <v>0.22516349305757674</v>
      </c>
      <c r="I216" s="5">
        <f t="shared" si="25"/>
        <v>6.6025878921893364</v>
      </c>
      <c r="J216" s="5">
        <f t="shared" si="26"/>
        <v>1.4866617530250139</v>
      </c>
      <c r="K216" s="5">
        <f t="shared" si="27"/>
        <v>5.0698598605889413E-2</v>
      </c>
      <c r="L216" s="22">
        <f t="shared" si="28"/>
        <v>51.064532268099903</v>
      </c>
      <c r="M216" s="5">
        <f t="shared" si="29"/>
        <v>6.6025878921893364</v>
      </c>
      <c r="N216" s="5">
        <f t="shared" si="30"/>
        <v>3.9330901714483093</v>
      </c>
      <c r="O216" s="5">
        <f t="shared" si="31"/>
        <v>7.1262180810415385</v>
      </c>
    </row>
    <row r="217" spans="1:15" ht="14.25" customHeight="1" x14ac:dyDescent="0.3">
      <c r="A217" s="18">
        <v>2</v>
      </c>
      <c r="B217" s="19">
        <v>24609</v>
      </c>
      <c r="C217" s="19">
        <v>2.2916666666666665</v>
      </c>
      <c r="D217" s="18">
        <v>134</v>
      </c>
      <c r="E217" s="20">
        <v>111</v>
      </c>
      <c r="F217" s="21">
        <v>0.78</v>
      </c>
      <c r="G217" s="21">
        <v>451</v>
      </c>
      <c r="H217" s="5">
        <f t="shared" si="24"/>
        <v>-0.83810941936836647</v>
      </c>
      <c r="I217" s="5">
        <f t="shared" si="25"/>
        <v>6.1114673395026786</v>
      </c>
      <c r="J217" s="5">
        <f t="shared" si="26"/>
        <v>-5.1220783433993251</v>
      </c>
      <c r="K217" s="5">
        <f t="shared" si="27"/>
        <v>0.70242739883398042</v>
      </c>
      <c r="L217" s="22">
        <f t="shared" si="28"/>
        <v>8220.8821105661027</v>
      </c>
      <c r="M217" s="5">
        <f t="shared" si="29"/>
        <v>6.1114673395026786</v>
      </c>
      <c r="N217" s="5">
        <f t="shared" si="30"/>
        <v>9.0144327950135654</v>
      </c>
      <c r="O217" s="5">
        <f t="shared" si="31"/>
        <v>8.4272084358895309</v>
      </c>
    </row>
    <row r="218" spans="1:15" ht="14.25" customHeight="1" x14ac:dyDescent="0.3">
      <c r="A218" s="18">
        <v>2</v>
      </c>
      <c r="B218" s="19">
        <v>24609</v>
      </c>
      <c r="C218" s="19">
        <v>2.2916666666666665</v>
      </c>
      <c r="D218" s="18">
        <v>135</v>
      </c>
      <c r="E218" s="20">
        <v>111</v>
      </c>
      <c r="F218" s="21">
        <v>0.92</v>
      </c>
      <c r="G218" s="21">
        <v>569</v>
      </c>
      <c r="H218" s="5">
        <f t="shared" si="24"/>
        <v>-0.55769454645234628</v>
      </c>
      <c r="I218" s="5">
        <f t="shared" si="25"/>
        <v>6.3438804341263308</v>
      </c>
      <c r="J218" s="5">
        <f t="shared" si="26"/>
        <v>-3.5379475214579976</v>
      </c>
      <c r="K218" s="5">
        <f t="shared" si="27"/>
        <v>0.31102320714268822</v>
      </c>
      <c r="L218" s="22">
        <f t="shared" si="28"/>
        <v>2152.4032850090439</v>
      </c>
      <c r="M218" s="5">
        <f t="shared" si="29"/>
        <v>6.3438804341263308</v>
      </c>
      <c r="N218" s="5">
        <f t="shared" si="30"/>
        <v>7.6743403038216096</v>
      </c>
      <c r="O218" s="5">
        <f t="shared" si="31"/>
        <v>1.7701234648695781</v>
      </c>
    </row>
    <row r="219" spans="1:15" ht="14.25" customHeight="1" x14ac:dyDescent="0.3">
      <c r="A219" s="18">
        <v>2</v>
      </c>
      <c r="B219" s="19">
        <v>41731</v>
      </c>
      <c r="C219" s="19">
        <v>2.6232638888888888</v>
      </c>
      <c r="D219" s="18">
        <v>353</v>
      </c>
      <c r="E219" s="20">
        <v>112</v>
      </c>
      <c r="F219" s="21">
        <v>1.18</v>
      </c>
      <c r="G219" s="21">
        <v>678</v>
      </c>
      <c r="H219" s="5">
        <f t="shared" si="24"/>
        <v>-0.18328904986447617</v>
      </c>
      <c r="I219" s="5">
        <f t="shared" si="25"/>
        <v>6.5191472879403953</v>
      </c>
      <c r="J219" s="5">
        <f t="shared" si="26"/>
        <v>-1.1948883123331717</v>
      </c>
      <c r="K219" s="5">
        <f t="shared" si="27"/>
        <v>3.3594875800222433E-2</v>
      </c>
      <c r="L219" s="22">
        <f t="shared" si="28"/>
        <v>359.62795417859815</v>
      </c>
      <c r="M219" s="5">
        <f t="shared" si="29"/>
        <v>6.5191472879403953</v>
      </c>
      <c r="N219" s="5">
        <f t="shared" si="30"/>
        <v>5.8850700364465176</v>
      </c>
      <c r="O219" s="5">
        <f t="shared" si="31"/>
        <v>0.40205396086203027</v>
      </c>
    </row>
    <row r="220" spans="1:15" ht="14.25" customHeight="1" x14ac:dyDescent="0.3">
      <c r="A220" s="18">
        <v>2</v>
      </c>
      <c r="B220" s="19">
        <v>18070</v>
      </c>
      <c r="C220" s="19">
        <v>2.2916666666666665</v>
      </c>
      <c r="D220" s="18">
        <v>45</v>
      </c>
      <c r="E220" s="20">
        <v>112</v>
      </c>
      <c r="F220" s="21">
        <v>1.8</v>
      </c>
      <c r="G220" s="21">
        <v>1140</v>
      </c>
      <c r="H220" s="5">
        <f t="shared" si="24"/>
        <v>0.37330512798150151</v>
      </c>
      <c r="I220" s="5">
        <f t="shared" si="25"/>
        <v>7.0387835413885416</v>
      </c>
      <c r="J220" s="5">
        <f t="shared" si="26"/>
        <v>2.6276139907521361</v>
      </c>
      <c r="K220" s="5">
        <f t="shared" si="27"/>
        <v>0.13935671857728521</v>
      </c>
      <c r="L220" s="22">
        <f t="shared" si="28"/>
        <v>25.156760802491561</v>
      </c>
      <c r="M220" s="5">
        <f t="shared" si="29"/>
        <v>7.0387835413885416</v>
      </c>
      <c r="N220" s="5">
        <f t="shared" si="30"/>
        <v>3.2251266796049003</v>
      </c>
      <c r="O220" s="5">
        <f t="shared" si="31"/>
        <v>14.543978659429451</v>
      </c>
    </row>
    <row r="221" spans="1:15" ht="14.25" customHeight="1" x14ac:dyDescent="0.3">
      <c r="A221" s="18">
        <v>2</v>
      </c>
      <c r="B221" s="19">
        <v>18070</v>
      </c>
      <c r="C221" s="19">
        <v>2.2916666666666665</v>
      </c>
      <c r="D221" s="18">
        <v>47</v>
      </c>
      <c r="E221" s="20">
        <v>112</v>
      </c>
      <c r="F221" s="21">
        <v>0.86</v>
      </c>
      <c r="G221" s="21">
        <v>377</v>
      </c>
      <c r="H221" s="5">
        <f t="shared" si="24"/>
        <v>-0.66840095184596815</v>
      </c>
      <c r="I221" s="5">
        <f t="shared" si="25"/>
        <v>5.9322451874480109</v>
      </c>
      <c r="J221" s="5">
        <f t="shared" si="26"/>
        <v>-3.9651183298739143</v>
      </c>
      <c r="K221" s="5">
        <f t="shared" si="27"/>
        <v>0.44675983242859624</v>
      </c>
      <c r="L221" s="22">
        <f t="shared" si="28"/>
        <v>3653.3586210429758</v>
      </c>
      <c r="M221" s="5">
        <f t="shared" si="29"/>
        <v>5.9322451874480109</v>
      </c>
      <c r="N221" s="5">
        <f t="shared" si="30"/>
        <v>8.2034021936282748</v>
      </c>
      <c r="O221" s="5">
        <f t="shared" si="31"/>
        <v>5.1581541467216994</v>
      </c>
    </row>
    <row r="222" spans="1:15" ht="14.25" customHeight="1" x14ac:dyDescent="0.3">
      <c r="A222" s="18">
        <v>2</v>
      </c>
      <c r="B222" s="19">
        <v>18070</v>
      </c>
      <c r="C222" s="19">
        <v>2.2916666666666665</v>
      </c>
      <c r="D222" s="18">
        <v>48</v>
      </c>
      <c r="E222" s="20">
        <v>112</v>
      </c>
      <c r="F222" s="21">
        <v>0.84</v>
      </c>
      <c r="G222" s="21">
        <v>407</v>
      </c>
      <c r="H222" s="5">
        <f t="shared" si="24"/>
        <v>-0.70820502500261451</v>
      </c>
      <c r="I222" s="5">
        <f t="shared" si="25"/>
        <v>6.0088131854425946</v>
      </c>
      <c r="J222" s="5">
        <f t="shared" si="26"/>
        <v>-4.2554716922324127</v>
      </c>
      <c r="K222" s="5">
        <f t="shared" si="27"/>
        <v>0.50155435743895382</v>
      </c>
      <c r="L222" s="22">
        <f t="shared" si="28"/>
        <v>4418.8042787505965</v>
      </c>
      <c r="M222" s="5">
        <f t="shared" si="29"/>
        <v>6.0088131854425946</v>
      </c>
      <c r="N222" s="5">
        <f t="shared" si="30"/>
        <v>8.3936244133036606</v>
      </c>
      <c r="O222" s="5">
        <f t="shared" si="31"/>
        <v>5.6873245925322058</v>
      </c>
    </row>
    <row r="223" spans="1:15" ht="14.25" customHeight="1" x14ac:dyDescent="0.3">
      <c r="A223" s="18">
        <v>2</v>
      </c>
      <c r="B223" s="19">
        <v>18070</v>
      </c>
      <c r="C223" s="19">
        <v>2.2916666666666665</v>
      </c>
      <c r="D223" s="18">
        <v>49</v>
      </c>
      <c r="E223" s="20">
        <v>112</v>
      </c>
      <c r="F223" s="21">
        <v>1.04</v>
      </c>
      <c r="G223" s="21">
        <v>512</v>
      </c>
      <c r="H223" s="5">
        <f t="shared" si="24"/>
        <v>-0.36740736084148223</v>
      </c>
      <c r="I223" s="5">
        <f t="shared" si="25"/>
        <v>6.2383246250395077</v>
      </c>
      <c r="J223" s="5">
        <f t="shared" si="26"/>
        <v>-2.2920063865581946</v>
      </c>
      <c r="K223" s="5">
        <f t="shared" si="27"/>
        <v>0.13498816880050313</v>
      </c>
      <c r="L223" s="22">
        <f t="shared" si="28"/>
        <v>866.93565318198068</v>
      </c>
      <c r="M223" s="5">
        <f t="shared" si="29"/>
        <v>6.2383246250395077</v>
      </c>
      <c r="N223" s="5">
        <f t="shared" si="30"/>
        <v>6.7649647562430832</v>
      </c>
      <c r="O223" s="5">
        <f t="shared" si="31"/>
        <v>0.27734982779411926</v>
      </c>
    </row>
    <row r="224" spans="1:15" ht="14.25" customHeight="1" x14ac:dyDescent="0.3">
      <c r="A224" s="18">
        <v>2</v>
      </c>
      <c r="B224" s="19">
        <v>18070</v>
      </c>
      <c r="C224" s="19">
        <v>2.2916666666666665</v>
      </c>
      <c r="D224" s="18">
        <v>46</v>
      </c>
      <c r="E224" s="20">
        <v>112</v>
      </c>
      <c r="F224" s="21">
        <v>1.18</v>
      </c>
      <c r="G224" s="21">
        <v>654</v>
      </c>
      <c r="H224" s="5">
        <f t="shared" si="24"/>
        <v>-0.18328904986447617</v>
      </c>
      <c r="I224" s="5">
        <f t="shared" si="25"/>
        <v>6.4831073514571989</v>
      </c>
      <c r="J224" s="5">
        <f t="shared" si="26"/>
        <v>-1.1882825866179905</v>
      </c>
      <c r="K224" s="5">
        <f t="shared" si="27"/>
        <v>3.3594875800222433E-2</v>
      </c>
      <c r="L224" s="22">
        <f t="shared" si="28"/>
        <v>359.62795417859815</v>
      </c>
      <c r="M224" s="5">
        <f t="shared" si="29"/>
        <v>6.4831073514571989</v>
      </c>
      <c r="N224" s="5">
        <f t="shared" si="30"/>
        <v>5.8850700364465176</v>
      </c>
      <c r="O224" s="5">
        <f t="shared" si="31"/>
        <v>0.35764863014518478</v>
      </c>
    </row>
    <row r="225" spans="1:15" ht="14.25" customHeight="1" x14ac:dyDescent="0.3">
      <c r="A225" s="18">
        <v>2</v>
      </c>
      <c r="B225" s="19">
        <v>18070</v>
      </c>
      <c r="C225" s="19">
        <v>2.2916666666666665</v>
      </c>
      <c r="D225" s="18">
        <v>50</v>
      </c>
      <c r="E225" s="20">
        <v>112</v>
      </c>
      <c r="F225" s="21">
        <v>1.54</v>
      </c>
      <c r="G225" s="21">
        <v>780</v>
      </c>
      <c r="H225" s="5">
        <f t="shared" si="24"/>
        <v>0.17607498670145189</v>
      </c>
      <c r="I225" s="5">
        <f t="shared" si="25"/>
        <v>6.6592939196836376</v>
      </c>
      <c r="J225" s="5">
        <f t="shared" si="26"/>
        <v>1.1725350883493559</v>
      </c>
      <c r="K225" s="5">
        <f t="shared" si="27"/>
        <v>3.1002400941916457E-2</v>
      </c>
      <c r="L225" s="22">
        <f t="shared" si="28"/>
        <v>64.565638668193984</v>
      </c>
      <c r="M225" s="5">
        <f t="shared" si="29"/>
        <v>6.6592939196836376</v>
      </c>
      <c r="N225" s="5">
        <f t="shared" si="30"/>
        <v>4.1676823601136102</v>
      </c>
      <c r="O225" s="5">
        <f t="shared" si="31"/>
        <v>6.2081281637829848</v>
      </c>
    </row>
    <row r="226" spans="1:15" ht="14.25" customHeight="1" x14ac:dyDescent="0.3">
      <c r="A226" s="18">
        <v>2</v>
      </c>
      <c r="B226" s="19">
        <v>37717</v>
      </c>
      <c r="C226" s="19">
        <v>2.6388888888888888</v>
      </c>
      <c r="D226" s="18">
        <v>322</v>
      </c>
      <c r="E226" s="20">
        <v>113</v>
      </c>
      <c r="F226" s="21">
        <v>2.2999999999999998</v>
      </c>
      <c r="G226" s="21">
        <v>1327</v>
      </c>
      <c r="H226" s="5">
        <f t="shared" si="24"/>
        <v>0.66912467638427009</v>
      </c>
      <c r="I226" s="5">
        <f t="shared" si="25"/>
        <v>7.1906760343322071</v>
      </c>
      <c r="J226" s="5">
        <f t="shared" si="26"/>
        <v>4.811458774456665</v>
      </c>
      <c r="K226" s="5">
        <f t="shared" si="27"/>
        <v>0.44772783254635418</v>
      </c>
      <c r="L226" s="22">
        <f t="shared" si="28"/>
        <v>6.1191047543729198</v>
      </c>
      <c r="M226" s="5">
        <f t="shared" si="29"/>
        <v>7.1906760343322071</v>
      </c>
      <c r="N226" s="5">
        <f t="shared" si="30"/>
        <v>1.8114158038587753</v>
      </c>
      <c r="O226" s="5">
        <f t="shared" si="31"/>
        <v>28.936440627153079</v>
      </c>
    </row>
    <row r="227" spans="1:15" ht="14.25" customHeight="1" x14ac:dyDescent="0.3">
      <c r="A227" s="18">
        <v>2</v>
      </c>
      <c r="B227" s="19">
        <v>13514</v>
      </c>
      <c r="C227" s="19">
        <v>2.2916666666666665</v>
      </c>
      <c r="D227" s="18">
        <v>9</v>
      </c>
      <c r="E227" s="20">
        <v>113</v>
      </c>
      <c r="F227" s="21">
        <v>1.4</v>
      </c>
      <c r="G227" s="21">
        <v>836</v>
      </c>
      <c r="H227" s="5">
        <f t="shared" si="24"/>
        <v>5.1194394547122421E-2</v>
      </c>
      <c r="I227" s="5">
        <f t="shared" si="25"/>
        <v>6.7286286130847017</v>
      </c>
      <c r="J227" s="5">
        <f t="shared" si="26"/>
        <v>0.34446806797931534</v>
      </c>
      <c r="K227" s="5">
        <f t="shared" si="27"/>
        <v>2.6208660330464379E-3</v>
      </c>
      <c r="L227" s="22">
        <f t="shared" si="28"/>
        <v>117.27037586021621</v>
      </c>
      <c r="M227" s="5">
        <f t="shared" si="29"/>
        <v>6.7286286130847017</v>
      </c>
      <c r="N227" s="5">
        <f t="shared" si="30"/>
        <v>4.7644821735519693</v>
      </c>
      <c r="O227" s="5">
        <f t="shared" si="31"/>
        <v>3.8578712359291094</v>
      </c>
    </row>
    <row r="228" spans="1:15" ht="14.25" customHeight="1" x14ac:dyDescent="0.3">
      <c r="A228" s="18">
        <v>2</v>
      </c>
      <c r="B228" s="19">
        <v>39599</v>
      </c>
      <c r="C228" s="19">
        <v>2.5069444444444446</v>
      </c>
      <c r="D228" s="18">
        <v>333</v>
      </c>
      <c r="E228" s="20">
        <v>114</v>
      </c>
      <c r="F228" s="21">
        <v>1.36</v>
      </c>
      <c r="G228" s="21">
        <v>813</v>
      </c>
      <c r="H228" s="5">
        <f t="shared" si="24"/>
        <v>1.2449659383367201E-2</v>
      </c>
      <c r="I228" s="5">
        <f t="shared" si="25"/>
        <v>6.7007311095478101</v>
      </c>
      <c r="J228" s="5">
        <f t="shared" si="26"/>
        <v>8.3421819933402405E-2</v>
      </c>
      <c r="K228" s="5">
        <f t="shared" si="27"/>
        <v>1.5499401876186298E-4</v>
      </c>
      <c r="L228" s="22">
        <f t="shared" si="28"/>
        <v>141.12441192932542</v>
      </c>
      <c r="M228" s="5">
        <f t="shared" si="29"/>
        <v>6.7007311095478101</v>
      </c>
      <c r="N228" s="5">
        <f t="shared" si="30"/>
        <v>4.9496418554413069</v>
      </c>
      <c r="O228" s="5">
        <f t="shared" si="31"/>
        <v>3.0663135758472699</v>
      </c>
    </row>
    <row r="229" spans="1:15" ht="14.25" customHeight="1" x14ac:dyDescent="0.3">
      <c r="A229" s="18">
        <v>2</v>
      </c>
      <c r="B229" s="19">
        <v>35858</v>
      </c>
      <c r="C229" s="19">
        <v>2.2916666666666665</v>
      </c>
      <c r="D229" s="18">
        <v>294</v>
      </c>
      <c r="E229" s="20">
        <v>114</v>
      </c>
      <c r="F229" s="21">
        <v>1.18</v>
      </c>
      <c r="G229" s="21">
        <v>684</v>
      </c>
      <c r="H229" s="5">
        <f t="shared" si="24"/>
        <v>-0.18328904986447617</v>
      </c>
      <c r="I229" s="5">
        <f t="shared" si="25"/>
        <v>6.5279579176225502</v>
      </c>
      <c r="J229" s="5">
        <f t="shared" si="26"/>
        <v>-1.1965032042763215</v>
      </c>
      <c r="K229" s="5">
        <f t="shared" si="27"/>
        <v>3.3594875800222433E-2</v>
      </c>
      <c r="L229" s="22">
        <f t="shared" si="28"/>
        <v>359.62795417859815</v>
      </c>
      <c r="M229" s="5">
        <f t="shared" si="29"/>
        <v>6.5279579176225502</v>
      </c>
      <c r="N229" s="5">
        <f t="shared" si="30"/>
        <v>5.8850700364465176</v>
      </c>
      <c r="O229" s="5">
        <f t="shared" si="31"/>
        <v>0.41330482776300859</v>
      </c>
    </row>
    <row r="230" spans="1:15" ht="14.25" customHeight="1" x14ac:dyDescent="0.3">
      <c r="A230" s="18">
        <v>2</v>
      </c>
      <c r="B230" s="19">
        <v>35553</v>
      </c>
      <c r="C230" s="19">
        <v>2.2916666666666665</v>
      </c>
      <c r="D230" s="18">
        <v>291</v>
      </c>
      <c r="E230" s="20">
        <v>114</v>
      </c>
      <c r="F230" s="21">
        <v>1.24</v>
      </c>
      <c r="G230" s="21">
        <v>642</v>
      </c>
      <c r="H230" s="5">
        <f t="shared" si="24"/>
        <v>-0.11369797700678999</v>
      </c>
      <c r="I230" s="5">
        <f t="shared" si="25"/>
        <v>6.4645883036899612</v>
      </c>
      <c r="J230" s="5">
        <f t="shared" si="26"/>
        <v>-0.73501061231130471</v>
      </c>
      <c r="K230" s="5">
        <f t="shared" si="27"/>
        <v>1.2927229975436546E-2</v>
      </c>
      <c r="L230" s="22">
        <f t="shared" si="28"/>
        <v>257.88063614253696</v>
      </c>
      <c r="M230" s="5">
        <f t="shared" si="29"/>
        <v>6.4645883036899612</v>
      </c>
      <c r="N230" s="5">
        <f t="shared" si="30"/>
        <v>5.5524968272554807</v>
      </c>
      <c r="O230" s="5">
        <f t="shared" si="31"/>
        <v>0.83191086138443049</v>
      </c>
    </row>
    <row r="231" spans="1:15" ht="14.25" customHeight="1" x14ac:dyDescent="0.3">
      <c r="A231" s="18">
        <v>2</v>
      </c>
      <c r="B231" s="19">
        <v>27076</v>
      </c>
      <c r="C231" s="19">
        <v>2.2916666666666665</v>
      </c>
      <c r="D231" s="18">
        <v>199</v>
      </c>
      <c r="E231" s="20">
        <v>114</v>
      </c>
      <c r="F231" s="21">
        <v>1.39</v>
      </c>
      <c r="G231" s="21">
        <v>963</v>
      </c>
      <c r="H231" s="5">
        <f t="shared" si="24"/>
        <v>4.1648033096431114E-2</v>
      </c>
      <c r="I231" s="5">
        <f t="shared" si="25"/>
        <v>6.8700534117981258</v>
      </c>
      <c r="J231" s="5">
        <f t="shared" si="26"/>
        <v>0.28612421186881781</v>
      </c>
      <c r="K231" s="5">
        <f t="shared" si="27"/>
        <v>1.7345586608014214E-3</v>
      </c>
      <c r="L231" s="22">
        <f t="shared" si="28"/>
        <v>122.74436853899641</v>
      </c>
      <c r="M231" s="5">
        <f t="shared" si="29"/>
        <v>6.8700534117981258</v>
      </c>
      <c r="N231" s="5">
        <f t="shared" si="30"/>
        <v>4.8101038881395084</v>
      </c>
      <c r="O231" s="5">
        <f t="shared" si="31"/>
        <v>4.2433920400213649</v>
      </c>
    </row>
    <row r="232" spans="1:15" ht="14.25" customHeight="1" x14ac:dyDescent="0.3">
      <c r="A232" s="18">
        <v>2</v>
      </c>
      <c r="B232" s="19">
        <v>27076</v>
      </c>
      <c r="C232" s="19">
        <v>2.2916666666666665</v>
      </c>
      <c r="D232" s="18">
        <v>198</v>
      </c>
      <c r="E232" s="20">
        <v>114</v>
      </c>
      <c r="F232" s="21">
        <v>1.58</v>
      </c>
      <c r="G232" s="21">
        <v>977</v>
      </c>
      <c r="H232" s="5">
        <f t="shared" si="24"/>
        <v>0.20906692202085647</v>
      </c>
      <c r="I232" s="5">
        <f t="shared" si="25"/>
        <v>6.8844866520427823</v>
      </c>
      <c r="J232" s="5">
        <f t="shared" si="26"/>
        <v>1.4393184340362557</v>
      </c>
      <c r="K232" s="5">
        <f t="shared" si="27"/>
        <v>4.370897788327488E-2</v>
      </c>
      <c r="L232" s="22">
        <f t="shared" si="28"/>
        <v>55.147703271045472</v>
      </c>
      <c r="M232" s="5">
        <f t="shared" si="29"/>
        <v>6.8844866520427823</v>
      </c>
      <c r="N232" s="5">
        <f t="shared" si="30"/>
        <v>4.0100150997016941</v>
      </c>
      <c r="O232" s="5">
        <f t="shared" si="31"/>
        <v>8.2625867052181849</v>
      </c>
    </row>
    <row r="233" spans="1:15" ht="14.25" customHeight="1" x14ac:dyDescent="0.3">
      <c r="A233" s="18">
        <v>2</v>
      </c>
      <c r="B233" s="19">
        <v>26716</v>
      </c>
      <c r="C233" s="19">
        <v>2.2916666666666665</v>
      </c>
      <c r="D233" s="18">
        <v>186</v>
      </c>
      <c r="E233" s="20">
        <v>114</v>
      </c>
      <c r="F233" s="21">
        <v>1.76</v>
      </c>
      <c r="G233" s="21">
        <v>1017</v>
      </c>
      <c r="H233" s="5">
        <f t="shared" si="24"/>
        <v>0.34538063800852126</v>
      </c>
      <c r="I233" s="5">
        <f t="shared" si="25"/>
        <v>6.9246123960485599</v>
      </c>
      <c r="J233" s="5">
        <f t="shared" si="26"/>
        <v>2.3916270473089667</v>
      </c>
      <c r="K233" s="5">
        <f t="shared" si="27"/>
        <v>0.1192877851111732</v>
      </c>
      <c r="L233" s="22">
        <f t="shared" si="28"/>
        <v>28.748247325348711</v>
      </c>
      <c r="M233" s="5">
        <f t="shared" si="29"/>
        <v>6.9246123960485599</v>
      </c>
      <c r="N233" s="5">
        <f t="shared" si="30"/>
        <v>3.3585768027884981</v>
      </c>
      <c r="O233" s="5">
        <f t="shared" si="31"/>
        <v>12.716609852397641</v>
      </c>
    </row>
    <row r="234" spans="1:15" ht="14.25" customHeight="1" x14ac:dyDescent="0.3">
      <c r="A234" s="18">
        <v>2</v>
      </c>
      <c r="B234" s="19">
        <v>26716</v>
      </c>
      <c r="C234" s="19">
        <v>2.2916666666666665</v>
      </c>
      <c r="D234" s="18">
        <v>187</v>
      </c>
      <c r="E234" s="20">
        <v>114</v>
      </c>
      <c r="F234" s="21">
        <v>2.1800000000000002</v>
      </c>
      <c r="G234" s="21">
        <v>1138</v>
      </c>
      <c r="H234" s="5">
        <f t="shared" si="24"/>
        <v>0.60569615002776822</v>
      </c>
      <c r="I234" s="5">
        <f t="shared" si="25"/>
        <v>7.0370276146862762</v>
      </c>
      <c r="J234" s="5">
        <f t="shared" si="26"/>
        <v>4.2623005338545665</v>
      </c>
      <c r="K234" s="5">
        <f t="shared" si="27"/>
        <v>0.3668678261584607</v>
      </c>
      <c r="L234" s="22">
        <f t="shared" si="28"/>
        <v>8.2857604015839055</v>
      </c>
      <c r="M234" s="5">
        <f t="shared" si="29"/>
        <v>7.0370276146862762</v>
      </c>
      <c r="N234" s="5">
        <f t="shared" si="30"/>
        <v>2.1145384271840197</v>
      </c>
      <c r="O234" s="5">
        <f t="shared" si="31"/>
        <v>24.230899801076621</v>
      </c>
    </row>
    <row r="235" spans="1:15" ht="14.25" customHeight="1" x14ac:dyDescent="0.3">
      <c r="A235" s="18">
        <v>2</v>
      </c>
      <c r="B235" s="19">
        <v>26689</v>
      </c>
      <c r="C235" s="19">
        <v>2.2916666666666665</v>
      </c>
      <c r="D235" s="18">
        <v>184</v>
      </c>
      <c r="E235" s="20">
        <v>114</v>
      </c>
      <c r="F235" s="21">
        <v>0.8</v>
      </c>
      <c r="G235" s="21">
        <v>379</v>
      </c>
      <c r="H235" s="5">
        <f t="shared" si="24"/>
        <v>-0.79290679061414682</v>
      </c>
      <c r="I235" s="5">
        <f t="shared" si="25"/>
        <v>5.9375362050824263</v>
      </c>
      <c r="J235" s="5">
        <f t="shared" si="26"/>
        <v>-4.7079127765272073</v>
      </c>
      <c r="K235" s="5">
        <f t="shared" si="27"/>
        <v>0.62870117860202646</v>
      </c>
      <c r="L235" s="22">
        <f t="shared" si="28"/>
        <v>6623.7110553835864</v>
      </c>
      <c r="M235" s="5">
        <f t="shared" si="29"/>
        <v>5.9375362050824263</v>
      </c>
      <c r="N235" s="5">
        <f t="shared" si="30"/>
        <v>8.7984110742476727</v>
      </c>
      <c r="O235" s="5">
        <f t="shared" si="31"/>
        <v>8.1846050170212656</v>
      </c>
    </row>
    <row r="236" spans="1:15" ht="14.25" customHeight="1" x14ac:dyDescent="0.3">
      <c r="A236" s="18">
        <v>2</v>
      </c>
      <c r="B236" s="19">
        <v>26689</v>
      </c>
      <c r="C236" s="19">
        <v>2.2916666666666665</v>
      </c>
      <c r="D236" s="18">
        <v>185</v>
      </c>
      <c r="E236" s="20">
        <v>114</v>
      </c>
      <c r="F236" s="21">
        <v>0.88</v>
      </c>
      <c r="G236" s="21">
        <v>384</v>
      </c>
      <c r="H236" s="5">
        <f t="shared" si="24"/>
        <v>-0.63012077897411622</v>
      </c>
      <c r="I236" s="5">
        <f t="shared" si="25"/>
        <v>5.9506425525877269</v>
      </c>
      <c r="J236" s="5">
        <f t="shared" si="26"/>
        <v>-3.7496235206331017</v>
      </c>
      <c r="K236" s="5">
        <f t="shared" si="27"/>
        <v>0.39705219609494702</v>
      </c>
      <c r="L236" s="22">
        <f t="shared" si="28"/>
        <v>3042.5846228206701</v>
      </c>
      <c r="M236" s="5">
        <f t="shared" si="29"/>
        <v>5.9506425525877269</v>
      </c>
      <c r="N236" s="5">
        <f t="shared" si="30"/>
        <v>8.0204626380560491</v>
      </c>
      <c r="O236" s="5">
        <f t="shared" si="31"/>
        <v>4.2841551862080927</v>
      </c>
    </row>
    <row r="237" spans="1:15" ht="14.25" customHeight="1" x14ac:dyDescent="0.3">
      <c r="A237" s="18">
        <v>2</v>
      </c>
      <c r="B237" s="19">
        <v>28170</v>
      </c>
      <c r="C237" s="19">
        <v>2.2916666666666665</v>
      </c>
      <c r="D237" s="18">
        <v>226</v>
      </c>
      <c r="E237" s="20">
        <v>115</v>
      </c>
      <c r="F237" s="21">
        <v>1.1200000000000001</v>
      </c>
      <c r="G237" s="21">
        <v>581</v>
      </c>
      <c r="H237" s="5">
        <f t="shared" si="24"/>
        <v>-0.25808769932185238</v>
      </c>
      <c r="I237" s="5">
        <f t="shared" si="25"/>
        <v>6.3647507568519108</v>
      </c>
      <c r="J237" s="5">
        <f t="shared" si="26"/>
        <v>-1.6426638795929283</v>
      </c>
      <c r="K237" s="5">
        <f t="shared" si="27"/>
        <v>6.6609260541246884E-2</v>
      </c>
      <c r="L237" s="22">
        <f t="shared" si="28"/>
        <v>514.15771917676341</v>
      </c>
      <c r="M237" s="5">
        <f t="shared" si="29"/>
        <v>6.3647507568519108</v>
      </c>
      <c r="N237" s="5">
        <f t="shared" si="30"/>
        <v>6.2425300650347602</v>
      </c>
      <c r="O237" s="5">
        <f t="shared" si="31"/>
        <v>1.4937897508262922E-2</v>
      </c>
    </row>
    <row r="238" spans="1:15" ht="14.25" customHeight="1" x14ac:dyDescent="0.3">
      <c r="A238" s="18">
        <v>2</v>
      </c>
      <c r="B238" s="19">
        <v>29021</v>
      </c>
      <c r="C238" s="19">
        <v>2.2916666666666665</v>
      </c>
      <c r="D238" s="18">
        <v>239</v>
      </c>
      <c r="E238" s="20">
        <v>116</v>
      </c>
      <c r="F238" s="21">
        <v>1.3</v>
      </c>
      <c r="G238" s="21">
        <v>540</v>
      </c>
      <c r="H238" s="5">
        <f t="shared" si="24"/>
        <v>-4.8636323053583307E-2</v>
      </c>
      <c r="I238" s="5">
        <f t="shared" si="25"/>
        <v>6.2915691395583204</v>
      </c>
      <c r="J238" s="5">
        <f t="shared" si="26"/>
        <v>-0.30599878918551365</v>
      </c>
      <c r="K238" s="5">
        <f t="shared" si="27"/>
        <v>2.3654919201725189E-3</v>
      </c>
      <c r="L238" s="22">
        <f t="shared" si="28"/>
        <v>188.96646141291296</v>
      </c>
      <c r="M238" s="5">
        <f t="shared" si="29"/>
        <v>6.2915691395583204</v>
      </c>
      <c r="N238" s="5">
        <f t="shared" si="30"/>
        <v>5.2415695464712933</v>
      </c>
      <c r="O238" s="5">
        <f t="shared" si="31"/>
        <v>1.1024991454829227</v>
      </c>
    </row>
    <row r="239" spans="1:15" ht="14.25" customHeight="1" x14ac:dyDescent="0.3">
      <c r="A239" s="18">
        <v>2</v>
      </c>
      <c r="B239" s="19">
        <v>24875</v>
      </c>
      <c r="C239" s="19">
        <v>2.2916666666666665</v>
      </c>
      <c r="D239" s="18">
        <v>142</v>
      </c>
      <c r="E239" s="20">
        <v>118</v>
      </c>
      <c r="F239" s="21">
        <v>1.3</v>
      </c>
      <c r="G239" s="21">
        <v>514</v>
      </c>
      <c r="H239" s="5">
        <f t="shared" si="24"/>
        <v>-4.8636323053583307E-2</v>
      </c>
      <c r="I239" s="5">
        <f t="shared" si="25"/>
        <v>6.2422232654551655</v>
      </c>
      <c r="J239" s="5">
        <f t="shared" si="26"/>
        <v>-0.30359878731127116</v>
      </c>
      <c r="K239" s="5">
        <f t="shared" si="27"/>
        <v>2.3654919201725189E-3</v>
      </c>
      <c r="L239" s="22">
        <f t="shared" si="28"/>
        <v>188.96646141291296</v>
      </c>
      <c r="M239" s="5">
        <f t="shared" si="29"/>
        <v>6.2422232654551655</v>
      </c>
      <c r="N239" s="5">
        <f t="shared" si="30"/>
        <v>5.2415695464712933</v>
      </c>
      <c r="O239" s="5">
        <f t="shared" si="31"/>
        <v>1.0013078653162544</v>
      </c>
    </row>
    <row r="240" spans="1:15" ht="14.25" customHeight="1" x14ac:dyDescent="0.3">
      <c r="A240" s="18">
        <v>2</v>
      </c>
      <c r="B240" s="19">
        <v>24875</v>
      </c>
      <c r="C240" s="19">
        <v>2.2916666666666665</v>
      </c>
      <c r="D240" s="18">
        <v>143</v>
      </c>
      <c r="E240" s="20">
        <v>119</v>
      </c>
      <c r="F240" s="21">
        <v>1.68</v>
      </c>
      <c r="G240" s="21">
        <v>928</v>
      </c>
      <c r="H240" s="5">
        <f t="shared" si="24"/>
        <v>0.28707749898406587</v>
      </c>
      <c r="I240" s="5">
        <f t="shared" si="25"/>
        <v>6.8330317327862007</v>
      </c>
      <c r="J240" s="5">
        <f t="shared" si="26"/>
        <v>1.9616096603270203</v>
      </c>
      <c r="K240" s="5">
        <f t="shared" si="27"/>
        <v>8.2413490422946337E-2</v>
      </c>
      <c r="L240" s="22">
        <f t="shared" si="28"/>
        <v>37.985533361984778</v>
      </c>
      <c r="M240" s="5">
        <f t="shared" si="29"/>
        <v>6.8330317327862007</v>
      </c>
      <c r="N240" s="5">
        <f t="shared" si="30"/>
        <v>3.6372053862409621</v>
      </c>
      <c r="O240" s="5">
        <f t="shared" si="31"/>
        <v>10.213306037272687</v>
      </c>
    </row>
    <row r="241" spans="1:15" ht="14.25" customHeight="1" x14ac:dyDescent="0.3">
      <c r="A241" s="18">
        <v>2</v>
      </c>
      <c r="B241" s="19">
        <v>41612</v>
      </c>
      <c r="C241" s="19">
        <v>2.3802083333333335</v>
      </c>
      <c r="D241" s="18">
        <v>351</v>
      </c>
      <c r="E241" s="20">
        <v>120</v>
      </c>
      <c r="F241" s="21">
        <v>0.78</v>
      </c>
      <c r="G241" s="21">
        <v>426</v>
      </c>
      <c r="H241" s="5">
        <f t="shared" si="24"/>
        <v>-0.83810941936836647</v>
      </c>
      <c r="I241" s="5">
        <f t="shared" si="25"/>
        <v>6.0544393462693709</v>
      </c>
      <c r="J241" s="5">
        <f t="shared" si="26"/>
        <v>-5.0742826451028149</v>
      </c>
      <c r="K241" s="5">
        <f t="shared" si="27"/>
        <v>0.70242739883398042</v>
      </c>
      <c r="L241" s="22">
        <f t="shared" si="28"/>
        <v>8220.8821105661027</v>
      </c>
      <c r="M241" s="5">
        <f t="shared" si="29"/>
        <v>6.0544393462693709</v>
      </c>
      <c r="N241" s="5">
        <f t="shared" si="30"/>
        <v>9.0144327950135654</v>
      </c>
      <c r="O241" s="5">
        <f t="shared" si="31"/>
        <v>8.7615612166085501</v>
      </c>
    </row>
    <row r="242" spans="1:15" ht="14.25" customHeight="1" x14ac:dyDescent="0.3">
      <c r="A242" s="18">
        <v>2</v>
      </c>
      <c r="B242" s="19">
        <v>26375</v>
      </c>
      <c r="C242" s="19">
        <v>2.2916666666666665</v>
      </c>
      <c r="D242" s="18">
        <v>170</v>
      </c>
      <c r="E242" s="20">
        <v>120</v>
      </c>
      <c r="F242" s="21">
        <v>0.72</v>
      </c>
      <c r="G242" s="21">
        <v>401</v>
      </c>
      <c r="H242" s="5">
        <f t="shared" si="24"/>
        <v>-0.98744447475581432</v>
      </c>
      <c r="I242" s="5">
        <f t="shared" si="25"/>
        <v>5.9939614273065693</v>
      </c>
      <c r="J242" s="5">
        <f t="shared" si="26"/>
        <v>-5.9187040932933463</v>
      </c>
      <c r="K242" s="5">
        <f t="shared" si="27"/>
        <v>0.97504659072578603</v>
      </c>
      <c r="L242" s="22">
        <f t="shared" si="28"/>
        <v>16782.628287372489</v>
      </c>
      <c r="M242" s="5">
        <f t="shared" si="29"/>
        <v>5.9939614273065693</v>
      </c>
      <c r="N242" s="5">
        <f t="shared" si="30"/>
        <v>9.7280995998994353</v>
      </c>
      <c r="O242" s="5">
        <f t="shared" si="31"/>
        <v>13.943787892015189</v>
      </c>
    </row>
    <row r="243" spans="1:15" ht="14.25" customHeight="1" x14ac:dyDescent="0.3">
      <c r="A243" s="18">
        <v>2</v>
      </c>
      <c r="B243" s="19">
        <v>26375</v>
      </c>
      <c r="C243" s="19">
        <v>2.2916666666666665</v>
      </c>
      <c r="D243" s="18">
        <v>171</v>
      </c>
      <c r="E243" s="20">
        <v>120</v>
      </c>
      <c r="F243" s="21">
        <v>0.71</v>
      </c>
      <c r="G243" s="21">
        <v>384</v>
      </c>
      <c r="H243" s="5">
        <f t="shared" si="24"/>
        <v>-1.0146550034224651</v>
      </c>
      <c r="I243" s="5">
        <f t="shared" si="25"/>
        <v>5.9506425525877269</v>
      </c>
      <c r="J243" s="5">
        <f t="shared" si="26"/>
        <v>-6.0378492395617664</v>
      </c>
      <c r="K243" s="5">
        <f t="shared" si="27"/>
        <v>1.0295247759702426</v>
      </c>
      <c r="L243" s="22">
        <f t="shared" si="28"/>
        <v>19113.262177708253</v>
      </c>
      <c r="M243" s="5">
        <f t="shared" si="29"/>
        <v>5.9506425525877269</v>
      </c>
      <c r="N243" s="5">
        <f t="shared" si="30"/>
        <v>9.8581377279357572</v>
      </c>
      <c r="O243" s="5">
        <f t="shared" si="31"/>
        <v>15.268518545368133</v>
      </c>
    </row>
    <row r="244" spans="1:15" ht="14.25" customHeight="1" x14ac:dyDescent="0.3">
      <c r="A244" s="18">
        <v>2</v>
      </c>
      <c r="B244" s="19">
        <v>23934</v>
      </c>
      <c r="C244" s="19">
        <v>2.2916666666666665</v>
      </c>
      <c r="D244" s="18">
        <v>129</v>
      </c>
      <c r="E244" s="20">
        <v>120</v>
      </c>
      <c r="F244" s="21">
        <v>0.88</v>
      </c>
      <c r="G244" s="21">
        <v>500</v>
      </c>
      <c r="H244" s="5">
        <f t="shared" si="24"/>
        <v>-0.63012077897411622</v>
      </c>
      <c r="I244" s="5">
        <f t="shared" si="25"/>
        <v>6.2146080984221914</v>
      </c>
      <c r="J244" s="5">
        <f t="shared" si="26"/>
        <v>-3.9159536959966426</v>
      </c>
      <c r="K244" s="5">
        <f t="shared" si="27"/>
        <v>0.39705219609494702</v>
      </c>
      <c r="L244" s="22">
        <f t="shared" si="28"/>
        <v>3042.5846228206701</v>
      </c>
      <c r="M244" s="5">
        <f t="shared" si="29"/>
        <v>6.2146080984221914</v>
      </c>
      <c r="N244" s="5">
        <f t="shared" si="30"/>
        <v>8.0204626380560491</v>
      </c>
      <c r="O244" s="5">
        <f t="shared" si="31"/>
        <v>3.261110618316212</v>
      </c>
    </row>
    <row r="245" spans="1:15" ht="14.25" customHeight="1" x14ac:dyDescent="0.3">
      <c r="A245" s="18">
        <v>2</v>
      </c>
      <c r="B245" s="19">
        <v>23934</v>
      </c>
      <c r="C245" s="19">
        <v>2.2916666666666665</v>
      </c>
      <c r="D245" s="18">
        <v>128</v>
      </c>
      <c r="E245" s="20">
        <v>120</v>
      </c>
      <c r="F245" s="21">
        <v>0.98</v>
      </c>
      <c r="G245" s="21">
        <v>615</v>
      </c>
      <c r="H245" s="5">
        <f t="shared" si="24"/>
        <v>-0.45803161426488254</v>
      </c>
      <c r="I245" s="5">
        <f t="shared" si="25"/>
        <v>6.4216222678065176</v>
      </c>
      <c r="J245" s="5">
        <f t="shared" si="26"/>
        <v>-2.9413060135227349</v>
      </c>
      <c r="K245" s="5">
        <f t="shared" si="27"/>
        <v>0.20979295966609415</v>
      </c>
      <c r="L245" s="22">
        <f t="shared" si="28"/>
        <v>1336.8277977295184</v>
      </c>
      <c r="M245" s="5">
        <f t="shared" si="29"/>
        <v>6.4216222678065176</v>
      </c>
      <c r="N245" s="5">
        <f t="shared" si="30"/>
        <v>7.1980547712971221</v>
      </c>
      <c r="O245" s="5">
        <f t="shared" si="31"/>
        <v>0.60284743247668771</v>
      </c>
    </row>
    <row r="246" spans="1:15" ht="14.25" customHeight="1" x14ac:dyDescent="0.3">
      <c r="A246" s="18">
        <v>2</v>
      </c>
      <c r="B246" s="19">
        <v>14200</v>
      </c>
      <c r="C246" s="19">
        <v>2.2916666666666665</v>
      </c>
      <c r="D246" s="18">
        <v>14</v>
      </c>
      <c r="E246" s="20">
        <v>120</v>
      </c>
      <c r="F246" s="21">
        <v>1.18</v>
      </c>
      <c r="G246" s="21">
        <v>695</v>
      </c>
      <c r="H246" s="5">
        <f t="shared" si="24"/>
        <v>-0.18328904986447617</v>
      </c>
      <c r="I246" s="5">
        <f t="shared" si="25"/>
        <v>6.543911845564792</v>
      </c>
      <c r="J246" s="5">
        <f t="shared" si="26"/>
        <v>-1.1994273845704615</v>
      </c>
      <c r="K246" s="5">
        <f t="shared" si="27"/>
        <v>3.3594875800222433E-2</v>
      </c>
      <c r="L246" s="22">
        <f t="shared" si="28"/>
        <v>359.62795417859815</v>
      </c>
      <c r="M246" s="5">
        <f t="shared" si="29"/>
        <v>6.543911845564792</v>
      </c>
      <c r="N246" s="5">
        <f t="shared" si="30"/>
        <v>5.8850700364465176</v>
      </c>
      <c r="O246" s="5">
        <f t="shared" si="31"/>
        <v>0.43407252944224073</v>
      </c>
    </row>
    <row r="247" spans="1:15" ht="14.25" customHeight="1" x14ac:dyDescent="0.3">
      <c r="A247" s="18">
        <v>2</v>
      </c>
      <c r="B247" s="19">
        <v>41612</v>
      </c>
      <c r="C247" s="19">
        <v>2.3802083333333335</v>
      </c>
      <c r="D247" s="18">
        <v>351</v>
      </c>
      <c r="E247" s="20">
        <v>121</v>
      </c>
      <c r="F247" s="21">
        <v>1.1200000000000001</v>
      </c>
      <c r="G247" s="21">
        <v>671</v>
      </c>
      <c r="H247" s="5">
        <f t="shared" si="24"/>
        <v>-0.25808769932185238</v>
      </c>
      <c r="I247" s="5">
        <f t="shared" si="25"/>
        <v>6.508769136971682</v>
      </c>
      <c r="J247" s="5">
        <f t="shared" si="26"/>
        <v>-1.6798332519781001</v>
      </c>
      <c r="K247" s="5">
        <f t="shared" si="27"/>
        <v>6.6609260541246884E-2</v>
      </c>
      <c r="L247" s="22">
        <f t="shared" si="28"/>
        <v>514.15771917676341</v>
      </c>
      <c r="M247" s="5">
        <f t="shared" si="29"/>
        <v>6.508769136971682</v>
      </c>
      <c r="N247" s="5">
        <f t="shared" si="30"/>
        <v>6.2425300650347602</v>
      </c>
      <c r="O247" s="5">
        <f t="shared" si="31"/>
        <v>7.088324342583345E-2</v>
      </c>
    </row>
    <row r="248" spans="1:15" ht="14.25" customHeight="1" x14ac:dyDescent="0.3">
      <c r="A248" s="18">
        <v>2</v>
      </c>
      <c r="B248" s="19">
        <v>34462</v>
      </c>
      <c r="C248" s="19">
        <v>2.2916666666666665</v>
      </c>
      <c r="D248" s="18">
        <v>287</v>
      </c>
      <c r="E248" s="20">
        <v>121</v>
      </c>
      <c r="F248" s="21">
        <v>1.57</v>
      </c>
      <c r="G248" s="21">
        <v>1019</v>
      </c>
      <c r="H248" s="5">
        <f t="shared" si="24"/>
        <v>0.20092041982388159</v>
      </c>
      <c r="I248" s="5">
        <f t="shared" si="25"/>
        <v>6.926577033222725</v>
      </c>
      <c r="J248" s="5">
        <f t="shared" si="26"/>
        <v>1.3916907654575661</v>
      </c>
      <c r="K248" s="5">
        <f t="shared" si="27"/>
        <v>4.0369015102204829E-2</v>
      </c>
      <c r="L248" s="22">
        <f t="shared" si="28"/>
        <v>57.337045765198724</v>
      </c>
      <c r="M248" s="5">
        <f t="shared" si="29"/>
        <v>6.926577033222725</v>
      </c>
      <c r="N248" s="5">
        <f t="shared" si="30"/>
        <v>4.0489469377676235</v>
      </c>
      <c r="O248" s="5">
        <f t="shared" si="31"/>
        <v>8.2807549662689368</v>
      </c>
    </row>
    <row r="249" spans="1:15" ht="14.25" customHeight="1" x14ac:dyDescent="0.3">
      <c r="A249" s="18">
        <v>2</v>
      </c>
      <c r="B249" s="19">
        <v>31193</v>
      </c>
      <c r="C249" s="19">
        <v>2.2916666666666665</v>
      </c>
      <c r="D249" s="18">
        <v>264</v>
      </c>
      <c r="E249" s="20">
        <v>121</v>
      </c>
      <c r="F249" s="21">
        <v>2.0299999999999998</v>
      </c>
      <c r="G249" s="21">
        <v>1409</v>
      </c>
      <c r="H249" s="5">
        <f t="shared" si="24"/>
        <v>0.52029711464706108</v>
      </c>
      <c r="I249" s="5">
        <f t="shared" si="25"/>
        <v>7.2506355118986798</v>
      </c>
      <c r="J249" s="5">
        <f t="shared" si="26"/>
        <v>3.7724847361984</v>
      </c>
      <c r="K249" s="5">
        <f t="shared" si="27"/>
        <v>0.27070908751005701</v>
      </c>
      <c r="L249" s="22">
        <f t="shared" si="28"/>
        <v>12.461667280301853</v>
      </c>
      <c r="M249" s="5">
        <f t="shared" si="29"/>
        <v>7.2506355118986798</v>
      </c>
      <c r="N249" s="5">
        <f t="shared" si="30"/>
        <v>2.5226573150255911</v>
      </c>
      <c r="O249" s="5">
        <f t="shared" si="31"/>
        <v>22.353777830107305</v>
      </c>
    </row>
    <row r="250" spans="1:15" ht="14.25" customHeight="1" x14ac:dyDescent="0.3">
      <c r="A250" s="18">
        <v>2</v>
      </c>
      <c r="B250" s="19">
        <v>30422</v>
      </c>
      <c r="C250" s="19">
        <v>2.2916666666666665</v>
      </c>
      <c r="D250" s="18">
        <v>255</v>
      </c>
      <c r="E250" s="20">
        <v>121</v>
      </c>
      <c r="F250" s="21">
        <v>1.39</v>
      </c>
      <c r="G250" s="21">
        <v>902</v>
      </c>
      <c r="H250" s="5">
        <f t="shared" si="24"/>
        <v>4.1648033096431114E-2</v>
      </c>
      <c r="I250" s="5">
        <f t="shared" si="25"/>
        <v>6.804614520062624</v>
      </c>
      <c r="J250" s="5">
        <f t="shared" si="26"/>
        <v>0.28339881074002388</v>
      </c>
      <c r="K250" s="5">
        <f t="shared" si="27"/>
        <v>1.7345586608014214E-3</v>
      </c>
      <c r="L250" s="22">
        <f t="shared" si="28"/>
        <v>122.74436853899641</v>
      </c>
      <c r="M250" s="5">
        <f t="shared" si="29"/>
        <v>6.804614520062624</v>
      </c>
      <c r="N250" s="5">
        <f t="shared" si="30"/>
        <v>4.8101038881395084</v>
      </c>
      <c r="O250" s="5">
        <f t="shared" si="31"/>
        <v>3.978072660854346</v>
      </c>
    </row>
    <row r="251" spans="1:15" ht="14.25" customHeight="1" x14ac:dyDescent="0.3">
      <c r="A251" s="18">
        <v>2</v>
      </c>
      <c r="B251" s="19">
        <v>27059</v>
      </c>
      <c r="C251" s="19">
        <v>2.2916666666666665</v>
      </c>
      <c r="D251" s="18">
        <v>196</v>
      </c>
      <c r="E251" s="20">
        <v>121</v>
      </c>
      <c r="F251" s="21">
        <v>0.67</v>
      </c>
      <c r="G251" s="21">
        <v>519</v>
      </c>
      <c r="H251" s="5">
        <f t="shared" si="24"/>
        <v>-1.1315669401746016</v>
      </c>
      <c r="I251" s="5">
        <f t="shared" si="25"/>
        <v>6.2519038831658884</v>
      </c>
      <c r="J251" s="5">
        <f t="shared" si="26"/>
        <v>-7.0744477473397342</v>
      </c>
      <c r="K251" s="5">
        <f t="shared" si="27"/>
        <v>1.2804437400961104</v>
      </c>
      <c r="L251" s="22">
        <f t="shared" si="28"/>
        <v>33418.189504852715</v>
      </c>
      <c r="M251" s="5">
        <f t="shared" si="29"/>
        <v>6.2519038831658884</v>
      </c>
      <c r="N251" s="5">
        <f t="shared" si="30"/>
        <v>10.416855626679908</v>
      </c>
      <c r="O251" s="5">
        <f t="shared" si="31"/>
        <v>17.346823025800472</v>
      </c>
    </row>
    <row r="252" spans="1:15" ht="14.25" customHeight="1" x14ac:dyDescent="0.3">
      <c r="A252" s="18">
        <v>2</v>
      </c>
      <c r="B252" s="19">
        <v>27059</v>
      </c>
      <c r="C252" s="19">
        <v>2.2916666666666665</v>
      </c>
      <c r="D252" s="18">
        <v>197</v>
      </c>
      <c r="E252" s="20">
        <v>121</v>
      </c>
      <c r="F252" s="21">
        <v>0.48</v>
      </c>
      <c r="G252" s="21">
        <v>306</v>
      </c>
      <c r="H252" s="5">
        <f t="shared" si="24"/>
        <v>-2.0209652663786741</v>
      </c>
      <c r="I252" s="5">
        <f t="shared" si="25"/>
        <v>5.7235851019523807</v>
      </c>
      <c r="J252" s="5">
        <f t="shared" si="26"/>
        <v>-11.567166690208204</v>
      </c>
      <c r="K252" s="5">
        <f t="shared" si="27"/>
        <v>4.0843006079090252</v>
      </c>
      <c r="L252" s="22">
        <f t="shared" si="28"/>
        <v>2343738.6333896499</v>
      </c>
      <c r="M252" s="5">
        <f t="shared" si="29"/>
        <v>5.7235851019523807</v>
      </c>
      <c r="N252" s="5">
        <f t="shared" si="30"/>
        <v>14.667257918935348</v>
      </c>
      <c r="O252" s="5">
        <f t="shared" si="31"/>
        <v>79.989283457240049</v>
      </c>
    </row>
    <row r="253" spans="1:15" ht="14.25" customHeight="1" x14ac:dyDescent="0.3">
      <c r="A253" s="18">
        <v>2</v>
      </c>
      <c r="B253" s="19">
        <v>15095</v>
      </c>
      <c r="C253" s="19">
        <v>2.2916666666666665</v>
      </c>
      <c r="D253" s="18">
        <v>35</v>
      </c>
      <c r="E253" s="20">
        <v>121</v>
      </c>
      <c r="F253" s="21">
        <v>0.48</v>
      </c>
      <c r="G253" s="21">
        <v>356</v>
      </c>
      <c r="H253" s="5">
        <f t="shared" si="24"/>
        <v>-2.0209652663786741</v>
      </c>
      <c r="I253" s="5">
        <f t="shared" si="25"/>
        <v>5.8749307308520304</v>
      </c>
      <c r="J253" s="5">
        <f t="shared" si="26"/>
        <v>-11.873030949432632</v>
      </c>
      <c r="K253" s="5">
        <f t="shared" si="27"/>
        <v>4.0843006079090252</v>
      </c>
      <c r="L253" s="22">
        <f t="shared" si="28"/>
        <v>2343738.6333896499</v>
      </c>
      <c r="M253" s="5">
        <f t="shared" si="29"/>
        <v>5.8749307308520304</v>
      </c>
      <c r="N253" s="5">
        <f t="shared" si="30"/>
        <v>14.667257918935348</v>
      </c>
      <c r="O253" s="5">
        <f t="shared" si="31"/>
        <v>77.305017382309103</v>
      </c>
    </row>
    <row r="254" spans="1:15" ht="14.25" customHeight="1" x14ac:dyDescent="0.3">
      <c r="A254" s="18">
        <v>2</v>
      </c>
      <c r="B254" s="19">
        <v>36550</v>
      </c>
      <c r="C254" s="19">
        <v>2.2916666666666665</v>
      </c>
      <c r="D254" s="18">
        <v>311</v>
      </c>
      <c r="E254" s="20">
        <v>122</v>
      </c>
      <c r="F254" s="21">
        <v>0.5</v>
      </c>
      <c r="G254" s="21">
        <v>341</v>
      </c>
      <c r="H254" s="5">
        <f t="shared" si="24"/>
        <v>-1.8804105090030339</v>
      </c>
      <c r="I254" s="5">
        <f t="shared" si="25"/>
        <v>5.8318824772835169</v>
      </c>
      <c r="J254" s="5">
        <f t="shared" si="26"/>
        <v>-10.966333097554573</v>
      </c>
      <c r="K254" s="5">
        <f t="shared" si="27"/>
        <v>3.5359436823690489</v>
      </c>
      <c r="L254" s="22">
        <f t="shared" si="28"/>
        <v>1197266.7868630094</v>
      </c>
      <c r="M254" s="5">
        <f t="shared" si="29"/>
        <v>5.8318824772835169</v>
      </c>
      <c r="N254" s="5">
        <f t="shared" si="30"/>
        <v>13.995551839290949</v>
      </c>
      <c r="O254" s="5">
        <f t="shared" si="31"/>
        <v>66.645497452178844</v>
      </c>
    </row>
    <row r="255" spans="1:15" ht="14.25" customHeight="1" x14ac:dyDescent="0.3">
      <c r="A255" s="18">
        <v>2</v>
      </c>
      <c r="B255" s="19">
        <v>28559</v>
      </c>
      <c r="C255" s="19">
        <v>2.2916666666666665</v>
      </c>
      <c r="D255" s="18">
        <v>233</v>
      </c>
      <c r="E255" s="20">
        <v>122</v>
      </c>
      <c r="F255" s="21">
        <v>3</v>
      </c>
      <c r="G255" s="21">
        <v>2424</v>
      </c>
      <c r="H255" s="5">
        <f t="shared" si="24"/>
        <v>0.97551295111303771</v>
      </c>
      <c r="I255" s="5">
        <f t="shared" si="25"/>
        <v>7.793174347189205</v>
      </c>
      <c r="J255" s="5">
        <f t="shared" si="26"/>
        <v>7.6023425059649625</v>
      </c>
      <c r="K255" s="5">
        <f t="shared" si="27"/>
        <v>0.95162551778926785</v>
      </c>
      <c r="L255" s="22">
        <f t="shared" si="28"/>
        <v>1.4150959937849785</v>
      </c>
      <c r="M255" s="5">
        <f t="shared" si="29"/>
        <v>7.793174347189205</v>
      </c>
      <c r="N255" s="5">
        <f t="shared" si="30"/>
        <v>0.34719736892489023</v>
      </c>
      <c r="O255" s="5">
        <f t="shared" si="31"/>
        <v>55.44257316084218</v>
      </c>
    </row>
    <row r="256" spans="1:15" ht="14.25" customHeight="1" x14ac:dyDescent="0.3">
      <c r="A256" s="18">
        <v>2</v>
      </c>
      <c r="B256" s="19">
        <v>27451</v>
      </c>
      <c r="C256" s="19">
        <v>2.2916666666666665</v>
      </c>
      <c r="D256" s="18">
        <v>210</v>
      </c>
      <c r="E256" s="20">
        <v>122</v>
      </c>
      <c r="F256" s="21">
        <v>2.97</v>
      </c>
      <c r="G256" s="21">
        <v>2452</v>
      </c>
      <c r="H256" s="5">
        <f t="shared" si="24"/>
        <v>0.96413853940310512</v>
      </c>
      <c r="I256" s="5">
        <f t="shared" si="25"/>
        <v>7.8046592970561024</v>
      </c>
      <c r="J256" s="5">
        <f t="shared" si="26"/>
        <v>7.5247728152025353</v>
      </c>
      <c r="K256" s="5">
        <f t="shared" si="27"/>
        <v>0.9295631231623529</v>
      </c>
      <c r="L256" s="22">
        <f t="shared" si="28"/>
        <v>1.4941466919819191</v>
      </c>
      <c r="M256" s="5">
        <f t="shared" si="29"/>
        <v>7.8046592970561024</v>
      </c>
      <c r="N256" s="5">
        <f t="shared" si="30"/>
        <v>0.40155526929478752</v>
      </c>
      <c r="O256" s="5">
        <f t="shared" si="31"/>
        <v>54.805949245855807</v>
      </c>
    </row>
    <row r="257" spans="1:15" ht="14.25" customHeight="1" x14ac:dyDescent="0.3">
      <c r="A257" s="18">
        <v>2</v>
      </c>
      <c r="B257" s="19">
        <v>27370</v>
      </c>
      <c r="C257" s="19">
        <v>2.2916666666666665</v>
      </c>
      <c r="D257" s="18">
        <v>206</v>
      </c>
      <c r="E257" s="20">
        <v>122</v>
      </c>
      <c r="F257" s="21">
        <v>3.51</v>
      </c>
      <c r="G257" s="21">
        <v>2952</v>
      </c>
      <c r="H257" s="5">
        <f t="shared" si="24"/>
        <v>1.1513715430277471</v>
      </c>
      <c r="I257" s="5">
        <f t="shared" si="25"/>
        <v>7.9902381857203633</v>
      </c>
      <c r="J257" s="5">
        <f t="shared" si="26"/>
        <v>9.199732869052081</v>
      </c>
      <c r="K257" s="5">
        <f t="shared" si="27"/>
        <v>1.3256564300940954</v>
      </c>
      <c r="L257" s="22">
        <f t="shared" si="28"/>
        <v>0.61065419020057576</v>
      </c>
      <c r="M257" s="5">
        <f t="shared" si="29"/>
        <v>7.9902381857203633</v>
      </c>
      <c r="N257" s="5">
        <f t="shared" si="30"/>
        <v>-0.49322445351913841</v>
      </c>
      <c r="O257" s="5">
        <f t="shared" si="31"/>
        <v>71.96913835137245</v>
      </c>
    </row>
    <row r="258" spans="1:15" ht="14.25" customHeight="1" x14ac:dyDescent="0.3">
      <c r="A258" s="18">
        <v>2</v>
      </c>
      <c r="B258" s="19">
        <v>24449</v>
      </c>
      <c r="C258" s="19">
        <v>2.2916666666666665</v>
      </c>
      <c r="D258" s="18">
        <v>133</v>
      </c>
      <c r="E258" s="20">
        <v>122</v>
      </c>
      <c r="F258" s="21">
        <v>3.41</v>
      </c>
      <c r="G258" s="21">
        <v>2947</v>
      </c>
      <c r="H258" s="5">
        <f t="shared" si="24"/>
        <v>1.1192405485652845</v>
      </c>
      <c r="I258" s="5">
        <f t="shared" si="25"/>
        <v>7.9885429827376946</v>
      </c>
      <c r="J258" s="5">
        <f t="shared" si="26"/>
        <v>8.9411012302366917</v>
      </c>
      <c r="K258" s="5">
        <f t="shared" si="27"/>
        <v>1.252699405552719</v>
      </c>
      <c r="L258" s="22">
        <f t="shared" si="28"/>
        <v>0.71200410781221068</v>
      </c>
      <c r="M258" s="5">
        <f t="shared" si="29"/>
        <v>7.9885429827376946</v>
      </c>
      <c r="N258" s="5">
        <f t="shared" si="30"/>
        <v>-0.33967159818763187</v>
      </c>
      <c r="O258" s="5">
        <f t="shared" si="31"/>
        <v>69.359158105937212</v>
      </c>
    </row>
    <row r="259" spans="1:15" ht="14.25" customHeight="1" x14ac:dyDescent="0.3">
      <c r="A259" s="18">
        <v>2</v>
      </c>
      <c r="B259" s="19">
        <v>24449</v>
      </c>
      <c r="C259" s="19">
        <v>2.2916666666666665</v>
      </c>
      <c r="D259" s="18">
        <v>132</v>
      </c>
      <c r="E259" s="20">
        <v>122</v>
      </c>
      <c r="F259" s="21">
        <v>4.24</v>
      </c>
      <c r="G259" s="21">
        <v>3820</v>
      </c>
      <c r="H259" s="5">
        <f t="shared" si="24"/>
        <v>1.3590586841744448</v>
      </c>
      <c r="I259" s="5">
        <f t="shared" si="25"/>
        <v>8.2480057016006203</v>
      </c>
      <c r="J259" s="5">
        <f t="shared" si="26"/>
        <v>11.209523775880657</v>
      </c>
      <c r="K259" s="5">
        <f t="shared" si="27"/>
        <v>1.8470405070299731</v>
      </c>
      <c r="L259" s="22">
        <f t="shared" si="28"/>
        <v>0.22633167738662169</v>
      </c>
      <c r="M259" s="5">
        <f t="shared" si="29"/>
        <v>8.2480057016006203</v>
      </c>
      <c r="N259" s="5">
        <f t="shared" si="30"/>
        <v>-1.4857537565249945</v>
      </c>
      <c r="O259" s="5">
        <f t="shared" si="31"/>
        <v>94.746073188649859</v>
      </c>
    </row>
    <row r="260" spans="1:15" ht="14.25" customHeight="1" x14ac:dyDescent="0.3">
      <c r="A260" s="18">
        <v>2</v>
      </c>
      <c r="B260" s="19">
        <v>15852</v>
      </c>
      <c r="C260" s="19">
        <v>2.2916666666666665</v>
      </c>
      <c r="D260" s="18">
        <v>41</v>
      </c>
      <c r="E260" s="20">
        <v>122</v>
      </c>
      <c r="F260" s="21">
        <v>4.88</v>
      </c>
      <c r="G260" s="21">
        <v>4781</v>
      </c>
      <c r="H260" s="5">
        <f t="shared" si="24"/>
        <v>1.5112797262870681</v>
      </c>
      <c r="I260" s="5">
        <f t="shared" si="25"/>
        <v>8.4724050086261027</v>
      </c>
      <c r="J260" s="5">
        <f t="shared" si="26"/>
        <v>12.804173922429641</v>
      </c>
      <c r="K260" s="5">
        <f t="shared" si="27"/>
        <v>2.2839664110863156</v>
      </c>
      <c r="L260" s="22">
        <f t="shared" si="28"/>
        <v>0.10934879111252531</v>
      </c>
      <c r="M260" s="5">
        <f t="shared" si="29"/>
        <v>8.4724050086261027</v>
      </c>
      <c r="N260" s="5">
        <f t="shared" si="30"/>
        <v>-2.2132125871328583</v>
      </c>
      <c r="O260" s="5">
        <f t="shared" si="31"/>
        <v>114.18242340279352</v>
      </c>
    </row>
    <row r="261" spans="1:15" ht="14.25" customHeight="1" x14ac:dyDescent="0.3">
      <c r="A261" s="18">
        <v>2</v>
      </c>
      <c r="B261" s="19">
        <v>15852</v>
      </c>
      <c r="C261" s="19">
        <v>2.2916666666666665</v>
      </c>
      <c r="D261" s="18">
        <v>42</v>
      </c>
      <c r="E261" s="20">
        <v>122</v>
      </c>
      <c r="F261" s="21">
        <v>4.93</v>
      </c>
      <c r="G261" s="21">
        <v>4698</v>
      </c>
      <c r="H261" s="5">
        <f t="shared" si="24"/>
        <v>1.5222506972222001</v>
      </c>
      <c r="I261" s="5">
        <f t="shared" si="25"/>
        <v>8.4548921652188582</v>
      </c>
      <c r="J261" s="5">
        <f t="shared" si="26"/>
        <v>12.870465493442923</v>
      </c>
      <c r="K261" s="5">
        <f t="shared" si="27"/>
        <v>2.3172471851934744</v>
      </c>
      <c r="L261" s="22">
        <f t="shared" si="28"/>
        <v>0.10376334945574697</v>
      </c>
      <c r="M261" s="5">
        <f t="shared" si="29"/>
        <v>8.4548921652188582</v>
      </c>
      <c r="N261" s="5">
        <f t="shared" si="30"/>
        <v>-2.2656424586955506</v>
      </c>
      <c r="O261" s="5">
        <f t="shared" si="31"/>
        <v>114.92986262254766</v>
      </c>
    </row>
    <row r="262" spans="1:15" ht="14.25" customHeight="1" x14ac:dyDescent="0.3">
      <c r="A262" s="18">
        <v>2</v>
      </c>
      <c r="B262" s="19">
        <v>15094</v>
      </c>
      <c r="C262" s="19">
        <v>2.2916666666666665</v>
      </c>
      <c r="D262" s="18">
        <v>33</v>
      </c>
      <c r="E262" s="20">
        <v>122</v>
      </c>
      <c r="F262" s="21">
        <v>5</v>
      </c>
      <c r="G262" s="21">
        <v>4619</v>
      </c>
      <c r="H262" s="5">
        <f t="shared" si="24"/>
        <v>1.5374106158037693</v>
      </c>
      <c r="I262" s="5">
        <f t="shared" si="25"/>
        <v>8.4379335104306055</v>
      </c>
      <c r="J262" s="5">
        <f t="shared" si="26"/>
        <v>12.972568554382377</v>
      </c>
      <c r="K262" s="5">
        <f>H262*H262</f>
        <v>2.3636314015861251</v>
      </c>
      <c r="L262" s="22">
        <f t="shared" si="28"/>
        <v>9.6511687991268663E-2</v>
      </c>
      <c r="M262" s="5">
        <f t="shared" si="29"/>
        <v>8.4379335104306055</v>
      </c>
      <c r="N262" s="5">
        <f t="shared" si="30"/>
        <v>-2.3380911588910163</v>
      </c>
      <c r="O262" s="5">
        <f t="shared" si="31"/>
        <v>116.12270767382817</v>
      </c>
    </row>
    <row r="263" spans="1:15" ht="14.25" customHeight="1" x14ac:dyDescent="0.3">
      <c r="A263" s="18">
        <v>2</v>
      </c>
      <c r="B263" s="19">
        <v>15094</v>
      </c>
      <c r="C263" s="19">
        <v>2.2916666666666665</v>
      </c>
      <c r="D263" s="18">
        <v>34</v>
      </c>
      <c r="E263" s="20">
        <v>122</v>
      </c>
      <c r="F263" s="21">
        <v>1.99</v>
      </c>
      <c r="G263" s="21">
        <v>1216</v>
      </c>
      <c r="H263" s="5">
        <f>LN((F263-$Q$3))</f>
        <v>0.49623620122146317</v>
      </c>
      <c r="I263" s="5">
        <f t="shared" si="25"/>
        <v>7.1033220625261126</v>
      </c>
      <c r="J263" s="5">
        <f>H263*I263</f>
        <v>3.524925556360567</v>
      </c>
      <c r="K263" s="5">
        <f t="shared" si="27"/>
        <v>0.24625036740270848</v>
      </c>
      <c r="L263" s="22">
        <f t="shared" si="28"/>
        <v>13.980221017628274</v>
      </c>
      <c r="M263" s="5">
        <f>LN(G263)</f>
        <v>7.1033220625261126</v>
      </c>
      <c r="N263" s="5">
        <f t="shared" si="30"/>
        <v>2.637643546239226</v>
      </c>
      <c r="O263" s="5">
        <f t="shared" si="31"/>
        <v>19.942284610826249</v>
      </c>
    </row>
    <row r="264" spans="1:15" ht="14.25" customHeight="1" x14ac:dyDescent="0.3"/>
    <row r="265" spans="1:15" ht="14.25" customHeight="1" x14ac:dyDescent="0.3"/>
    <row r="266" spans="1:15" ht="14.25" customHeight="1" x14ac:dyDescent="0.3"/>
    <row r="267" spans="1:15" ht="14.25" customHeight="1" x14ac:dyDescent="0.3"/>
    <row r="268" spans="1:15" ht="14.25" customHeight="1" x14ac:dyDescent="0.3"/>
    <row r="269" spans="1:15" ht="14.25" customHeight="1" x14ac:dyDescent="0.3"/>
    <row r="270" spans="1:15" ht="14.25" customHeight="1" x14ac:dyDescent="0.3"/>
    <row r="271" spans="1:15" ht="14.25" customHeight="1" x14ac:dyDescent="0.3"/>
    <row r="272" spans="1:1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</sheetData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Planilha1</vt:lpstr>
      <vt:lpstr>_xlchart.v1.0</vt:lpstr>
      <vt:lpstr>_xlchart.v1.1</vt:lpstr>
      <vt:lpstr>_xlchart.v1.2</vt:lpstr>
      <vt:lpstr>_xlchart.v1.3</vt:lpstr>
      <vt:lpstr>Planilha1!solver_adj</vt:lpstr>
      <vt:lpstr>Planilha1!solver_opt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Carvalho</dc:creator>
  <cp:lastModifiedBy>Paula Carvalho</cp:lastModifiedBy>
  <dcterms:created xsi:type="dcterms:W3CDTF">2022-10-25T22:38:14Z</dcterms:created>
  <dcterms:modified xsi:type="dcterms:W3CDTF">2022-11-02T16:46:37Z</dcterms:modified>
</cp:coreProperties>
</file>