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Q2" i="1" l="1"/>
  <c r="H2" i="1"/>
  <c r="G2" i="1"/>
  <c r="K2" i="1" s="1"/>
  <c r="M2" i="1" s="1"/>
  <c r="O2" i="1" s="1"/>
  <c r="Q149" i="1"/>
  <c r="H149" i="1"/>
  <c r="G149" i="1"/>
  <c r="Q148" i="1"/>
  <c r="H148" i="1"/>
  <c r="G148" i="1"/>
  <c r="K148" i="1" s="1"/>
  <c r="Q147" i="1"/>
  <c r="H147" i="1"/>
  <c r="G147" i="1"/>
  <c r="Q146" i="1"/>
  <c r="H146" i="1"/>
  <c r="G146" i="1"/>
  <c r="Q145" i="1"/>
  <c r="H145" i="1"/>
  <c r="G145" i="1"/>
  <c r="Q144" i="1"/>
  <c r="H144" i="1"/>
  <c r="G144" i="1"/>
  <c r="K144" i="1" s="1"/>
  <c r="Q143" i="1"/>
  <c r="H143" i="1"/>
  <c r="G143" i="1"/>
  <c r="K143" i="1" s="1"/>
  <c r="M143" i="1" s="1"/>
  <c r="O143" i="1" s="1"/>
  <c r="Q142" i="1"/>
  <c r="H142" i="1"/>
  <c r="G142" i="1"/>
  <c r="Q140" i="1"/>
  <c r="H140" i="1"/>
  <c r="G140" i="1"/>
  <c r="Q139" i="1"/>
  <c r="H139" i="1"/>
  <c r="G139" i="1"/>
  <c r="K139" i="1" s="1"/>
  <c r="Q138" i="1"/>
  <c r="H138" i="1"/>
  <c r="G138" i="1"/>
  <c r="K138" i="1" s="1"/>
  <c r="Q137" i="1"/>
  <c r="H137" i="1"/>
  <c r="G137" i="1"/>
  <c r="Q136" i="1"/>
  <c r="H136" i="1"/>
  <c r="G136" i="1"/>
  <c r="Q135" i="1"/>
  <c r="H135" i="1"/>
  <c r="G135" i="1"/>
  <c r="K135" i="1" s="1"/>
  <c r="Q134" i="1"/>
  <c r="H134" i="1"/>
  <c r="G134" i="1"/>
  <c r="K134" i="1" s="1"/>
  <c r="Q133" i="1"/>
  <c r="H133" i="1"/>
  <c r="G133" i="1"/>
  <c r="Q131" i="1"/>
  <c r="H131" i="1"/>
  <c r="G131" i="1"/>
  <c r="Q130" i="1"/>
  <c r="H130" i="1"/>
  <c r="G130" i="1"/>
  <c r="Q129" i="1"/>
  <c r="H129" i="1"/>
  <c r="G129" i="1"/>
  <c r="K129" i="1" s="1"/>
  <c r="Q128" i="1"/>
  <c r="H128" i="1"/>
  <c r="G128" i="1"/>
  <c r="Q127" i="1"/>
  <c r="H127" i="1"/>
  <c r="G127" i="1"/>
  <c r="Q126" i="1"/>
  <c r="H126" i="1"/>
  <c r="G126" i="1"/>
  <c r="Q125" i="1"/>
  <c r="H125" i="1"/>
  <c r="G125" i="1"/>
  <c r="K125" i="1" s="1"/>
  <c r="Q124" i="1"/>
  <c r="H124" i="1"/>
  <c r="G124" i="1"/>
  <c r="Q122" i="1"/>
  <c r="H122" i="1"/>
  <c r="G122" i="1"/>
  <c r="Q121" i="1"/>
  <c r="H121" i="1"/>
  <c r="G121" i="1"/>
  <c r="K121" i="1" s="1"/>
  <c r="Q120" i="1"/>
  <c r="H120" i="1"/>
  <c r="G120" i="1"/>
  <c r="K120" i="1" s="1"/>
  <c r="Q119" i="1"/>
  <c r="H119" i="1"/>
  <c r="G119" i="1"/>
  <c r="Q118" i="1"/>
  <c r="H118" i="1"/>
  <c r="G118" i="1"/>
  <c r="Q117" i="1"/>
  <c r="H117" i="1"/>
  <c r="G117" i="1"/>
  <c r="Q116" i="1"/>
  <c r="H116" i="1"/>
  <c r="G116" i="1"/>
  <c r="K116" i="1" s="1"/>
  <c r="M116" i="1" s="1"/>
  <c r="O116" i="1" s="1"/>
  <c r="Q115" i="1"/>
  <c r="H115" i="1"/>
  <c r="G115" i="1"/>
  <c r="Q113" i="1"/>
  <c r="H113" i="1"/>
  <c r="G113" i="1"/>
  <c r="Q112" i="1"/>
  <c r="H112" i="1"/>
  <c r="G112" i="1"/>
  <c r="Q111" i="1"/>
  <c r="H111" i="1"/>
  <c r="G111" i="1"/>
  <c r="K111" i="1" s="1"/>
  <c r="Q110" i="1"/>
  <c r="H110" i="1"/>
  <c r="G110" i="1"/>
  <c r="Q109" i="1"/>
  <c r="H109" i="1"/>
  <c r="G109" i="1"/>
  <c r="Q108" i="1"/>
  <c r="H108" i="1"/>
  <c r="G108" i="1"/>
  <c r="K108" i="1" s="1"/>
  <c r="Q107" i="1"/>
  <c r="H107" i="1"/>
  <c r="G107" i="1"/>
  <c r="Q106" i="1"/>
  <c r="H106" i="1"/>
  <c r="G106" i="1"/>
  <c r="Q104" i="1"/>
  <c r="H104" i="1"/>
  <c r="G104" i="1"/>
  <c r="Q103" i="1"/>
  <c r="H103" i="1"/>
  <c r="G103" i="1"/>
  <c r="K103" i="1" s="1"/>
  <c r="Q102" i="1"/>
  <c r="H102" i="1"/>
  <c r="G102" i="1"/>
  <c r="Q101" i="1"/>
  <c r="H101" i="1"/>
  <c r="G101" i="1"/>
  <c r="Q100" i="1"/>
  <c r="H100" i="1"/>
  <c r="G100" i="1"/>
  <c r="Q99" i="1"/>
  <c r="H99" i="1"/>
  <c r="G99" i="1"/>
  <c r="K99" i="1" s="1"/>
  <c r="Q98" i="1"/>
  <c r="H98" i="1"/>
  <c r="G98" i="1"/>
  <c r="Q97" i="1"/>
  <c r="H97" i="1"/>
  <c r="G97" i="1"/>
  <c r="Q95" i="1"/>
  <c r="H95" i="1"/>
  <c r="G95" i="1"/>
  <c r="Q94" i="1"/>
  <c r="H94" i="1"/>
  <c r="G94" i="1"/>
  <c r="K94" i="1" s="1"/>
  <c r="Q93" i="1"/>
  <c r="H93" i="1"/>
  <c r="G93" i="1"/>
  <c r="Q92" i="1"/>
  <c r="H92" i="1"/>
  <c r="G92" i="1"/>
  <c r="Q91" i="1"/>
  <c r="H91" i="1"/>
  <c r="G91" i="1"/>
  <c r="Q90" i="1"/>
  <c r="H90" i="1"/>
  <c r="G90" i="1"/>
  <c r="K90" i="1" s="1"/>
  <c r="Q89" i="1"/>
  <c r="H89" i="1"/>
  <c r="G89" i="1"/>
  <c r="K89" i="1" s="1"/>
  <c r="Q88" i="1"/>
  <c r="H88" i="1"/>
  <c r="G88" i="1"/>
  <c r="Q86" i="1"/>
  <c r="H86" i="1"/>
  <c r="G86" i="1"/>
  <c r="Q85" i="1"/>
  <c r="H85" i="1"/>
  <c r="G85" i="1"/>
  <c r="K85" i="1" s="1"/>
  <c r="M85" i="1" s="1"/>
  <c r="O85" i="1" s="1"/>
  <c r="Q84" i="1"/>
  <c r="H84" i="1"/>
  <c r="G84" i="1"/>
  <c r="K84" i="1" s="1"/>
  <c r="Q83" i="1"/>
  <c r="H83" i="1"/>
  <c r="G83" i="1"/>
  <c r="K83" i="1" s="1"/>
  <c r="M83" i="1" s="1"/>
  <c r="O83" i="1" s="1"/>
  <c r="Q82" i="1"/>
  <c r="H82" i="1"/>
  <c r="G82" i="1"/>
  <c r="Q81" i="1"/>
  <c r="K81" i="1" s="1"/>
  <c r="M81" i="1" s="1"/>
  <c r="O81" i="1" s="1"/>
  <c r="H81" i="1"/>
  <c r="G81" i="1"/>
  <c r="Q80" i="1"/>
  <c r="H80" i="1"/>
  <c r="G80" i="1"/>
  <c r="K80" i="1" s="1"/>
  <c r="Q79" i="1"/>
  <c r="H79" i="1"/>
  <c r="G79" i="1"/>
  <c r="K79" i="1" s="1"/>
  <c r="Q77" i="1"/>
  <c r="H77" i="1"/>
  <c r="G77" i="1"/>
  <c r="Q76" i="1"/>
  <c r="H76" i="1"/>
  <c r="G76" i="1"/>
  <c r="Q75" i="1"/>
  <c r="H75" i="1"/>
  <c r="G75" i="1"/>
  <c r="Q74" i="1"/>
  <c r="H74" i="1"/>
  <c r="G74" i="1"/>
  <c r="K74" i="1" s="1"/>
  <c r="M74" i="1" s="1"/>
  <c r="O74" i="1" s="1"/>
  <c r="Q73" i="1"/>
  <c r="H73" i="1"/>
  <c r="G73" i="1"/>
  <c r="Q72" i="1"/>
  <c r="H72" i="1"/>
  <c r="G72" i="1"/>
  <c r="Q71" i="1"/>
  <c r="H71" i="1"/>
  <c r="G71" i="1"/>
  <c r="K71" i="1" s="1"/>
  <c r="Q70" i="1"/>
  <c r="H70" i="1"/>
  <c r="G70" i="1"/>
  <c r="K70" i="1" s="1"/>
  <c r="Q68" i="1"/>
  <c r="H68" i="1"/>
  <c r="G68" i="1"/>
  <c r="Q67" i="1"/>
  <c r="H67" i="1"/>
  <c r="G67" i="1"/>
  <c r="Q66" i="1"/>
  <c r="H66" i="1"/>
  <c r="G66" i="1"/>
  <c r="K66" i="1" s="1"/>
  <c r="Q65" i="1"/>
  <c r="H65" i="1"/>
  <c r="G65" i="1"/>
  <c r="K65" i="1" s="1"/>
  <c r="Q64" i="1"/>
  <c r="H64" i="1"/>
  <c r="G64" i="1"/>
  <c r="Q63" i="1"/>
  <c r="K63" i="1" s="1"/>
  <c r="M63" i="1" s="1"/>
  <c r="O63" i="1" s="1"/>
  <c r="H63" i="1"/>
  <c r="G63" i="1"/>
  <c r="Q62" i="1"/>
  <c r="H62" i="1"/>
  <c r="G62" i="1"/>
  <c r="K62" i="1" s="1"/>
  <c r="Q61" i="1"/>
  <c r="H61" i="1"/>
  <c r="G61" i="1"/>
  <c r="K61" i="1" s="1"/>
  <c r="K64" i="1" l="1"/>
  <c r="K68" i="1"/>
  <c r="K73" i="1"/>
  <c r="M73" i="1" s="1"/>
  <c r="O73" i="1" s="1"/>
  <c r="K75" i="1"/>
  <c r="M75" i="1" s="1"/>
  <c r="O75" i="1" s="1"/>
  <c r="K77" i="1"/>
  <c r="K82" i="1"/>
  <c r="K88" i="1"/>
  <c r="K92" i="1"/>
  <c r="M92" i="1" s="1"/>
  <c r="O92" i="1" s="1"/>
  <c r="K97" i="1"/>
  <c r="K101" i="1"/>
  <c r="K106" i="1"/>
  <c r="K110" i="1"/>
  <c r="M110" i="1" s="1"/>
  <c r="O110" i="1" s="1"/>
  <c r="K112" i="1"/>
  <c r="K115" i="1"/>
  <c r="K117" i="1"/>
  <c r="M117" i="1" s="1"/>
  <c r="O117" i="1" s="1"/>
  <c r="K119" i="1"/>
  <c r="M119" i="1" s="1"/>
  <c r="O119" i="1" s="1"/>
  <c r="K124" i="1"/>
  <c r="K128" i="1"/>
  <c r="K133" i="1"/>
  <c r="K137" i="1"/>
  <c r="K142" i="1"/>
  <c r="K146" i="1"/>
  <c r="K67" i="1"/>
  <c r="M67" i="1" s="1"/>
  <c r="O67" i="1" s="1"/>
  <c r="K86" i="1"/>
  <c r="K91" i="1"/>
  <c r="K93" i="1"/>
  <c r="K95" i="1"/>
  <c r="K98" i="1"/>
  <c r="K100" i="1"/>
  <c r="K102" i="1"/>
  <c r="K104" i="1"/>
  <c r="K107" i="1"/>
  <c r="M107" i="1" s="1"/>
  <c r="O107" i="1" s="1"/>
  <c r="K109" i="1"/>
  <c r="K113" i="1"/>
  <c r="K118" i="1"/>
  <c r="M118" i="1" s="1"/>
  <c r="O118" i="1" s="1"/>
  <c r="K122" i="1"/>
  <c r="M122" i="1" s="1"/>
  <c r="O122" i="1" s="1"/>
  <c r="K127" i="1"/>
  <c r="K131" i="1"/>
  <c r="K145" i="1"/>
  <c r="M145" i="1" s="1"/>
  <c r="O145" i="1" s="1"/>
  <c r="K147" i="1"/>
  <c r="M147" i="1" s="1"/>
  <c r="O147" i="1" s="1"/>
  <c r="K149" i="1"/>
  <c r="M127" i="1"/>
  <c r="O127" i="1" s="1"/>
  <c r="K76" i="1"/>
  <c r="M76" i="1" s="1"/>
  <c r="O76" i="1" s="1"/>
  <c r="M65" i="1"/>
  <c r="O65" i="1" s="1"/>
  <c r="M113" i="1"/>
  <c r="O113" i="1" s="1"/>
  <c r="M88" i="1"/>
  <c r="O88" i="1" s="1"/>
  <c r="M137" i="1"/>
  <c r="O137" i="1" s="1"/>
  <c r="K72" i="1"/>
  <c r="M72" i="1" s="1"/>
  <c r="O72" i="1" s="1"/>
  <c r="K126" i="1"/>
  <c r="M126" i="1" s="1"/>
  <c r="O126" i="1" s="1"/>
  <c r="K130" i="1"/>
  <c r="M130" i="1" s="1"/>
  <c r="O130" i="1" s="1"/>
  <c r="M111" i="1"/>
  <c r="O111" i="1" s="1"/>
  <c r="M131" i="1"/>
  <c r="O131" i="1" s="1"/>
  <c r="M61" i="1"/>
  <c r="O61" i="1" s="1"/>
  <c r="M79" i="1"/>
  <c r="O79" i="1" s="1"/>
  <c r="M90" i="1"/>
  <c r="O90" i="1" s="1"/>
  <c r="M95" i="1"/>
  <c r="O95" i="1" s="1"/>
  <c r="M100" i="1"/>
  <c r="O100" i="1" s="1"/>
  <c r="M109" i="1"/>
  <c r="O109" i="1" s="1"/>
  <c r="M135" i="1"/>
  <c r="O135" i="1" s="1"/>
  <c r="M139" i="1"/>
  <c r="O139" i="1" s="1"/>
  <c r="M149" i="1"/>
  <c r="O149" i="1" s="1"/>
  <c r="K136" i="1"/>
  <c r="M136" i="1" s="1"/>
  <c r="O136" i="1" s="1"/>
  <c r="K140" i="1"/>
  <c r="M140" i="1" s="1"/>
  <c r="O140" i="1" s="1"/>
  <c r="M125" i="1"/>
  <c r="O125" i="1" s="1"/>
  <c r="M129" i="1"/>
  <c r="O129" i="1" s="1"/>
  <c r="M120" i="1"/>
  <c r="O120" i="1" s="1"/>
  <c r="M101" i="1"/>
  <c r="O101" i="1" s="1"/>
  <c r="M98" i="1"/>
  <c r="O98" i="1" s="1"/>
  <c r="M102" i="1"/>
  <c r="O102" i="1" s="1"/>
  <c r="M70" i="1"/>
  <c r="O70" i="1" s="1"/>
  <c r="M142" i="1"/>
  <c r="O142" i="1" s="1"/>
  <c r="M144" i="1"/>
  <c r="O144" i="1" s="1"/>
  <c r="M146" i="1"/>
  <c r="O146" i="1" s="1"/>
  <c r="M148" i="1"/>
  <c r="O148" i="1" s="1"/>
  <c r="M133" i="1"/>
  <c r="O133" i="1" s="1"/>
  <c r="M134" i="1"/>
  <c r="O134" i="1" s="1"/>
  <c r="M138" i="1"/>
  <c r="O138" i="1" s="1"/>
  <c r="M128" i="1"/>
  <c r="O128" i="1" s="1"/>
  <c r="M124" i="1"/>
  <c r="O124" i="1" s="1"/>
  <c r="M106" i="1"/>
  <c r="O106" i="1" s="1"/>
  <c r="M108" i="1"/>
  <c r="O108" i="1" s="1"/>
  <c r="M112" i="1"/>
  <c r="O112" i="1" s="1"/>
  <c r="M115" i="1"/>
  <c r="O115" i="1" s="1"/>
  <c r="M121" i="1"/>
  <c r="O121" i="1" s="1"/>
  <c r="M99" i="1"/>
  <c r="O99" i="1" s="1"/>
  <c r="M103" i="1"/>
  <c r="O103" i="1" s="1"/>
  <c r="M97" i="1"/>
  <c r="O97" i="1" s="1"/>
  <c r="M94" i="1"/>
  <c r="O94" i="1" s="1"/>
  <c r="M93" i="1"/>
  <c r="O93" i="1" s="1"/>
  <c r="M62" i="1"/>
  <c r="O62" i="1" s="1"/>
  <c r="M64" i="1"/>
  <c r="O64" i="1" s="1"/>
  <c r="M66" i="1"/>
  <c r="O66" i="1" s="1"/>
  <c r="M68" i="1"/>
  <c r="O68" i="1" s="1"/>
  <c r="M71" i="1"/>
  <c r="O71" i="1" s="1"/>
  <c r="M77" i="1"/>
  <c r="O77" i="1" s="1"/>
  <c r="M80" i="1"/>
  <c r="O80" i="1" s="1"/>
  <c r="M82" i="1"/>
  <c r="O82" i="1" s="1"/>
  <c r="M84" i="1"/>
  <c r="O84" i="1" s="1"/>
  <c r="M86" i="1"/>
  <c r="O86" i="1" s="1"/>
  <c r="M89" i="1"/>
  <c r="O89" i="1" s="1"/>
  <c r="M91" i="1"/>
  <c r="O91" i="1" s="1"/>
  <c r="M104" i="1"/>
  <c r="O104" i="1" s="1"/>
  <c r="Q59" i="1"/>
  <c r="H59" i="1"/>
  <c r="G59" i="1"/>
  <c r="Q58" i="1"/>
  <c r="H58" i="1"/>
  <c r="G58" i="1"/>
  <c r="Q57" i="1"/>
  <c r="H57" i="1"/>
  <c r="G57" i="1"/>
  <c r="Q56" i="1"/>
  <c r="H56" i="1"/>
  <c r="G56" i="1"/>
  <c r="K56" i="1" s="1"/>
  <c r="Q55" i="1"/>
  <c r="H55" i="1"/>
  <c r="G55" i="1"/>
  <c r="Q54" i="1"/>
  <c r="H54" i="1"/>
  <c r="G54" i="1"/>
  <c r="Q53" i="1"/>
  <c r="H53" i="1"/>
  <c r="G53" i="1"/>
  <c r="Q52" i="1"/>
  <c r="H52" i="1"/>
  <c r="G52" i="1"/>
  <c r="K52" i="1" s="1"/>
  <c r="Q50" i="1"/>
  <c r="H50" i="1"/>
  <c r="G50" i="1"/>
  <c r="Q49" i="1"/>
  <c r="H49" i="1"/>
  <c r="G49" i="1"/>
  <c r="Q48" i="1"/>
  <c r="H48" i="1"/>
  <c r="G48" i="1"/>
  <c r="Q47" i="1"/>
  <c r="H47" i="1"/>
  <c r="G47" i="1"/>
  <c r="Q46" i="1"/>
  <c r="H46" i="1"/>
  <c r="G46" i="1"/>
  <c r="Q45" i="1"/>
  <c r="H45" i="1"/>
  <c r="G45" i="1"/>
  <c r="Q44" i="1"/>
  <c r="H44" i="1"/>
  <c r="G44" i="1"/>
  <c r="Q43" i="1"/>
  <c r="H43" i="1"/>
  <c r="G43" i="1"/>
  <c r="K43" i="1" s="1"/>
  <c r="Q41" i="1"/>
  <c r="H41" i="1"/>
  <c r="G41" i="1"/>
  <c r="Q40" i="1"/>
  <c r="H40" i="1"/>
  <c r="G40" i="1"/>
  <c r="Q39" i="1"/>
  <c r="H39" i="1"/>
  <c r="G39" i="1"/>
  <c r="Q38" i="1"/>
  <c r="H38" i="1"/>
  <c r="G38" i="1"/>
  <c r="Q37" i="1"/>
  <c r="H37" i="1"/>
  <c r="G37" i="1"/>
  <c r="Q36" i="1"/>
  <c r="H36" i="1"/>
  <c r="G36" i="1"/>
  <c r="Q35" i="1"/>
  <c r="H35" i="1"/>
  <c r="G35" i="1"/>
  <c r="Q34" i="1"/>
  <c r="H34" i="1"/>
  <c r="G34" i="1"/>
  <c r="Q32" i="1"/>
  <c r="H32" i="1"/>
  <c r="G32" i="1"/>
  <c r="K32" i="1" s="1"/>
  <c r="Q31" i="1"/>
  <c r="H31" i="1"/>
  <c r="G31" i="1"/>
  <c r="Q30" i="1"/>
  <c r="H30" i="1"/>
  <c r="G30" i="1"/>
  <c r="Q29" i="1"/>
  <c r="H29" i="1"/>
  <c r="G29" i="1"/>
  <c r="Q28" i="1"/>
  <c r="H28" i="1"/>
  <c r="G28" i="1"/>
  <c r="Q27" i="1"/>
  <c r="H27" i="1"/>
  <c r="G27" i="1"/>
  <c r="Q26" i="1"/>
  <c r="H26" i="1"/>
  <c r="G26" i="1"/>
  <c r="Q25" i="1"/>
  <c r="H25" i="1"/>
  <c r="G25" i="1"/>
  <c r="Q23" i="1"/>
  <c r="H23" i="1"/>
  <c r="G23" i="1"/>
  <c r="K23" i="1" s="1"/>
  <c r="Q22" i="1"/>
  <c r="H22" i="1"/>
  <c r="G22" i="1"/>
  <c r="K22" i="1" s="1"/>
  <c r="Q21" i="1"/>
  <c r="H21" i="1"/>
  <c r="G21" i="1"/>
  <c r="Q20" i="1"/>
  <c r="H20" i="1"/>
  <c r="G20" i="1"/>
  <c r="Q19" i="1"/>
  <c r="H19" i="1"/>
  <c r="G19" i="1"/>
  <c r="Q18" i="1"/>
  <c r="H18" i="1"/>
  <c r="G18" i="1"/>
  <c r="K18" i="1" s="1"/>
  <c r="Q17" i="1"/>
  <c r="H17" i="1"/>
  <c r="G17" i="1"/>
  <c r="Q16" i="1"/>
  <c r="H16" i="1"/>
  <c r="G16" i="1"/>
  <c r="G14" i="1"/>
  <c r="H14" i="1"/>
  <c r="Q14" i="1"/>
  <c r="G13" i="1"/>
  <c r="G12" i="1"/>
  <c r="G11" i="1"/>
  <c r="G10" i="1"/>
  <c r="K10" i="1" s="1"/>
  <c r="G9" i="1"/>
  <c r="G8" i="1"/>
  <c r="G7" i="1"/>
  <c r="K7" i="1" s="1"/>
  <c r="H7" i="1"/>
  <c r="Q7" i="1"/>
  <c r="Q8" i="1"/>
  <c r="H8" i="1"/>
  <c r="Q9" i="1"/>
  <c r="H9" i="1"/>
  <c r="Q10" i="1"/>
  <c r="H10" i="1"/>
  <c r="H11" i="1"/>
  <c r="Q11" i="1"/>
  <c r="Q12" i="1"/>
  <c r="H12" i="1"/>
  <c r="H13" i="1"/>
  <c r="Q13" i="1"/>
  <c r="K27" i="1" l="1"/>
  <c r="K17" i="1"/>
  <c r="K26" i="1"/>
  <c r="M26" i="1" s="1"/>
  <c r="O26" i="1" s="1"/>
  <c r="K36" i="1"/>
  <c r="K40" i="1"/>
  <c r="M43" i="1"/>
  <c r="O43" i="1" s="1"/>
  <c r="K46" i="1"/>
  <c r="K50" i="1"/>
  <c r="M7" i="1"/>
  <c r="O7" i="1" s="1"/>
  <c r="K16" i="1"/>
  <c r="M18" i="1"/>
  <c r="O18" i="1" s="1"/>
  <c r="M27" i="1"/>
  <c r="O27" i="1" s="1"/>
  <c r="K30" i="1"/>
  <c r="K45" i="1"/>
  <c r="M45" i="1" s="1"/>
  <c r="O45" i="1" s="1"/>
  <c r="K49" i="1"/>
  <c r="M49" i="1" s="1"/>
  <c r="O49" i="1" s="1"/>
  <c r="K8" i="1"/>
  <c r="M8" i="1" s="1"/>
  <c r="O8" i="1" s="1"/>
  <c r="K12" i="1"/>
  <c r="M12" i="1" s="1"/>
  <c r="O12" i="1" s="1"/>
  <c r="M16" i="1"/>
  <c r="O16" i="1" s="1"/>
  <c r="K19" i="1"/>
  <c r="M19" i="1" s="1"/>
  <c r="O19" i="1" s="1"/>
  <c r="M22" i="1"/>
  <c r="O22" i="1" s="1"/>
  <c r="K28" i="1"/>
  <c r="K34" i="1"/>
  <c r="M34" i="1" s="1"/>
  <c r="O34" i="1" s="1"/>
  <c r="M36" i="1"/>
  <c r="O36" i="1" s="1"/>
  <c r="K38" i="1"/>
  <c r="M38" i="1" s="1"/>
  <c r="O38" i="1" s="1"/>
  <c r="M40" i="1"/>
  <c r="O40" i="1" s="1"/>
  <c r="K44" i="1"/>
  <c r="M44" i="1" s="1"/>
  <c r="O44" i="1" s="1"/>
  <c r="K48" i="1"/>
  <c r="M48" i="1" s="1"/>
  <c r="O48" i="1" s="1"/>
  <c r="K53" i="1"/>
  <c r="K57" i="1"/>
  <c r="K9" i="1"/>
  <c r="M9" i="1" s="1"/>
  <c r="O9" i="1" s="1"/>
  <c r="K13" i="1"/>
  <c r="M13" i="1" s="1"/>
  <c r="O13" i="1" s="1"/>
  <c r="K14" i="1"/>
  <c r="K25" i="1"/>
  <c r="K31" i="1"/>
  <c r="M31" i="1" s="1"/>
  <c r="O31" i="1" s="1"/>
  <c r="K37" i="1"/>
  <c r="M37" i="1" s="1"/>
  <c r="O37" i="1" s="1"/>
  <c r="M41" i="1"/>
  <c r="O41" i="1" s="1"/>
  <c r="K41" i="1"/>
  <c r="K47" i="1"/>
  <c r="M47" i="1" s="1"/>
  <c r="O47" i="1" s="1"/>
  <c r="M54" i="1"/>
  <c r="O54" i="1" s="1"/>
  <c r="K55" i="1"/>
  <c r="M55" i="1" s="1"/>
  <c r="O55" i="1" s="1"/>
  <c r="K59" i="1"/>
  <c r="M59" i="1" s="1"/>
  <c r="O59" i="1" s="1"/>
  <c r="K11" i="1"/>
  <c r="M11" i="1" s="1"/>
  <c r="O11" i="1" s="1"/>
  <c r="K20" i="1"/>
  <c r="M20" i="1" s="1"/>
  <c r="O20" i="1" s="1"/>
  <c r="K21" i="1"/>
  <c r="M25" i="1"/>
  <c r="O25" i="1" s="1"/>
  <c r="K29" i="1"/>
  <c r="M29" i="1" s="1"/>
  <c r="O29" i="1" s="1"/>
  <c r="K35" i="1"/>
  <c r="K39" i="1"/>
  <c r="M39" i="1" s="1"/>
  <c r="O39" i="1" s="1"/>
  <c r="M52" i="1"/>
  <c r="O52" i="1" s="1"/>
  <c r="K54" i="1"/>
  <c r="M56" i="1"/>
  <c r="O56" i="1" s="1"/>
  <c r="K58" i="1"/>
  <c r="M58" i="1" s="1"/>
  <c r="O58" i="1" s="1"/>
  <c r="M53" i="1"/>
  <c r="O53" i="1" s="1"/>
  <c r="M57" i="1"/>
  <c r="O57" i="1" s="1"/>
  <c r="M35" i="1"/>
  <c r="O35" i="1" s="1"/>
  <c r="M46" i="1"/>
  <c r="O46" i="1" s="1"/>
  <c r="M50" i="1"/>
  <c r="O50" i="1" s="1"/>
  <c r="M32" i="1"/>
  <c r="O32" i="1" s="1"/>
  <c r="M28" i="1"/>
  <c r="O28" i="1" s="1"/>
  <c r="M30" i="1"/>
  <c r="O30" i="1" s="1"/>
  <c r="M21" i="1"/>
  <c r="O21" i="1" s="1"/>
  <c r="M17" i="1"/>
  <c r="O17" i="1" s="1"/>
  <c r="M23" i="1"/>
  <c r="O23" i="1" s="1"/>
  <c r="M10" i="1"/>
  <c r="O10" i="1" s="1"/>
  <c r="M14" i="1"/>
  <c r="O14" i="1" s="1"/>
</calcChain>
</file>

<file path=xl/sharedStrings.xml><?xml version="1.0" encoding="utf-8"?>
<sst xmlns="http://schemas.openxmlformats.org/spreadsheetml/2006/main" count="215" uniqueCount="20">
  <si>
    <t>Flask Height (cm)</t>
  </si>
  <si>
    <t>Glass Thickness (in)</t>
  </si>
  <si>
    <t>Mouth Dia (in)</t>
  </si>
  <si>
    <t>Base of Flask</t>
  </si>
  <si>
    <t>R (in)</t>
  </si>
  <si>
    <t>Water Height</t>
  </si>
  <si>
    <t>10-17 cm</t>
  </si>
  <si>
    <t>h (in)</t>
  </si>
  <si>
    <t>h (cm)</t>
  </si>
  <si>
    <t>Water Top</t>
  </si>
  <si>
    <t>meniscus dia (in)</t>
  </si>
  <si>
    <t>V (mL)</t>
  </si>
  <si>
    <t>Target (mL)</t>
  </si>
  <si>
    <t>%Error</t>
  </si>
  <si>
    <t>R (cm)</t>
  </si>
  <si>
    <t>Side Angle (70-85)</t>
  </si>
  <si>
    <t>Angle (deg)</t>
  </si>
  <si>
    <t>Flash Height (in)</t>
  </si>
  <si>
    <t>x of triangle (cm)</t>
  </si>
  <si>
    <t>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</si>
</sst>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4" fontId="0" fillId="3" borderId="0" xfId="1" applyNumberFormat="1" applyFont="1" applyFill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164" fontId="0" fillId="3" borderId="2" xfId="1" applyNumberFormat="1" applyFont="1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2" xfId="0" applyFill="1" applyBorder="1"/>
    <xf numFmtId="164" fontId="0" fillId="4" borderId="2" xfId="1" applyNumberFormat="1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9"/>
  <sheetViews>
    <sheetView tabSelected="1" topLeftCell="A94" zoomScale="55" zoomScaleNormal="55" workbookViewId="0">
      <selection activeCell="M8" sqref="M8"/>
    </sheetView>
  </sheetViews>
  <sheetFormatPr defaultRowHeight="15" x14ac:dyDescent="0.25"/>
  <cols>
    <col min="2" max="2" width="16.42578125" bestFit="1" customWidth="1"/>
    <col min="3" max="3" width="17.42578125" bestFit="1" customWidth="1"/>
    <col min="4" max="4" width="18.42578125" bestFit="1" customWidth="1"/>
    <col min="5" max="5" width="13.85546875" bestFit="1" customWidth="1"/>
    <col min="10" max="10" width="17.140625" bestFit="1" customWidth="1"/>
    <col min="11" max="11" width="15.85546875" bestFit="1" customWidth="1"/>
    <col min="12" max="12" width="19.28515625" bestFit="1" customWidth="1"/>
    <col min="13" max="13" width="14.85546875" bestFit="1" customWidth="1"/>
    <col min="14" max="14" width="12" bestFit="1" customWidth="1"/>
    <col min="17" max="17" width="16.5703125" bestFit="1" customWidth="1"/>
  </cols>
  <sheetData>
    <row r="1" spans="2:18" ht="15.75" thickBot="1" x14ac:dyDescent="0.3"/>
    <row r="2" spans="2:18" ht="15.75" thickBot="1" x14ac:dyDescent="0.3">
      <c r="C2" s="11"/>
      <c r="D2" s="7">
        <v>0.15</v>
      </c>
      <c r="E2" s="7">
        <v>1.75</v>
      </c>
      <c r="F2" s="7">
        <v>2.5</v>
      </c>
      <c r="G2" s="7">
        <f t="shared" ref="G2" si="0">F2*2.54</f>
        <v>6.35</v>
      </c>
      <c r="H2" s="7">
        <f t="shared" ref="H2" si="1">I2/2.54</f>
        <v>5.9055118110236222</v>
      </c>
      <c r="I2" s="8">
        <v>15</v>
      </c>
      <c r="J2" s="6"/>
      <c r="K2" s="7">
        <f t="shared" ref="K2" si="2">G2-Q2</f>
        <v>2.6100799573522901</v>
      </c>
      <c r="L2" s="8">
        <v>76</v>
      </c>
      <c r="M2" s="7">
        <f t="shared" ref="M2" si="3">PI()*$I2/3*(G2*G2+G2*K2+K2*K2)</f>
        <v>1000.7390263112007</v>
      </c>
      <c r="N2" s="8">
        <v>1000</v>
      </c>
      <c r="O2" s="9">
        <f t="shared" ref="O2" si="4">ABS(N2-M2)/ABS(N2)</f>
        <v>7.3902631120074599E-4</v>
      </c>
      <c r="P2" s="6"/>
      <c r="Q2" s="7">
        <f t="shared" ref="Q2" si="5">I2/TAN(RADIANS(L2))</f>
        <v>3.7399200426477095</v>
      </c>
      <c r="R2" s="10"/>
    </row>
    <row r="4" spans="2:18" x14ac:dyDescent="0.25">
      <c r="H4" s="14" t="s">
        <v>5</v>
      </c>
      <c r="I4" s="14"/>
    </row>
    <row r="5" spans="2:18" x14ac:dyDescent="0.25">
      <c r="F5" s="14" t="s">
        <v>3</v>
      </c>
      <c r="G5" s="14"/>
      <c r="H5" s="14" t="s">
        <v>6</v>
      </c>
      <c r="I5" s="14"/>
      <c r="J5" s="14" t="s">
        <v>9</v>
      </c>
      <c r="K5" s="14"/>
      <c r="L5" s="1" t="s">
        <v>15</v>
      </c>
      <c r="M5" s="1"/>
    </row>
    <row r="6" spans="2:18" x14ac:dyDescent="0.25">
      <c r="C6" t="s">
        <v>0</v>
      </c>
      <c r="D6" s="3" t="s">
        <v>1</v>
      </c>
      <c r="E6" s="3" t="s">
        <v>2</v>
      </c>
      <c r="F6" s="3" t="s">
        <v>4</v>
      </c>
      <c r="G6" s="3" t="s">
        <v>14</v>
      </c>
      <c r="H6" s="3" t="s">
        <v>7</v>
      </c>
      <c r="I6" s="2" t="s">
        <v>8</v>
      </c>
      <c r="J6" t="s">
        <v>10</v>
      </c>
      <c r="K6" s="3" t="s">
        <v>19</v>
      </c>
      <c r="L6" s="2" t="s">
        <v>16</v>
      </c>
      <c r="M6" s="3" t="s">
        <v>11</v>
      </c>
      <c r="N6" s="2" t="s">
        <v>12</v>
      </c>
      <c r="O6" s="3" t="s">
        <v>13</v>
      </c>
      <c r="Q6" s="3" t="s">
        <v>18</v>
      </c>
    </row>
    <row r="7" spans="2:18" x14ac:dyDescent="0.25">
      <c r="C7">
        <v>0</v>
      </c>
      <c r="D7" s="3">
        <v>0.15</v>
      </c>
      <c r="E7" s="3">
        <v>1.75</v>
      </c>
      <c r="F7" s="3">
        <v>2.5</v>
      </c>
      <c r="G7" s="3">
        <f>F7*2.54</f>
        <v>6.35</v>
      </c>
      <c r="H7" s="3">
        <f>I7/2.54</f>
        <v>3.9370078740157481</v>
      </c>
      <c r="I7" s="2">
        <v>10</v>
      </c>
      <c r="K7" s="3">
        <f>G7-Q7</f>
        <v>2.7102976573379753</v>
      </c>
      <c r="L7" s="2">
        <v>70</v>
      </c>
      <c r="M7" s="3">
        <f>PI()*$I7/3*(G7*G7+G7*K7+K7*K7)</f>
        <v>679.40714726452916</v>
      </c>
      <c r="N7" s="2">
        <v>1000</v>
      </c>
      <c r="O7" s="4">
        <f>ABS(N7-M7)/ABS(N7)</f>
        <v>0.32059285273547083</v>
      </c>
      <c r="Q7" s="3">
        <f>I7/TAN(RADIANS(L7))</f>
        <v>3.6397023426620243</v>
      </c>
    </row>
    <row r="8" spans="2:18" x14ac:dyDescent="0.25">
      <c r="B8" t="s">
        <v>17</v>
      </c>
      <c r="C8">
        <v>0</v>
      </c>
      <c r="D8" s="3">
        <v>0.15</v>
      </c>
      <c r="E8" s="3">
        <v>1.75</v>
      </c>
      <c r="F8" s="3">
        <v>2.5</v>
      </c>
      <c r="G8" s="3">
        <f t="shared" ref="G8:G23" si="6">F8*2.54</f>
        <v>6.35</v>
      </c>
      <c r="H8" s="3">
        <f t="shared" ref="H8:H23" si="7">I8/2.54</f>
        <v>4.3307086614173231</v>
      </c>
      <c r="I8" s="2">
        <v>11</v>
      </c>
      <c r="K8" s="3">
        <f t="shared" ref="K8:K14" si="8">G8-Q8</f>
        <v>2.3463274230717728</v>
      </c>
      <c r="L8" s="2">
        <v>70</v>
      </c>
      <c r="M8" s="3">
        <f t="shared" ref="M8:M13" si="9">PI()*$I8/3*(G8*G8+G8*K8+K8*K8)</f>
        <v>699.52403369035392</v>
      </c>
      <c r="N8" s="2">
        <v>1000</v>
      </c>
      <c r="O8" s="4">
        <f t="shared" ref="O8:O13" si="10">ABS(N8-M8)/ABS(N8)</f>
        <v>0.30047596630964607</v>
      </c>
      <c r="Q8" s="3">
        <f t="shared" ref="Q8:Q13" si="11">I8/TAN(RADIANS(L8))</f>
        <v>4.0036725769282269</v>
      </c>
    </row>
    <row r="9" spans="2:18" x14ac:dyDescent="0.25">
      <c r="B9">
        <v>11</v>
      </c>
      <c r="C9">
        <f>B9*2.54</f>
        <v>27.94</v>
      </c>
      <c r="D9" s="3">
        <v>0.15</v>
      </c>
      <c r="E9" s="3">
        <v>1.75</v>
      </c>
      <c r="F9" s="3">
        <v>2.5</v>
      </c>
      <c r="G9" s="3">
        <f t="shared" si="6"/>
        <v>6.35</v>
      </c>
      <c r="H9" s="3">
        <f t="shared" si="7"/>
        <v>4.7244094488188972</v>
      </c>
      <c r="I9" s="2">
        <v>12</v>
      </c>
      <c r="K9" s="3">
        <f t="shared" si="8"/>
        <v>1.9823571888055707</v>
      </c>
      <c r="L9" s="2">
        <v>70</v>
      </c>
      <c r="M9" s="3">
        <f t="shared" si="9"/>
        <v>714.27512169829652</v>
      </c>
      <c r="N9" s="2">
        <v>1000</v>
      </c>
      <c r="O9" s="4">
        <f t="shared" si="10"/>
        <v>0.28572487830170351</v>
      </c>
      <c r="Q9" s="3">
        <f t="shared" si="11"/>
        <v>4.367642811194429</v>
      </c>
    </row>
    <row r="10" spans="2:18" x14ac:dyDescent="0.25">
      <c r="C10">
        <v>0</v>
      </c>
      <c r="D10" s="3">
        <v>0.15</v>
      </c>
      <c r="E10" s="3">
        <v>1.75</v>
      </c>
      <c r="F10" s="3">
        <v>2.5</v>
      </c>
      <c r="G10" s="3">
        <f t="shared" si="6"/>
        <v>6.35</v>
      </c>
      <c r="H10" s="3">
        <f t="shared" si="7"/>
        <v>5.1181102362204722</v>
      </c>
      <c r="I10" s="2">
        <v>13</v>
      </c>
      <c r="K10" s="3">
        <f t="shared" si="8"/>
        <v>1.6183869545393677</v>
      </c>
      <c r="L10" s="2">
        <v>70</v>
      </c>
      <c r="M10" s="3">
        <f t="shared" si="9"/>
        <v>724.49277206118734</v>
      </c>
      <c r="N10" s="2">
        <v>1000</v>
      </c>
      <c r="O10" s="4">
        <f t="shared" si="10"/>
        <v>0.27550722793881266</v>
      </c>
      <c r="Q10" s="3">
        <f t="shared" si="11"/>
        <v>4.731613045460632</v>
      </c>
    </row>
    <row r="11" spans="2:18" x14ac:dyDescent="0.25">
      <c r="C11">
        <v>0</v>
      </c>
      <c r="D11" s="3">
        <v>0.15</v>
      </c>
      <c r="E11" s="3">
        <v>1.75</v>
      </c>
      <c r="F11" s="3">
        <v>2.5</v>
      </c>
      <c r="G11" s="3">
        <f t="shared" si="6"/>
        <v>6.35</v>
      </c>
      <c r="H11" s="3">
        <f t="shared" si="7"/>
        <v>5.5118110236220472</v>
      </c>
      <c r="I11" s="2">
        <v>14</v>
      </c>
      <c r="K11" s="3">
        <f t="shared" si="8"/>
        <v>1.2544167202731655</v>
      </c>
      <c r="L11" s="2">
        <v>70</v>
      </c>
      <c r="M11" s="3">
        <f t="shared" si="9"/>
        <v>731.009345551857</v>
      </c>
      <c r="N11" s="2">
        <v>1000</v>
      </c>
      <c r="O11" s="4">
        <f t="shared" si="10"/>
        <v>0.26899065444814302</v>
      </c>
      <c r="Q11" s="3">
        <f t="shared" si="11"/>
        <v>5.0955832797268341</v>
      </c>
    </row>
    <row r="12" spans="2:18" x14ac:dyDescent="0.25">
      <c r="C12">
        <v>0</v>
      </c>
      <c r="D12" s="3">
        <v>0.15</v>
      </c>
      <c r="E12" s="3">
        <v>1.75</v>
      </c>
      <c r="F12" s="3">
        <v>2.5</v>
      </c>
      <c r="G12" s="3">
        <f t="shared" si="6"/>
        <v>6.35</v>
      </c>
      <c r="H12" s="3">
        <f t="shared" si="7"/>
        <v>5.9055118110236222</v>
      </c>
      <c r="I12" s="2">
        <v>15</v>
      </c>
      <c r="K12" s="3">
        <f t="shared" si="8"/>
        <v>0.89044648600696341</v>
      </c>
      <c r="L12" s="2">
        <v>70</v>
      </c>
      <c r="M12" s="3">
        <f t="shared" si="9"/>
        <v>734.65720294313644</v>
      </c>
      <c r="N12" s="2">
        <v>1000</v>
      </c>
      <c r="O12" s="4">
        <f t="shared" si="10"/>
        <v>0.26534279705686353</v>
      </c>
      <c r="Q12" s="3">
        <f t="shared" si="11"/>
        <v>5.4595535139930362</v>
      </c>
    </row>
    <row r="13" spans="2:18" x14ac:dyDescent="0.25">
      <c r="C13">
        <v>0</v>
      </c>
      <c r="D13" s="3">
        <v>0.15</v>
      </c>
      <c r="E13" s="3">
        <v>1.75</v>
      </c>
      <c r="F13" s="3">
        <v>2.5</v>
      </c>
      <c r="G13" s="3">
        <f t="shared" si="6"/>
        <v>6.35</v>
      </c>
      <c r="H13" s="3">
        <f t="shared" si="7"/>
        <v>6.2992125984251963</v>
      </c>
      <c r="I13" s="2">
        <v>16</v>
      </c>
      <c r="K13" s="3">
        <f t="shared" si="8"/>
        <v>0.5264762517407604</v>
      </c>
      <c r="L13" s="2">
        <v>70</v>
      </c>
      <c r="M13" s="3">
        <f t="shared" si="9"/>
        <v>736.26870500785651</v>
      </c>
      <c r="N13" s="2">
        <v>1000</v>
      </c>
      <c r="O13" s="4">
        <f t="shared" si="10"/>
        <v>0.26373129499214348</v>
      </c>
      <c r="Q13" s="3">
        <f t="shared" si="11"/>
        <v>5.8235237482592392</v>
      </c>
    </row>
    <row r="14" spans="2:18" x14ac:dyDescent="0.25">
      <c r="D14" s="3">
        <v>0.15</v>
      </c>
      <c r="E14" s="3">
        <v>1.75</v>
      </c>
      <c r="F14" s="3">
        <v>2.5</v>
      </c>
      <c r="G14" s="3">
        <f t="shared" si="6"/>
        <v>6.35</v>
      </c>
      <c r="H14" s="3">
        <f t="shared" si="7"/>
        <v>6.6929133858267713</v>
      </c>
      <c r="I14" s="2">
        <v>17</v>
      </c>
      <c r="K14" s="3">
        <f t="shared" si="8"/>
        <v>0.16250601747455828</v>
      </c>
      <c r="L14" s="2">
        <v>70</v>
      </c>
      <c r="M14" s="3">
        <f t="shared" ref="M14" si="12">PI()*$I14/3*(G14*G14+G14*K14+K14*K14)</f>
        <v>736.67621251884759</v>
      </c>
      <c r="N14" s="2">
        <v>1000</v>
      </c>
      <c r="O14" s="4">
        <f t="shared" ref="O14" si="13">ABS(N14-M14)/ABS(N14)</f>
        <v>0.26332378748115243</v>
      </c>
      <c r="Q14" s="3">
        <f t="shared" ref="Q14" si="14">I14/TAN(RADIANS(L14))</f>
        <v>6.1874939825254414</v>
      </c>
    </row>
    <row r="15" spans="2:18" ht="15.75" thickBot="1" x14ac:dyDescent="0.3">
      <c r="D15" s="3" t="s">
        <v>1</v>
      </c>
      <c r="E15" s="3" t="s">
        <v>2</v>
      </c>
      <c r="F15" s="3" t="s">
        <v>4</v>
      </c>
      <c r="G15" s="3" t="s">
        <v>14</v>
      </c>
      <c r="H15" s="3" t="s">
        <v>7</v>
      </c>
      <c r="I15" s="2" t="s">
        <v>8</v>
      </c>
      <c r="J15" t="s">
        <v>10</v>
      </c>
      <c r="K15" s="3" t="s">
        <v>19</v>
      </c>
      <c r="L15" s="2" t="s">
        <v>16</v>
      </c>
      <c r="M15" s="3" t="s">
        <v>11</v>
      </c>
      <c r="N15" s="2" t="s">
        <v>12</v>
      </c>
      <c r="O15" s="3" t="s">
        <v>13</v>
      </c>
      <c r="Q15" s="3" t="s">
        <v>18</v>
      </c>
    </row>
    <row r="16" spans="2:18" ht="15.75" thickBot="1" x14ac:dyDescent="0.3">
      <c r="C16" s="6"/>
      <c r="D16" s="3">
        <v>0.15</v>
      </c>
      <c r="E16" s="3">
        <v>1.75</v>
      </c>
      <c r="F16" s="3">
        <v>2.5</v>
      </c>
      <c r="G16" s="3">
        <f>F16*2.54</f>
        <v>6.35</v>
      </c>
      <c r="H16" s="3">
        <f>I16/2.54</f>
        <v>3.9370078740157481</v>
      </c>
      <c r="I16" s="2">
        <v>10</v>
      </c>
      <c r="K16" s="3">
        <f t="shared" ref="K16:K23" si="15">G16-Q16</f>
        <v>2.9067238671033464</v>
      </c>
      <c r="L16" s="2">
        <v>71</v>
      </c>
      <c r="M16" s="3">
        <f>PI()*$I16/3*(G16*G16+G16*K16+K16*K16)</f>
        <v>704.02295701739126</v>
      </c>
      <c r="N16" s="2">
        <v>1000</v>
      </c>
      <c r="O16" s="4">
        <f>ABS(N16-M16)/ABS(N16)</f>
        <v>0.29597704298260874</v>
      </c>
      <c r="Q16" s="3">
        <f>I16/TAN(RADIANS(L16))</f>
        <v>3.4432761328966532</v>
      </c>
    </row>
    <row r="17" spans="2:17" ht="15.75" thickBot="1" x14ac:dyDescent="0.3">
      <c r="D17" s="3">
        <v>0.15</v>
      </c>
      <c r="E17" s="3">
        <v>1.75</v>
      </c>
      <c r="F17" s="3">
        <v>2.5</v>
      </c>
      <c r="G17" s="3">
        <f t="shared" si="6"/>
        <v>6.35</v>
      </c>
      <c r="H17" s="3">
        <f t="shared" si="7"/>
        <v>4.3307086614173231</v>
      </c>
      <c r="I17" s="2">
        <v>11</v>
      </c>
      <c r="K17" s="3">
        <f t="shared" si="15"/>
        <v>2.5623962538136813</v>
      </c>
      <c r="L17" s="2">
        <v>71</v>
      </c>
      <c r="M17" s="3">
        <f t="shared" ref="M17:M23" si="16">PI()*$I17/3*(G17*G17+G17*K17+K17*K17)</f>
        <v>727.54625671588383</v>
      </c>
      <c r="N17" s="2">
        <v>1000</v>
      </c>
      <c r="O17" s="4">
        <f t="shared" ref="O17:O23" si="17">ABS(N17-M17)/ABS(N17)</f>
        <v>0.27245374328411615</v>
      </c>
      <c r="Q17" s="3">
        <f t="shared" ref="Q17:Q23" si="18">I17/TAN(RADIANS(L17))</f>
        <v>3.7876037461863183</v>
      </c>
    </row>
    <row r="18" spans="2:17" ht="15.75" thickBot="1" x14ac:dyDescent="0.3">
      <c r="B18" s="5"/>
      <c r="D18" s="3">
        <v>0.15</v>
      </c>
      <c r="E18" s="3">
        <v>1.75</v>
      </c>
      <c r="F18" s="3">
        <v>2.5</v>
      </c>
      <c r="G18" s="3">
        <f t="shared" si="6"/>
        <v>6.35</v>
      </c>
      <c r="H18" s="3">
        <f t="shared" si="7"/>
        <v>4.7244094488188972</v>
      </c>
      <c r="I18" s="2">
        <v>12</v>
      </c>
      <c r="K18" s="3">
        <f t="shared" si="15"/>
        <v>2.2180686405240158</v>
      </c>
      <c r="L18" s="2">
        <v>71</v>
      </c>
      <c r="M18" s="3">
        <f t="shared" si="16"/>
        <v>745.52587822733699</v>
      </c>
      <c r="N18" s="2">
        <v>1000</v>
      </c>
      <c r="O18" s="4">
        <f t="shared" si="17"/>
        <v>0.25447412177266299</v>
      </c>
      <c r="Q18" s="3">
        <f t="shared" si="18"/>
        <v>4.1319313594759839</v>
      </c>
    </row>
    <row r="19" spans="2:17" x14ac:dyDescent="0.25">
      <c r="D19" s="3">
        <v>0.15</v>
      </c>
      <c r="E19" s="3">
        <v>1.75</v>
      </c>
      <c r="F19" s="3">
        <v>2.5</v>
      </c>
      <c r="G19" s="3">
        <f t="shared" si="6"/>
        <v>6.35</v>
      </c>
      <c r="H19" s="3">
        <f t="shared" si="7"/>
        <v>5.1181102362204722</v>
      </c>
      <c r="I19" s="2">
        <v>13</v>
      </c>
      <c r="K19" s="3">
        <f t="shared" si="15"/>
        <v>1.8737410272343507</v>
      </c>
      <c r="L19" s="2">
        <v>71</v>
      </c>
      <c r="M19" s="3">
        <f t="shared" si="16"/>
        <v>758.70676545968377</v>
      </c>
      <c r="N19" s="2">
        <v>1000</v>
      </c>
      <c r="O19" s="4">
        <f t="shared" si="17"/>
        <v>0.24129323454031623</v>
      </c>
      <c r="Q19" s="3">
        <f t="shared" si="18"/>
        <v>4.476258972765649</v>
      </c>
    </row>
    <row r="20" spans="2:17" x14ac:dyDescent="0.25">
      <c r="D20" s="3">
        <v>0.15</v>
      </c>
      <c r="E20" s="3">
        <v>1.75</v>
      </c>
      <c r="F20" s="3">
        <v>2.5</v>
      </c>
      <c r="G20" s="3">
        <f t="shared" si="6"/>
        <v>6.35</v>
      </c>
      <c r="H20" s="3">
        <f t="shared" si="7"/>
        <v>5.5118110236220472</v>
      </c>
      <c r="I20" s="2">
        <v>14</v>
      </c>
      <c r="K20" s="3">
        <f t="shared" si="15"/>
        <v>1.5294134139446856</v>
      </c>
      <c r="L20" s="2">
        <v>71</v>
      </c>
      <c r="M20" s="3">
        <f t="shared" si="16"/>
        <v>767.83386232085741</v>
      </c>
      <c r="N20" s="2">
        <v>1000</v>
      </c>
      <c r="O20" s="4">
        <f t="shared" si="17"/>
        <v>0.2321661376791426</v>
      </c>
      <c r="Q20" s="3">
        <f t="shared" si="18"/>
        <v>4.8205865860553141</v>
      </c>
    </row>
    <row r="21" spans="2:17" x14ac:dyDescent="0.25">
      <c r="D21" s="3">
        <v>0.15</v>
      </c>
      <c r="E21" s="3">
        <v>1.75</v>
      </c>
      <c r="F21" s="3">
        <v>2.5</v>
      </c>
      <c r="G21" s="3">
        <f t="shared" si="6"/>
        <v>6.35</v>
      </c>
      <c r="H21" s="3">
        <f t="shared" si="7"/>
        <v>5.9055118110236222</v>
      </c>
      <c r="I21" s="2">
        <v>15</v>
      </c>
      <c r="K21" s="3">
        <f t="shared" si="15"/>
        <v>1.1850858006550196</v>
      </c>
      <c r="L21" s="2">
        <v>71</v>
      </c>
      <c r="M21" s="3">
        <f t="shared" si="16"/>
        <v>773.65211271879105</v>
      </c>
      <c r="N21" s="2">
        <v>1000</v>
      </c>
      <c r="O21" s="4">
        <f t="shared" si="17"/>
        <v>0.22634788728120894</v>
      </c>
      <c r="Q21" s="3">
        <f t="shared" si="18"/>
        <v>5.1649141993449801</v>
      </c>
    </row>
    <row r="22" spans="2:17" x14ac:dyDescent="0.25">
      <c r="D22" s="3">
        <v>0.15</v>
      </c>
      <c r="E22" s="3">
        <v>1.75</v>
      </c>
      <c r="F22" s="3">
        <v>2.5</v>
      </c>
      <c r="G22" s="3">
        <f t="shared" si="6"/>
        <v>6.35</v>
      </c>
      <c r="H22" s="3">
        <f t="shared" si="7"/>
        <v>6.2992125984251963</v>
      </c>
      <c r="I22" s="2">
        <v>16</v>
      </c>
      <c r="K22" s="3">
        <f t="shared" si="15"/>
        <v>0.84075818736535446</v>
      </c>
      <c r="L22" s="2">
        <v>71</v>
      </c>
      <c r="M22" s="3">
        <f t="shared" si="16"/>
        <v>776.90646056141804</v>
      </c>
      <c r="N22" s="2">
        <v>1000</v>
      </c>
      <c r="O22" s="4">
        <f t="shared" si="17"/>
        <v>0.22309353943858196</v>
      </c>
      <c r="Q22" s="3">
        <f t="shared" si="18"/>
        <v>5.5092418126346452</v>
      </c>
    </row>
    <row r="23" spans="2:17" x14ac:dyDescent="0.25">
      <c r="D23" s="3">
        <v>0.15</v>
      </c>
      <c r="E23" s="3">
        <v>1.75</v>
      </c>
      <c r="F23" s="3">
        <v>2.5</v>
      </c>
      <c r="G23" s="3">
        <f t="shared" si="6"/>
        <v>6.35</v>
      </c>
      <c r="H23" s="3">
        <f t="shared" si="7"/>
        <v>6.6929133858267713</v>
      </c>
      <c r="I23" s="2">
        <v>17</v>
      </c>
      <c r="K23" s="3">
        <f t="shared" si="15"/>
        <v>0.49643057407568936</v>
      </c>
      <c r="L23" s="2">
        <v>71</v>
      </c>
      <c r="M23" s="3">
        <f t="shared" si="16"/>
        <v>778.34184975667154</v>
      </c>
      <c r="N23" s="2">
        <v>1000</v>
      </c>
      <c r="O23" s="4">
        <f t="shared" si="17"/>
        <v>0.22165815024332847</v>
      </c>
      <c r="Q23" s="3">
        <f t="shared" si="18"/>
        <v>5.8535694259243103</v>
      </c>
    </row>
    <row r="24" spans="2:17" x14ac:dyDescent="0.25">
      <c r="D24" s="3" t="s">
        <v>1</v>
      </c>
      <c r="E24" s="3" t="s">
        <v>2</v>
      </c>
      <c r="F24" s="3" t="s">
        <v>4</v>
      </c>
      <c r="G24" s="3" t="s">
        <v>14</v>
      </c>
      <c r="H24" s="3" t="s">
        <v>7</v>
      </c>
      <c r="I24" s="2" t="s">
        <v>8</v>
      </c>
      <c r="J24" t="s">
        <v>10</v>
      </c>
      <c r="K24" s="3" t="s">
        <v>19</v>
      </c>
      <c r="L24" s="2" t="s">
        <v>16</v>
      </c>
      <c r="M24" s="3" t="s">
        <v>11</v>
      </c>
      <c r="N24" s="2" t="s">
        <v>12</v>
      </c>
      <c r="O24" s="3" t="s">
        <v>13</v>
      </c>
      <c r="Q24" s="3" t="s">
        <v>18</v>
      </c>
    </row>
    <row r="25" spans="2:17" x14ac:dyDescent="0.25">
      <c r="D25" s="3">
        <v>0.15</v>
      </c>
      <c r="E25" s="3">
        <v>1.75</v>
      </c>
      <c r="F25" s="3">
        <v>2.5</v>
      </c>
      <c r="G25" s="3">
        <f>F25*2.54</f>
        <v>6.35</v>
      </c>
      <c r="H25" s="3">
        <f>I25/2.54</f>
        <v>3.9370078740157481</v>
      </c>
      <c r="I25" s="2">
        <v>10</v>
      </c>
      <c r="K25" s="3">
        <f t="shared" ref="K25:K32" si="19">G25-Q25</f>
        <v>3.1008030376709357</v>
      </c>
      <c r="L25" s="2">
        <v>72</v>
      </c>
      <c r="M25" s="3">
        <f>PI()*$I25/3*(G25*G25+G25*K25+K25*K25)</f>
        <v>729.13829981220567</v>
      </c>
      <c r="N25" s="2">
        <v>1000</v>
      </c>
      <c r="O25" s="4">
        <f>ABS(N25-M25)/ABS(N25)</f>
        <v>0.27086170018779432</v>
      </c>
      <c r="Q25" s="3">
        <f>I25/TAN(RADIANS(L25))</f>
        <v>3.249196962329064</v>
      </c>
    </row>
    <row r="26" spans="2:17" x14ac:dyDescent="0.25">
      <c r="D26" s="3">
        <v>0.15</v>
      </c>
      <c r="E26" s="3">
        <v>1.75</v>
      </c>
      <c r="F26" s="3">
        <v>2.5</v>
      </c>
      <c r="G26" s="3">
        <f t="shared" ref="G26:G32" si="20">F26*2.54</f>
        <v>6.35</v>
      </c>
      <c r="H26" s="3">
        <f t="shared" ref="H26:H32" si="21">I26/2.54</f>
        <v>4.3307086614173231</v>
      </c>
      <c r="I26" s="2">
        <v>11</v>
      </c>
      <c r="K26" s="3">
        <f t="shared" si="19"/>
        <v>2.7758833414380293</v>
      </c>
      <c r="L26" s="2">
        <v>72</v>
      </c>
      <c r="M26" s="3">
        <f t="shared" ref="M26:M32" si="22">PI()*$I26/3*(G26*G26+G26*K26+K26*K26)</f>
        <v>756.29001205495479</v>
      </c>
      <c r="N26" s="2">
        <v>1000</v>
      </c>
      <c r="O26" s="4">
        <f t="shared" ref="O26:O32" si="23">ABS(N26-M26)/ABS(N26)</f>
        <v>0.24370998794504523</v>
      </c>
      <c r="Q26" s="3">
        <f t="shared" ref="Q26:Q32" si="24">I26/TAN(RADIANS(L26))</f>
        <v>3.5741166585619704</v>
      </c>
    </row>
    <row r="27" spans="2:17" x14ac:dyDescent="0.25">
      <c r="D27" s="3">
        <v>0.15</v>
      </c>
      <c r="E27" s="3">
        <v>1.75</v>
      </c>
      <c r="F27" s="3">
        <v>2.5</v>
      </c>
      <c r="G27" s="3">
        <f t="shared" si="20"/>
        <v>6.35</v>
      </c>
      <c r="H27" s="3">
        <f t="shared" si="21"/>
        <v>4.7244094488188972</v>
      </c>
      <c r="I27" s="2">
        <v>12</v>
      </c>
      <c r="K27" s="3">
        <f t="shared" si="19"/>
        <v>2.4509636452051229</v>
      </c>
      <c r="L27" s="2">
        <v>72</v>
      </c>
      <c r="M27" s="3">
        <f t="shared" si="22"/>
        <v>777.77467334373364</v>
      </c>
      <c r="N27" s="2">
        <v>1000</v>
      </c>
      <c r="O27" s="4">
        <f t="shared" si="23"/>
        <v>0.22222532665626635</v>
      </c>
      <c r="Q27" s="3">
        <f t="shared" si="24"/>
        <v>3.8990363547948768</v>
      </c>
    </row>
    <row r="28" spans="2:17" x14ac:dyDescent="0.25">
      <c r="D28" s="3">
        <v>0.15</v>
      </c>
      <c r="E28" s="3">
        <v>1.75</v>
      </c>
      <c r="F28" s="3">
        <v>2.5</v>
      </c>
      <c r="G28" s="3">
        <f t="shared" si="20"/>
        <v>6.35</v>
      </c>
      <c r="H28" s="3">
        <f t="shared" si="21"/>
        <v>5.1181102362204722</v>
      </c>
      <c r="I28" s="2">
        <v>13</v>
      </c>
      <c r="K28" s="3">
        <f t="shared" si="19"/>
        <v>2.1260439489722165</v>
      </c>
      <c r="L28" s="2">
        <v>72</v>
      </c>
      <c r="M28" s="3">
        <f t="shared" si="22"/>
        <v>794.25561720088922</v>
      </c>
      <c r="N28" s="2">
        <v>1000</v>
      </c>
      <c r="O28" s="4">
        <f t="shared" si="23"/>
        <v>0.20574438279911078</v>
      </c>
      <c r="Q28" s="3">
        <f t="shared" si="24"/>
        <v>4.2239560510277832</v>
      </c>
    </row>
    <row r="29" spans="2:17" x14ac:dyDescent="0.25">
      <c r="D29" s="3">
        <v>0.15</v>
      </c>
      <c r="E29" s="3">
        <v>1.75</v>
      </c>
      <c r="F29" s="3">
        <v>2.5</v>
      </c>
      <c r="G29" s="3">
        <f t="shared" si="20"/>
        <v>6.35</v>
      </c>
      <c r="H29" s="3">
        <f t="shared" si="21"/>
        <v>5.5118110236220472</v>
      </c>
      <c r="I29" s="2">
        <v>14</v>
      </c>
      <c r="K29" s="3">
        <f t="shared" si="19"/>
        <v>1.8011242527393101</v>
      </c>
      <c r="L29" s="2">
        <v>72</v>
      </c>
      <c r="M29" s="3">
        <f t="shared" si="22"/>
        <v>806.39617714876817</v>
      </c>
      <c r="N29" s="2">
        <v>1000</v>
      </c>
      <c r="O29" s="4">
        <f t="shared" si="23"/>
        <v>0.19360382285123182</v>
      </c>
      <c r="Q29" s="3">
        <f t="shared" si="24"/>
        <v>4.5488757472606896</v>
      </c>
    </row>
    <row r="30" spans="2:17" x14ac:dyDescent="0.25">
      <c r="D30" s="3">
        <v>0.15</v>
      </c>
      <c r="E30" s="3">
        <v>1.75</v>
      </c>
      <c r="F30" s="3">
        <v>2.5</v>
      </c>
      <c r="G30" s="3">
        <f t="shared" si="20"/>
        <v>6.35</v>
      </c>
      <c r="H30" s="3">
        <f t="shared" si="21"/>
        <v>5.9055118110236222</v>
      </c>
      <c r="I30" s="2">
        <v>15</v>
      </c>
      <c r="K30" s="3">
        <f t="shared" si="19"/>
        <v>1.4762045565064037</v>
      </c>
      <c r="L30" s="2">
        <v>72</v>
      </c>
      <c r="M30" s="3">
        <f t="shared" si="22"/>
        <v>814.85968670971783</v>
      </c>
      <c r="N30" s="2">
        <v>1000</v>
      </c>
      <c r="O30" s="4">
        <f t="shared" si="23"/>
        <v>0.18514031329028216</v>
      </c>
      <c r="Q30" s="3">
        <f t="shared" si="24"/>
        <v>4.8737954434935959</v>
      </c>
    </row>
    <row r="31" spans="2:17" x14ac:dyDescent="0.25">
      <c r="D31" s="3">
        <v>0.15</v>
      </c>
      <c r="E31" s="3">
        <v>1.75</v>
      </c>
      <c r="F31" s="3">
        <v>2.5</v>
      </c>
      <c r="G31" s="3">
        <f t="shared" si="20"/>
        <v>6.35</v>
      </c>
      <c r="H31" s="3">
        <f t="shared" si="21"/>
        <v>6.2992125984251963</v>
      </c>
      <c r="I31" s="2">
        <v>16</v>
      </c>
      <c r="K31" s="3">
        <f t="shared" si="19"/>
        <v>1.1512848602734973</v>
      </c>
      <c r="L31" s="2">
        <v>72</v>
      </c>
      <c r="M31" s="3">
        <f t="shared" si="22"/>
        <v>820.30947940608519</v>
      </c>
      <c r="N31" s="2">
        <v>1000</v>
      </c>
      <c r="O31" s="4">
        <f t="shared" si="23"/>
        <v>0.1796905205939148</v>
      </c>
      <c r="Q31" s="3">
        <f t="shared" si="24"/>
        <v>5.1987151397265023</v>
      </c>
    </row>
    <row r="32" spans="2:17" x14ac:dyDescent="0.25">
      <c r="D32" s="3">
        <v>0.15</v>
      </c>
      <c r="E32" s="3">
        <v>1.75</v>
      </c>
      <c r="F32" s="3">
        <v>2.5</v>
      </c>
      <c r="G32" s="3">
        <f t="shared" si="20"/>
        <v>6.35</v>
      </c>
      <c r="H32" s="3">
        <f t="shared" si="21"/>
        <v>6.6929133858267713</v>
      </c>
      <c r="I32" s="2">
        <v>17</v>
      </c>
      <c r="K32" s="3">
        <f t="shared" si="19"/>
        <v>0.8263651640405909</v>
      </c>
      <c r="L32" s="2">
        <v>72</v>
      </c>
      <c r="M32" s="3">
        <f t="shared" si="22"/>
        <v>823.40888876021722</v>
      </c>
      <c r="N32" s="2">
        <v>1000</v>
      </c>
      <c r="O32" s="4">
        <f t="shared" si="23"/>
        <v>0.17659111123978277</v>
      </c>
      <c r="Q32" s="3">
        <f t="shared" si="24"/>
        <v>5.5236348359594087</v>
      </c>
    </row>
    <row r="33" spans="4:17" x14ac:dyDescent="0.25">
      <c r="D33" s="3" t="s">
        <v>1</v>
      </c>
      <c r="E33" s="3" t="s">
        <v>2</v>
      </c>
      <c r="F33" s="3" t="s">
        <v>4</v>
      </c>
      <c r="G33" s="3" t="s">
        <v>14</v>
      </c>
      <c r="H33" s="3" t="s">
        <v>7</v>
      </c>
      <c r="I33" s="2" t="s">
        <v>8</v>
      </c>
      <c r="J33" t="s">
        <v>10</v>
      </c>
      <c r="K33" s="3" t="s">
        <v>19</v>
      </c>
      <c r="L33" s="2" t="s">
        <v>16</v>
      </c>
      <c r="M33" s="3" t="s">
        <v>11</v>
      </c>
      <c r="N33" s="2" t="s">
        <v>12</v>
      </c>
      <c r="O33" s="3" t="s">
        <v>13</v>
      </c>
      <c r="Q33" s="3" t="s">
        <v>18</v>
      </c>
    </row>
    <row r="34" spans="4:17" x14ac:dyDescent="0.25">
      <c r="D34" s="3">
        <v>0.15</v>
      </c>
      <c r="E34" s="3">
        <v>1.75</v>
      </c>
      <c r="F34" s="3">
        <v>2.5</v>
      </c>
      <c r="G34" s="3">
        <f>F34*2.54</f>
        <v>6.35</v>
      </c>
      <c r="H34" s="3">
        <f>I34/2.54</f>
        <v>3.9370078740157481</v>
      </c>
      <c r="I34" s="2">
        <v>10</v>
      </c>
      <c r="K34" s="3">
        <f t="shared" ref="K34:K41" si="25">G34-Q34</f>
        <v>3.2926931854133956</v>
      </c>
      <c r="L34" s="2">
        <v>73</v>
      </c>
      <c r="M34" s="3">
        <f>PI()*$I34/3*(G34*G34+G34*K34+K34*K34)</f>
        <v>754.74595950844684</v>
      </c>
      <c r="N34" s="2">
        <v>1000</v>
      </c>
      <c r="O34" s="4">
        <f>ABS(N34-M34)/ABS(N34)</f>
        <v>0.24525404049155317</v>
      </c>
      <c r="Q34" s="3">
        <f>I34/TAN(RADIANS(L34))</f>
        <v>3.057306814586604</v>
      </c>
    </row>
    <row r="35" spans="4:17" x14ac:dyDescent="0.25">
      <c r="D35" s="3">
        <v>0.15</v>
      </c>
      <c r="E35" s="3">
        <v>1.75</v>
      </c>
      <c r="F35" s="3">
        <v>2.5</v>
      </c>
      <c r="G35" s="3">
        <f t="shared" ref="G35:G41" si="26">F35*2.54</f>
        <v>6.35</v>
      </c>
      <c r="H35" s="3">
        <f t="shared" ref="H35:H41" si="27">I35/2.54</f>
        <v>4.3307086614173231</v>
      </c>
      <c r="I35" s="2">
        <v>11</v>
      </c>
      <c r="K35" s="3">
        <f t="shared" si="25"/>
        <v>2.9869625039547354</v>
      </c>
      <c r="L35" s="2">
        <v>73</v>
      </c>
      <c r="M35" s="3">
        <f t="shared" ref="M35:M41" si="28">PI()*$I35/3*(G35*G35+G35*K35+K35*K35)</f>
        <v>785.74188075782752</v>
      </c>
      <c r="N35" s="2">
        <v>1000</v>
      </c>
      <c r="O35" s="4">
        <f t="shared" ref="O35:O41" si="29">ABS(N35-M35)/ABS(N35)</f>
        <v>0.21425811924217247</v>
      </c>
      <c r="Q35" s="3">
        <f t="shared" ref="Q35:Q41" si="30">I35/TAN(RADIANS(L35))</f>
        <v>3.3630374960452643</v>
      </c>
    </row>
    <row r="36" spans="4:17" x14ac:dyDescent="0.25">
      <c r="D36" s="3">
        <v>0.15</v>
      </c>
      <c r="E36" s="3">
        <v>1.75</v>
      </c>
      <c r="F36" s="3">
        <v>2.5</v>
      </c>
      <c r="G36" s="3">
        <f t="shared" si="26"/>
        <v>6.35</v>
      </c>
      <c r="H36" s="3">
        <f t="shared" si="27"/>
        <v>4.7244094488188972</v>
      </c>
      <c r="I36" s="2">
        <v>12</v>
      </c>
      <c r="K36" s="3">
        <f t="shared" si="25"/>
        <v>2.6812318224960747</v>
      </c>
      <c r="L36" s="2">
        <v>73</v>
      </c>
      <c r="M36" s="3">
        <f t="shared" si="28"/>
        <v>810.99995897145504</v>
      </c>
      <c r="N36" s="2">
        <v>1000</v>
      </c>
      <c r="O36" s="4">
        <f t="shared" si="29"/>
        <v>0.18900004102854495</v>
      </c>
      <c r="Q36" s="3">
        <f t="shared" si="30"/>
        <v>3.6687681775039249</v>
      </c>
    </row>
    <row r="37" spans="4:17" x14ac:dyDescent="0.25">
      <c r="D37" s="3">
        <v>0.15</v>
      </c>
      <c r="E37" s="3">
        <v>1.75</v>
      </c>
      <c r="F37" s="3">
        <v>2.5</v>
      </c>
      <c r="G37" s="3">
        <f t="shared" si="26"/>
        <v>6.35</v>
      </c>
      <c r="H37" s="3">
        <f t="shared" si="27"/>
        <v>5.1181102362204722</v>
      </c>
      <c r="I37" s="2">
        <v>13</v>
      </c>
      <c r="K37" s="3">
        <f t="shared" si="25"/>
        <v>2.3755011410374145</v>
      </c>
      <c r="L37" s="2">
        <v>73</v>
      </c>
      <c r="M37" s="3">
        <f t="shared" si="28"/>
        <v>831.10749133136665</v>
      </c>
      <c r="N37" s="2">
        <v>1000</v>
      </c>
      <c r="O37" s="4">
        <f t="shared" si="29"/>
        <v>0.16889250866863337</v>
      </c>
      <c r="Q37" s="3">
        <f t="shared" si="30"/>
        <v>3.9744988589625851</v>
      </c>
    </row>
    <row r="38" spans="4:17" x14ac:dyDescent="0.25">
      <c r="D38" s="3">
        <v>0.15</v>
      </c>
      <c r="E38" s="3">
        <v>1.75</v>
      </c>
      <c r="F38" s="3">
        <v>2.5</v>
      </c>
      <c r="G38" s="3">
        <f t="shared" si="26"/>
        <v>6.35</v>
      </c>
      <c r="H38" s="3">
        <f t="shared" si="27"/>
        <v>5.5118110236220472</v>
      </c>
      <c r="I38" s="2">
        <v>14</v>
      </c>
      <c r="K38" s="3">
        <f t="shared" si="25"/>
        <v>2.0697704595787538</v>
      </c>
      <c r="L38" s="2">
        <v>73</v>
      </c>
      <c r="M38" s="3">
        <f t="shared" si="28"/>
        <v>846.65177501959931</v>
      </c>
      <c r="N38" s="2">
        <v>1000</v>
      </c>
      <c r="O38" s="4">
        <f t="shared" si="29"/>
        <v>0.15334822498040068</v>
      </c>
      <c r="Q38" s="3">
        <f t="shared" si="30"/>
        <v>4.2802295404212458</v>
      </c>
    </row>
    <row r="39" spans="4:17" x14ac:dyDescent="0.25">
      <c r="D39" s="3">
        <v>0.15</v>
      </c>
      <c r="E39" s="3">
        <v>1.75</v>
      </c>
      <c r="F39" s="3">
        <v>2.5</v>
      </c>
      <c r="G39" s="3">
        <f t="shared" si="26"/>
        <v>6.35</v>
      </c>
      <c r="H39" s="3">
        <f t="shared" si="27"/>
        <v>5.9055118110236222</v>
      </c>
      <c r="I39" s="2">
        <v>15</v>
      </c>
      <c r="K39" s="3">
        <f t="shared" si="25"/>
        <v>1.764039778120094</v>
      </c>
      <c r="L39" s="2">
        <v>73</v>
      </c>
      <c r="M39" s="3">
        <f t="shared" si="28"/>
        <v>858.22010721819061</v>
      </c>
      <c r="N39" s="2">
        <v>1000</v>
      </c>
      <c r="O39" s="4">
        <f t="shared" si="29"/>
        <v>0.14177989278180939</v>
      </c>
      <c r="Q39" s="3">
        <f t="shared" si="30"/>
        <v>4.5859602218799056</v>
      </c>
    </row>
    <row r="40" spans="4:17" x14ac:dyDescent="0.25">
      <c r="D40" s="3">
        <v>0.15</v>
      </c>
      <c r="E40" s="3">
        <v>1.75</v>
      </c>
      <c r="F40" s="3">
        <v>2.5</v>
      </c>
      <c r="G40" s="3">
        <f t="shared" si="26"/>
        <v>6.35</v>
      </c>
      <c r="H40" s="3">
        <f t="shared" si="27"/>
        <v>6.2992125984251963</v>
      </c>
      <c r="I40" s="2">
        <v>16</v>
      </c>
      <c r="K40" s="3">
        <f t="shared" si="25"/>
        <v>1.4583090966614334</v>
      </c>
      <c r="L40" s="2">
        <v>73</v>
      </c>
      <c r="M40" s="3">
        <f t="shared" si="28"/>
        <v>866.39978510917774</v>
      </c>
      <c r="N40" s="2">
        <v>1000</v>
      </c>
      <c r="O40" s="4">
        <f t="shared" si="29"/>
        <v>0.13360021489082224</v>
      </c>
      <c r="Q40" s="3">
        <f t="shared" si="30"/>
        <v>4.8916909033385663</v>
      </c>
    </row>
    <row r="41" spans="4:17" x14ac:dyDescent="0.25">
      <c r="D41" s="3">
        <v>0.15</v>
      </c>
      <c r="E41" s="3">
        <v>1.75</v>
      </c>
      <c r="F41" s="3">
        <v>2.5</v>
      </c>
      <c r="G41" s="3">
        <f t="shared" si="26"/>
        <v>6.35</v>
      </c>
      <c r="H41" s="3">
        <f t="shared" si="27"/>
        <v>6.6929133858267713</v>
      </c>
      <c r="I41" s="2">
        <v>17</v>
      </c>
      <c r="K41" s="3">
        <f t="shared" si="25"/>
        <v>1.1525784152027727</v>
      </c>
      <c r="L41" s="2">
        <v>73</v>
      </c>
      <c r="M41" s="3">
        <f t="shared" si="28"/>
        <v>871.77810587459828</v>
      </c>
      <c r="N41" s="2">
        <v>1000</v>
      </c>
      <c r="O41" s="4">
        <f t="shared" si="29"/>
        <v>0.12822189412540172</v>
      </c>
      <c r="Q41" s="3">
        <f t="shared" si="30"/>
        <v>5.1974215847972269</v>
      </c>
    </row>
    <row r="42" spans="4:17" x14ac:dyDescent="0.25">
      <c r="D42" s="3" t="s">
        <v>1</v>
      </c>
      <c r="E42" s="3" t="s">
        <v>2</v>
      </c>
      <c r="F42" s="3" t="s">
        <v>4</v>
      </c>
      <c r="G42" s="3" t="s">
        <v>14</v>
      </c>
      <c r="H42" s="3" t="s">
        <v>7</v>
      </c>
      <c r="I42" s="2" t="s">
        <v>8</v>
      </c>
      <c r="J42" t="s">
        <v>10</v>
      </c>
      <c r="K42" s="3" t="s">
        <v>19</v>
      </c>
      <c r="L42" s="2" t="s">
        <v>16</v>
      </c>
      <c r="M42" s="3" t="s">
        <v>11</v>
      </c>
      <c r="N42" s="2" t="s">
        <v>12</v>
      </c>
      <c r="O42" s="3" t="s">
        <v>13</v>
      </c>
      <c r="Q42" s="3" t="s">
        <v>18</v>
      </c>
    </row>
    <row r="43" spans="4:17" x14ac:dyDescent="0.25">
      <c r="D43" s="3">
        <v>0.15</v>
      </c>
      <c r="E43" s="3">
        <v>1.75</v>
      </c>
      <c r="F43" s="3">
        <v>2.5</v>
      </c>
      <c r="G43" s="3">
        <f>F43*2.54</f>
        <v>6.35</v>
      </c>
      <c r="H43" s="3">
        <f>I43/2.54</f>
        <v>3.9370078740157481</v>
      </c>
      <c r="I43" s="2">
        <v>10</v>
      </c>
      <c r="K43" s="3">
        <f t="shared" ref="K43:K50" si="31">G43-Q43</f>
        <v>3.4825461424119202</v>
      </c>
      <c r="L43" s="2">
        <v>74</v>
      </c>
      <c r="M43" s="3">
        <f>PI()*$I43/3*(G43*G43+G43*K43+K43*K43)</f>
        <v>780.84071397948424</v>
      </c>
      <c r="N43" s="2">
        <v>1000</v>
      </c>
      <c r="O43" s="4">
        <f>ABS(N43-M43)/ABS(N43)</f>
        <v>0.21915928602051576</v>
      </c>
      <c r="Q43" s="3">
        <f>I43/TAN(RADIANS(L43))</f>
        <v>2.8674538575880795</v>
      </c>
    </row>
    <row r="44" spans="4:17" x14ac:dyDescent="0.25">
      <c r="D44" s="3">
        <v>0.15</v>
      </c>
      <c r="E44" s="3">
        <v>1.75</v>
      </c>
      <c r="F44" s="3">
        <v>2.5</v>
      </c>
      <c r="G44" s="3">
        <f t="shared" ref="G44:G50" si="32">F44*2.54</f>
        <v>6.35</v>
      </c>
      <c r="H44" s="3">
        <f t="shared" ref="H44:H50" si="33">I44/2.54</f>
        <v>4.3307086614173231</v>
      </c>
      <c r="I44" s="2">
        <v>11</v>
      </c>
      <c r="K44" s="3">
        <f t="shared" si="31"/>
        <v>3.1958007566531124</v>
      </c>
      <c r="L44" s="2">
        <v>74</v>
      </c>
      <c r="M44" s="3">
        <f t="shared" ref="M44:M50" si="34">PI()*$I44/3*(G44*G44+G44*K44+K44*K44)</f>
        <v>815.89124718632513</v>
      </c>
      <c r="N44" s="2">
        <v>1000</v>
      </c>
      <c r="O44" s="4">
        <f t="shared" ref="O44:O50" si="35">ABS(N44-M44)/ABS(N44)</f>
        <v>0.18410875281367486</v>
      </c>
      <c r="Q44" s="3">
        <f t="shared" ref="Q44:Q50" si="36">I44/TAN(RADIANS(L44))</f>
        <v>3.1541992433468873</v>
      </c>
    </row>
    <row r="45" spans="4:17" x14ac:dyDescent="0.25">
      <c r="D45" s="3">
        <v>0.15</v>
      </c>
      <c r="E45" s="3">
        <v>1.75</v>
      </c>
      <c r="F45" s="3">
        <v>2.5</v>
      </c>
      <c r="G45" s="3">
        <f t="shared" si="32"/>
        <v>6.35</v>
      </c>
      <c r="H45" s="3">
        <f t="shared" si="33"/>
        <v>4.7244094488188972</v>
      </c>
      <c r="I45" s="2">
        <v>12</v>
      </c>
      <c r="K45" s="3">
        <f t="shared" si="31"/>
        <v>2.9090553708943045</v>
      </c>
      <c r="L45" s="2">
        <v>74</v>
      </c>
      <c r="M45" s="3">
        <f t="shared" si="34"/>
        <v>845.18398799933721</v>
      </c>
      <c r="N45" s="2">
        <v>1000</v>
      </c>
      <c r="O45" s="4">
        <f t="shared" si="35"/>
        <v>0.15481601200066281</v>
      </c>
      <c r="Q45" s="3">
        <f t="shared" si="36"/>
        <v>3.4409446291056951</v>
      </c>
    </row>
    <row r="46" spans="4:17" x14ac:dyDescent="0.25">
      <c r="D46" s="3">
        <v>0.15</v>
      </c>
      <c r="E46" s="3">
        <v>1.75</v>
      </c>
      <c r="F46" s="3">
        <v>2.5</v>
      </c>
      <c r="G46" s="3">
        <f t="shared" si="32"/>
        <v>6.35</v>
      </c>
      <c r="H46" s="3">
        <f t="shared" si="33"/>
        <v>5.1181102362204722</v>
      </c>
      <c r="I46" s="2">
        <v>13</v>
      </c>
      <c r="K46" s="3">
        <f t="shared" si="31"/>
        <v>2.6223099851354963</v>
      </c>
      <c r="L46" s="2">
        <v>74</v>
      </c>
      <c r="M46" s="3">
        <f t="shared" si="34"/>
        <v>869.23555823784068</v>
      </c>
      <c r="N46" s="2">
        <v>1000</v>
      </c>
      <c r="O46" s="4">
        <f t="shared" si="35"/>
        <v>0.13076444176215932</v>
      </c>
      <c r="Q46" s="3">
        <f t="shared" si="36"/>
        <v>3.7276900148645034</v>
      </c>
    </row>
    <row r="47" spans="4:17" x14ac:dyDescent="0.25">
      <c r="D47" s="3">
        <v>0.15</v>
      </c>
      <c r="E47" s="3">
        <v>1.75</v>
      </c>
      <c r="F47" s="3">
        <v>2.5</v>
      </c>
      <c r="G47" s="3">
        <f t="shared" si="32"/>
        <v>6.35</v>
      </c>
      <c r="H47" s="3">
        <f t="shared" si="33"/>
        <v>5.5118110236220472</v>
      </c>
      <c r="I47" s="2">
        <v>14</v>
      </c>
      <c r="K47" s="3">
        <f t="shared" si="31"/>
        <v>2.3355645993766885</v>
      </c>
      <c r="L47" s="2">
        <v>74</v>
      </c>
      <c r="M47" s="3">
        <f t="shared" si="34"/>
        <v>888.56257972115611</v>
      </c>
      <c r="N47" s="2">
        <v>1000</v>
      </c>
      <c r="O47" s="4">
        <f t="shared" si="35"/>
        <v>0.11143742027884389</v>
      </c>
      <c r="Q47" s="3">
        <f t="shared" si="36"/>
        <v>4.0144354006233112</v>
      </c>
    </row>
    <row r="48" spans="4:17" x14ac:dyDescent="0.25">
      <c r="D48" s="3">
        <v>0.15</v>
      </c>
      <c r="E48" s="3">
        <v>1.75</v>
      </c>
      <c r="F48" s="3">
        <v>2.5</v>
      </c>
      <c r="G48" s="3">
        <f t="shared" si="32"/>
        <v>6.35</v>
      </c>
      <c r="H48" s="3">
        <f t="shared" si="33"/>
        <v>5.9055118110236222</v>
      </c>
      <c r="I48" s="2">
        <v>15</v>
      </c>
      <c r="K48" s="3">
        <f t="shared" si="31"/>
        <v>2.0488192136178807</v>
      </c>
      <c r="L48" s="2">
        <v>74</v>
      </c>
      <c r="M48" s="3">
        <f t="shared" si="34"/>
        <v>903.68167426860362</v>
      </c>
      <c r="N48" s="2">
        <v>1000</v>
      </c>
      <c r="O48" s="4">
        <f t="shared" si="35"/>
        <v>9.6318325731396384E-2</v>
      </c>
      <c r="Q48" s="3">
        <f t="shared" si="36"/>
        <v>4.301180786382119</v>
      </c>
    </row>
    <row r="49" spans="4:17" x14ac:dyDescent="0.25">
      <c r="D49" s="3">
        <v>0.15</v>
      </c>
      <c r="E49" s="3">
        <v>1.75</v>
      </c>
      <c r="F49" s="3">
        <v>2.5</v>
      </c>
      <c r="G49" s="3">
        <f t="shared" si="32"/>
        <v>6.35</v>
      </c>
      <c r="H49" s="3">
        <f t="shared" si="33"/>
        <v>6.2992125984251963</v>
      </c>
      <c r="I49" s="2">
        <v>16</v>
      </c>
      <c r="K49" s="3">
        <f t="shared" si="31"/>
        <v>1.7620738278590728</v>
      </c>
      <c r="L49" s="2">
        <v>74</v>
      </c>
      <c r="M49" s="3">
        <f t="shared" si="34"/>
        <v>915.10946369950386</v>
      </c>
      <c r="N49" s="2">
        <v>1000</v>
      </c>
      <c r="O49" s="4">
        <f t="shared" si="35"/>
        <v>8.4890536300496131E-2</v>
      </c>
      <c r="Q49" s="3">
        <f t="shared" si="36"/>
        <v>4.5879261721409268</v>
      </c>
    </row>
    <row r="50" spans="4:17" x14ac:dyDescent="0.25">
      <c r="D50" s="3">
        <v>0.15</v>
      </c>
      <c r="E50" s="3">
        <v>1.75</v>
      </c>
      <c r="F50" s="3">
        <v>2.5</v>
      </c>
      <c r="G50" s="3">
        <f t="shared" si="32"/>
        <v>6.35</v>
      </c>
      <c r="H50" s="3">
        <f t="shared" si="33"/>
        <v>6.6929133858267713</v>
      </c>
      <c r="I50" s="2">
        <v>17</v>
      </c>
      <c r="K50" s="3">
        <f t="shared" si="31"/>
        <v>1.475328442100265</v>
      </c>
      <c r="L50" s="2">
        <v>74</v>
      </c>
      <c r="M50" s="3">
        <f t="shared" si="34"/>
        <v>923.36256983317742</v>
      </c>
      <c r="N50" s="2">
        <v>1000</v>
      </c>
      <c r="O50" s="4">
        <f t="shared" si="35"/>
        <v>7.6637430166822576E-2</v>
      </c>
      <c r="Q50" s="3">
        <f t="shared" si="36"/>
        <v>4.8746715578997346</v>
      </c>
    </row>
    <row r="51" spans="4:17" x14ac:dyDescent="0.25">
      <c r="D51" s="3" t="s">
        <v>1</v>
      </c>
      <c r="E51" s="3" t="s">
        <v>2</v>
      </c>
      <c r="F51" s="3" t="s">
        <v>4</v>
      </c>
      <c r="G51" s="3" t="s">
        <v>14</v>
      </c>
      <c r="H51" s="3" t="s">
        <v>7</v>
      </c>
      <c r="I51" s="2" t="s">
        <v>8</v>
      </c>
      <c r="J51" t="s">
        <v>10</v>
      </c>
      <c r="K51" s="3" t="s">
        <v>19</v>
      </c>
      <c r="L51" s="2" t="s">
        <v>16</v>
      </c>
      <c r="M51" s="3" t="s">
        <v>11</v>
      </c>
      <c r="N51" s="2" t="s">
        <v>12</v>
      </c>
      <c r="O51" s="3" t="s">
        <v>13</v>
      </c>
      <c r="Q51" s="3" t="s">
        <v>18</v>
      </c>
    </row>
    <row r="52" spans="4:17" x14ac:dyDescent="0.25">
      <c r="D52" s="3">
        <v>0.15</v>
      </c>
      <c r="E52" s="3">
        <v>1.75</v>
      </c>
      <c r="F52" s="3">
        <v>2.5</v>
      </c>
      <c r="G52" s="3">
        <f>F52*2.54</f>
        <v>6.35</v>
      </c>
      <c r="H52" s="3">
        <f>I52/2.54</f>
        <v>3.9370078740157481</v>
      </c>
      <c r="I52" s="2">
        <v>10</v>
      </c>
      <c r="K52" s="3">
        <f t="shared" ref="K52:K59" si="37">G52-Q52</f>
        <v>3.6705080756887729</v>
      </c>
      <c r="L52" s="2">
        <v>75</v>
      </c>
      <c r="M52" s="3">
        <f>PI()*$I52/3*(G52*G52+G52*K52+K52*K52)</f>
        <v>807.41921799020486</v>
      </c>
      <c r="N52" s="2">
        <v>1000</v>
      </c>
      <c r="O52" s="4">
        <f>ABS(N52-M52)/ABS(N52)</f>
        <v>0.19258078200979514</v>
      </c>
      <c r="Q52" s="3">
        <f>I52/TAN(RADIANS(L52))</f>
        <v>2.6794919243112267</v>
      </c>
    </row>
    <row r="53" spans="4:17" x14ac:dyDescent="0.25">
      <c r="D53" s="3">
        <v>0.15</v>
      </c>
      <c r="E53" s="3">
        <v>1.75</v>
      </c>
      <c r="F53" s="3">
        <v>2.5</v>
      </c>
      <c r="G53" s="3">
        <f t="shared" ref="G53:G59" si="38">F53*2.54</f>
        <v>6.35</v>
      </c>
      <c r="H53" s="3">
        <f t="shared" ref="H53:H59" si="39">I53/2.54</f>
        <v>4.3307086614173231</v>
      </c>
      <c r="I53" s="2">
        <v>11</v>
      </c>
      <c r="K53" s="3">
        <f t="shared" si="37"/>
        <v>3.4025588832576501</v>
      </c>
      <c r="L53" s="2">
        <v>75</v>
      </c>
      <c r="M53" s="3">
        <f t="shared" ref="M53:M59" si="40">PI()*$I53/3*(G53*G53+G53*K53+K53*K53)</f>
        <v>846.73013059049265</v>
      </c>
      <c r="N53" s="2">
        <v>1000</v>
      </c>
      <c r="O53" s="4">
        <f t="shared" ref="O53:O59" si="41">ABS(N53-M53)/ABS(N53)</f>
        <v>0.15326986940950735</v>
      </c>
      <c r="Q53" s="3">
        <f t="shared" ref="Q53:Q59" si="42">I53/TAN(RADIANS(L53))</f>
        <v>2.9474411167423495</v>
      </c>
    </row>
    <row r="54" spans="4:17" x14ac:dyDescent="0.25">
      <c r="D54" s="3">
        <v>0.15</v>
      </c>
      <c r="E54" s="3">
        <v>1.75</v>
      </c>
      <c r="F54" s="3">
        <v>2.5</v>
      </c>
      <c r="G54" s="3">
        <f t="shared" si="38"/>
        <v>6.35</v>
      </c>
      <c r="H54" s="3">
        <f t="shared" si="39"/>
        <v>4.7244094488188972</v>
      </c>
      <c r="I54" s="2">
        <v>12</v>
      </c>
      <c r="K54" s="3">
        <f t="shared" si="37"/>
        <v>3.1346096908265273</v>
      </c>
      <c r="L54" s="2">
        <v>75</v>
      </c>
      <c r="M54" s="3">
        <f t="shared" si="40"/>
        <v>880.31258206191819</v>
      </c>
      <c r="N54" s="2">
        <v>1000</v>
      </c>
      <c r="O54" s="4">
        <f t="shared" si="41"/>
        <v>0.11968741793808181</v>
      </c>
      <c r="Q54" s="3">
        <f t="shared" si="42"/>
        <v>3.2153903091734723</v>
      </c>
    </row>
    <row r="55" spans="4:17" x14ac:dyDescent="0.25">
      <c r="D55" s="3">
        <v>0.15</v>
      </c>
      <c r="E55" s="3">
        <v>1.75</v>
      </c>
      <c r="F55" s="3">
        <v>2.5</v>
      </c>
      <c r="G55" s="3">
        <f t="shared" si="38"/>
        <v>6.35</v>
      </c>
      <c r="H55" s="3">
        <f t="shared" si="39"/>
        <v>5.1181102362204722</v>
      </c>
      <c r="I55" s="2">
        <v>13</v>
      </c>
      <c r="K55" s="3">
        <f t="shared" si="37"/>
        <v>2.8666604983954049</v>
      </c>
      <c r="L55" s="2">
        <v>75</v>
      </c>
      <c r="M55" s="3">
        <f t="shared" si="40"/>
        <v>908.61768481311742</v>
      </c>
      <c r="N55" s="2">
        <v>1000</v>
      </c>
      <c r="O55" s="4">
        <f t="shared" si="41"/>
        <v>9.1382315186882584E-2</v>
      </c>
      <c r="Q55" s="3">
        <f t="shared" si="42"/>
        <v>3.4833395016045947</v>
      </c>
    </row>
    <row r="56" spans="4:17" x14ac:dyDescent="0.25">
      <c r="D56" s="3">
        <v>0.15</v>
      </c>
      <c r="E56" s="3">
        <v>1.75</v>
      </c>
      <c r="F56" s="3">
        <v>2.5</v>
      </c>
      <c r="G56" s="3">
        <f t="shared" si="38"/>
        <v>6.35</v>
      </c>
      <c r="H56" s="3">
        <f t="shared" si="39"/>
        <v>5.5118110236220472</v>
      </c>
      <c r="I56" s="2">
        <v>14</v>
      </c>
      <c r="K56" s="3">
        <f t="shared" si="37"/>
        <v>2.5987113059642821</v>
      </c>
      <c r="L56" s="2">
        <v>75</v>
      </c>
      <c r="M56" s="3">
        <f t="shared" si="40"/>
        <v>932.0965512527257</v>
      </c>
      <c r="N56" s="2">
        <v>1000</v>
      </c>
      <c r="O56" s="4">
        <f t="shared" si="41"/>
        <v>6.7903448747274303E-2</v>
      </c>
      <c r="Q56" s="3">
        <f t="shared" si="42"/>
        <v>3.7512886940357175</v>
      </c>
    </row>
    <row r="57" spans="4:17" x14ac:dyDescent="0.25">
      <c r="D57" s="3">
        <v>0.15</v>
      </c>
      <c r="E57" s="3">
        <v>1.75</v>
      </c>
      <c r="F57" s="3">
        <v>2.5</v>
      </c>
      <c r="G57" s="3">
        <f t="shared" si="38"/>
        <v>6.35</v>
      </c>
      <c r="H57" s="3">
        <f t="shared" si="39"/>
        <v>5.9055118110236222</v>
      </c>
      <c r="I57" s="2">
        <v>15</v>
      </c>
      <c r="K57" s="3">
        <f t="shared" si="37"/>
        <v>2.3307621135331598</v>
      </c>
      <c r="L57" s="2">
        <v>75</v>
      </c>
      <c r="M57" s="3">
        <f t="shared" si="40"/>
        <v>951.20029378937932</v>
      </c>
      <c r="N57" s="2">
        <v>1000</v>
      </c>
      <c r="O57" s="4">
        <f t="shared" si="41"/>
        <v>4.8799706210620686E-2</v>
      </c>
      <c r="Q57" s="3">
        <f t="shared" si="42"/>
        <v>4.0192378864668399</v>
      </c>
    </row>
    <row r="58" spans="4:17" x14ac:dyDescent="0.25">
      <c r="D58" s="3">
        <v>0.15</v>
      </c>
      <c r="E58" s="3">
        <v>1.75</v>
      </c>
      <c r="F58" s="3">
        <v>2.5</v>
      </c>
      <c r="G58" s="3">
        <f t="shared" si="38"/>
        <v>6.35</v>
      </c>
      <c r="H58" s="3">
        <f t="shared" si="39"/>
        <v>6.2992125984251963</v>
      </c>
      <c r="I58" s="2">
        <v>16</v>
      </c>
      <c r="K58" s="3">
        <f t="shared" si="37"/>
        <v>2.0628129211020365</v>
      </c>
      <c r="L58" s="2">
        <v>75</v>
      </c>
      <c r="M58" s="3">
        <f t="shared" si="40"/>
        <v>966.38002483171397</v>
      </c>
      <c r="N58" s="2">
        <v>1000</v>
      </c>
      <c r="O58" s="4">
        <f t="shared" si="41"/>
        <v>3.3619975168286034E-2</v>
      </c>
      <c r="Q58" s="3">
        <f t="shared" si="42"/>
        <v>4.2871870788979631</v>
      </c>
    </row>
    <row r="59" spans="4:17" x14ac:dyDescent="0.25">
      <c r="D59" s="3">
        <v>0.15</v>
      </c>
      <c r="E59" s="3">
        <v>1.75</v>
      </c>
      <c r="F59" s="3">
        <v>2.5</v>
      </c>
      <c r="G59" s="3">
        <f t="shared" si="38"/>
        <v>6.35</v>
      </c>
      <c r="H59" s="3">
        <f t="shared" si="39"/>
        <v>6.6929133858267713</v>
      </c>
      <c r="I59" s="2">
        <v>17</v>
      </c>
      <c r="K59" s="3">
        <f t="shared" si="37"/>
        <v>1.7948637286709141</v>
      </c>
      <c r="L59" s="2">
        <v>75</v>
      </c>
      <c r="M59" s="3">
        <f t="shared" si="40"/>
        <v>978.08685678836582</v>
      </c>
      <c r="N59" s="2">
        <v>1000</v>
      </c>
      <c r="O59" s="4">
        <f t="shared" si="41"/>
        <v>2.1913143211634178E-2</v>
      </c>
      <c r="Q59" s="3">
        <f t="shared" si="42"/>
        <v>4.5551362713290855</v>
      </c>
    </row>
    <row r="60" spans="4:17" x14ac:dyDescent="0.25">
      <c r="D60" s="3" t="s">
        <v>1</v>
      </c>
      <c r="E60" s="3" t="s">
        <v>2</v>
      </c>
      <c r="F60" s="3" t="s">
        <v>4</v>
      </c>
      <c r="G60" s="3" t="s">
        <v>14</v>
      </c>
      <c r="H60" s="3" t="s">
        <v>7</v>
      </c>
      <c r="I60" s="2" t="s">
        <v>8</v>
      </c>
      <c r="J60" t="s">
        <v>10</v>
      </c>
      <c r="K60" s="3" t="s">
        <v>19</v>
      </c>
      <c r="L60" s="2" t="s">
        <v>16</v>
      </c>
      <c r="M60" s="3" t="s">
        <v>11</v>
      </c>
      <c r="N60" s="2" t="s">
        <v>12</v>
      </c>
      <c r="O60" s="3" t="s">
        <v>13</v>
      </c>
      <c r="Q60" s="3" t="s">
        <v>18</v>
      </c>
    </row>
    <row r="61" spans="4:17" x14ac:dyDescent="0.25">
      <c r="D61" s="3">
        <v>0.15</v>
      </c>
      <c r="E61" s="3">
        <v>1.75</v>
      </c>
      <c r="F61" s="3">
        <v>2.5</v>
      </c>
      <c r="G61" s="3">
        <f>F61*2.54</f>
        <v>6.35</v>
      </c>
      <c r="H61" s="3">
        <f>I61/2.54</f>
        <v>3.9370078740157481</v>
      </c>
      <c r="I61" s="2">
        <v>10</v>
      </c>
      <c r="K61" s="3">
        <f t="shared" ref="K61:K68" si="43">G61-Q61</f>
        <v>3.856719971568193</v>
      </c>
      <c r="L61" s="2">
        <v>76</v>
      </c>
      <c r="M61" s="3">
        <f>PI()*$I61/3*(G61*G61+G61*K61+K61*K61)</f>
        <v>834.47990168653973</v>
      </c>
      <c r="N61" s="2">
        <v>1000</v>
      </c>
      <c r="O61" s="4">
        <f>ABS(N61-M61)/ABS(N61)</f>
        <v>0.16552009831346026</v>
      </c>
      <c r="Q61" s="3">
        <f>I61/TAN(RADIANS(L61))</f>
        <v>2.4932800284318066</v>
      </c>
    </row>
    <row r="62" spans="4:17" x14ac:dyDescent="0.25">
      <c r="D62" s="3">
        <v>0.15</v>
      </c>
      <c r="E62" s="3">
        <v>1.75</v>
      </c>
      <c r="F62" s="3">
        <v>2.5</v>
      </c>
      <c r="G62" s="3">
        <f t="shared" ref="G62:G68" si="44">F62*2.54</f>
        <v>6.35</v>
      </c>
      <c r="H62" s="3">
        <f t="shared" ref="H62:H68" si="45">I62/2.54</f>
        <v>4.3307086614173231</v>
      </c>
      <c r="I62" s="2">
        <v>11</v>
      </c>
      <c r="K62" s="3">
        <f t="shared" si="43"/>
        <v>3.6073919687250124</v>
      </c>
      <c r="L62" s="2">
        <v>76</v>
      </c>
      <c r="M62" s="3">
        <f t="shared" ref="M62:M68" si="46">PI()*$I62/3*(G62*G62+G62*K62+K62*K62)</f>
        <v>878.25303830644748</v>
      </c>
      <c r="N62" s="2">
        <v>1000</v>
      </c>
      <c r="O62" s="4">
        <f t="shared" ref="O62:O68" si="47">ABS(N62-M62)/ABS(N62)</f>
        <v>0.12174696169355252</v>
      </c>
      <c r="Q62" s="3">
        <f t="shared" ref="Q62:Q68" si="48">I62/TAN(RADIANS(L62))</f>
        <v>2.7426080312749872</v>
      </c>
    </row>
    <row r="63" spans="4:17" x14ac:dyDescent="0.25">
      <c r="D63" s="3">
        <v>0.15</v>
      </c>
      <c r="E63" s="3">
        <v>1.75</v>
      </c>
      <c r="F63" s="3">
        <v>2.5</v>
      </c>
      <c r="G63" s="3">
        <f t="shared" si="44"/>
        <v>6.35</v>
      </c>
      <c r="H63" s="3">
        <f t="shared" si="45"/>
        <v>4.7244094488188972</v>
      </c>
      <c r="I63" s="2">
        <v>12</v>
      </c>
      <c r="K63" s="3">
        <f t="shared" si="43"/>
        <v>3.3580639658818319</v>
      </c>
      <c r="L63" s="2">
        <v>76</v>
      </c>
      <c r="M63" s="3">
        <f t="shared" si="46"/>
        <v>916.37492830113808</v>
      </c>
      <c r="N63" s="2">
        <v>1000</v>
      </c>
      <c r="O63" s="4">
        <f t="shared" si="47"/>
        <v>8.3625071698861922E-2</v>
      </c>
      <c r="Q63" s="3">
        <f t="shared" si="48"/>
        <v>2.9919360341181678</v>
      </c>
    </row>
    <row r="64" spans="4:17" x14ac:dyDescent="0.25">
      <c r="D64" s="3">
        <v>0.15</v>
      </c>
      <c r="E64" s="3">
        <v>1.75</v>
      </c>
      <c r="F64" s="3">
        <v>2.5</v>
      </c>
      <c r="G64" s="3">
        <f t="shared" si="44"/>
        <v>6.35</v>
      </c>
      <c r="H64" s="3">
        <f t="shared" si="45"/>
        <v>5.1181102362204722</v>
      </c>
      <c r="I64" s="2">
        <v>13</v>
      </c>
      <c r="K64" s="3">
        <f t="shared" si="43"/>
        <v>3.1087359630386513</v>
      </c>
      <c r="L64" s="2">
        <v>76</v>
      </c>
      <c r="M64" s="3">
        <f t="shared" si="46"/>
        <v>949.23616244834079</v>
      </c>
      <c r="N64" s="2">
        <v>1000</v>
      </c>
      <c r="O64" s="4">
        <f t="shared" si="47"/>
        <v>5.0763837551659211E-2</v>
      </c>
      <c r="Q64" s="3">
        <f t="shared" si="48"/>
        <v>3.2412640369613483</v>
      </c>
    </row>
    <row r="65" spans="4:17" x14ac:dyDescent="0.25">
      <c r="D65" s="3">
        <v>0.15</v>
      </c>
      <c r="E65" s="3">
        <v>1.75</v>
      </c>
      <c r="F65" s="3">
        <v>2.5</v>
      </c>
      <c r="G65" s="3">
        <f t="shared" si="44"/>
        <v>6.35</v>
      </c>
      <c r="H65" s="3">
        <f t="shared" si="45"/>
        <v>5.5118110236220472</v>
      </c>
      <c r="I65" s="2">
        <v>14</v>
      </c>
      <c r="K65" s="3">
        <f t="shared" si="43"/>
        <v>2.8594079601954707</v>
      </c>
      <c r="L65" s="2">
        <v>76</v>
      </c>
      <c r="M65" s="3">
        <f t="shared" si="46"/>
        <v>977.22733152578496</v>
      </c>
      <c r="N65" s="2">
        <v>1000</v>
      </c>
      <c r="O65" s="4">
        <f t="shared" si="47"/>
        <v>2.2772668474215038E-2</v>
      </c>
      <c r="Q65" s="3">
        <f t="shared" si="48"/>
        <v>3.4905920398045289</v>
      </c>
    </row>
    <row r="66" spans="4:17" x14ac:dyDescent="0.25">
      <c r="D66" s="3">
        <v>0.15</v>
      </c>
      <c r="E66" s="3">
        <v>1.75</v>
      </c>
      <c r="F66" s="3">
        <v>2.5</v>
      </c>
      <c r="G66" s="3">
        <f t="shared" si="44"/>
        <v>6.35</v>
      </c>
      <c r="H66" s="3">
        <f t="shared" si="45"/>
        <v>5.9055118110236222</v>
      </c>
      <c r="I66" s="2">
        <v>15</v>
      </c>
      <c r="K66" s="3">
        <f t="shared" si="43"/>
        <v>2.6100799573522901</v>
      </c>
      <c r="L66" s="2">
        <v>76</v>
      </c>
      <c r="M66" s="3">
        <f t="shared" si="46"/>
        <v>1000.7390263112007</v>
      </c>
      <c r="N66" s="2">
        <v>1000</v>
      </c>
      <c r="O66" s="4">
        <f t="shared" si="47"/>
        <v>7.3902631120074599E-4</v>
      </c>
      <c r="Q66" s="3">
        <f t="shared" si="48"/>
        <v>3.7399200426477095</v>
      </c>
    </row>
    <row r="67" spans="4:17" x14ac:dyDescent="0.25">
      <c r="D67" s="3">
        <v>0.15</v>
      </c>
      <c r="E67" s="3">
        <v>1.75</v>
      </c>
      <c r="F67" s="3">
        <v>2.5</v>
      </c>
      <c r="G67" s="3">
        <f t="shared" si="44"/>
        <v>6.35</v>
      </c>
      <c r="H67" s="3">
        <f t="shared" si="45"/>
        <v>6.2992125984251963</v>
      </c>
      <c r="I67" s="2">
        <v>16</v>
      </c>
      <c r="K67" s="3">
        <f t="shared" si="43"/>
        <v>2.3607519545091096</v>
      </c>
      <c r="L67" s="2">
        <v>76</v>
      </c>
      <c r="M67" s="3">
        <f t="shared" si="46"/>
        <v>1020.1618375823175</v>
      </c>
      <c r="N67" s="2">
        <v>1000</v>
      </c>
      <c r="O67" s="4">
        <f t="shared" si="47"/>
        <v>2.0161837582317502E-2</v>
      </c>
      <c r="Q67" s="3">
        <f t="shared" si="48"/>
        <v>3.9892480454908901</v>
      </c>
    </row>
    <row r="68" spans="4:17" x14ac:dyDescent="0.25">
      <c r="D68" s="3">
        <v>0.15</v>
      </c>
      <c r="E68" s="3">
        <v>1.75</v>
      </c>
      <c r="F68" s="3">
        <v>2.5</v>
      </c>
      <c r="G68" s="3">
        <f t="shared" si="44"/>
        <v>6.35</v>
      </c>
      <c r="H68" s="3">
        <f t="shared" si="45"/>
        <v>6.6929133858267713</v>
      </c>
      <c r="I68" s="2">
        <v>17</v>
      </c>
      <c r="K68" s="3">
        <f t="shared" si="43"/>
        <v>2.1114239516659286</v>
      </c>
      <c r="L68" s="2">
        <v>76</v>
      </c>
      <c r="M68" s="3">
        <f t="shared" si="46"/>
        <v>1035.8863561168648</v>
      </c>
      <c r="N68" s="2">
        <v>1000</v>
      </c>
      <c r="O68" s="4">
        <f t="shared" si="47"/>
        <v>3.5886356116864818E-2</v>
      </c>
      <c r="Q68" s="3">
        <f t="shared" si="48"/>
        <v>4.2385760483340711</v>
      </c>
    </row>
    <row r="69" spans="4:17" x14ac:dyDescent="0.25">
      <c r="D69" s="3" t="s">
        <v>1</v>
      </c>
      <c r="E69" s="3" t="s">
        <v>2</v>
      </c>
      <c r="F69" s="3" t="s">
        <v>4</v>
      </c>
      <c r="G69" s="3" t="s">
        <v>14</v>
      </c>
      <c r="H69" s="3" t="s">
        <v>7</v>
      </c>
      <c r="I69" s="2" t="s">
        <v>8</v>
      </c>
      <c r="J69" t="s">
        <v>10</v>
      </c>
      <c r="K69" s="3" t="s">
        <v>19</v>
      </c>
      <c r="L69" s="2" t="s">
        <v>16</v>
      </c>
      <c r="M69" s="3" t="s">
        <v>11</v>
      </c>
      <c r="N69" s="2" t="s">
        <v>12</v>
      </c>
      <c r="O69" s="3" t="s">
        <v>13</v>
      </c>
      <c r="Q69" s="3" t="s">
        <v>18</v>
      </c>
    </row>
    <row r="70" spans="4:17" x14ac:dyDescent="0.25">
      <c r="D70" s="3">
        <v>0.15</v>
      </c>
      <c r="E70" s="3">
        <v>1.75</v>
      </c>
      <c r="F70" s="3">
        <v>2.5</v>
      </c>
      <c r="G70" s="3">
        <f>F70*2.54</f>
        <v>6.35</v>
      </c>
      <c r="H70" s="3">
        <f>I70/2.54</f>
        <v>3.9370078740157481</v>
      </c>
      <c r="I70" s="2">
        <v>10</v>
      </c>
      <c r="K70" s="3">
        <f t="shared" ref="K70:K77" si="49">G70-Q70</f>
        <v>4.0413180887443696</v>
      </c>
      <c r="L70" s="2">
        <v>77</v>
      </c>
      <c r="M70" s="3">
        <f>PI()*$I70/3*(G70*G70+G70*K70+K70*K70)</f>
        <v>862.022883264661</v>
      </c>
      <c r="N70" s="2">
        <v>1000</v>
      </c>
      <c r="O70" s="4">
        <f>ABS(N70-M70)/ABS(N70)</f>
        <v>0.13797711673533899</v>
      </c>
      <c r="Q70" s="3">
        <f>I70/TAN(RADIANS(L70))</f>
        <v>2.30868191125563</v>
      </c>
    </row>
    <row r="71" spans="4:17" x14ac:dyDescent="0.25">
      <c r="D71" s="3">
        <v>0.15</v>
      </c>
      <c r="E71" s="3">
        <v>1.75</v>
      </c>
      <c r="F71" s="3">
        <v>2.5</v>
      </c>
      <c r="G71" s="3">
        <f t="shared" ref="G71:G77" si="50">F71*2.54</f>
        <v>6.35</v>
      </c>
      <c r="H71" s="3">
        <f t="shared" ref="H71:H77" si="51">I71/2.54</f>
        <v>4.3307086614173231</v>
      </c>
      <c r="I71" s="2">
        <v>11</v>
      </c>
      <c r="K71" s="3">
        <f t="shared" si="49"/>
        <v>3.8104498976188066</v>
      </c>
      <c r="L71" s="2">
        <v>77</v>
      </c>
      <c r="M71" s="3">
        <f t="shared" ref="M71:M77" si="52">PI()*$I71/3*(G71*G71+G71*K71+K71*K71)</f>
        <v>910.4568385827306</v>
      </c>
      <c r="N71" s="2">
        <v>1000</v>
      </c>
      <c r="O71" s="4">
        <f t="shared" ref="O71:O77" si="53">ABS(N71-M71)/ABS(N71)</f>
        <v>8.9543161417269396E-2</v>
      </c>
      <c r="Q71" s="3">
        <f t="shared" ref="Q71:Q77" si="54">I71/TAN(RADIANS(L71))</f>
        <v>2.5395501023811931</v>
      </c>
    </row>
    <row r="72" spans="4:17" x14ac:dyDescent="0.25">
      <c r="D72" s="3">
        <v>0.15</v>
      </c>
      <c r="E72" s="3">
        <v>1.75</v>
      </c>
      <c r="F72" s="3">
        <v>2.5</v>
      </c>
      <c r="G72" s="3">
        <f t="shared" si="50"/>
        <v>6.35</v>
      </c>
      <c r="H72" s="3">
        <f t="shared" si="51"/>
        <v>4.7244094488188972</v>
      </c>
      <c r="I72" s="2">
        <v>12</v>
      </c>
      <c r="K72" s="3">
        <f t="shared" si="49"/>
        <v>3.5795817064932436</v>
      </c>
      <c r="L72" s="2">
        <v>77</v>
      </c>
      <c r="M72" s="3">
        <f t="shared" si="52"/>
        <v>953.3634024283914</v>
      </c>
      <c r="N72" s="2">
        <v>1000</v>
      </c>
      <c r="O72" s="4">
        <f t="shared" si="53"/>
        <v>4.6636597571608603E-2</v>
      </c>
      <c r="Q72" s="3">
        <f t="shared" si="54"/>
        <v>2.7704182935067561</v>
      </c>
    </row>
    <row r="73" spans="4:17" x14ac:dyDescent="0.25">
      <c r="D73" s="3">
        <v>0.15</v>
      </c>
      <c r="E73" s="3">
        <v>1.75</v>
      </c>
      <c r="F73" s="3">
        <v>2.5</v>
      </c>
      <c r="G73" s="3">
        <f t="shared" si="50"/>
        <v>6.35</v>
      </c>
      <c r="H73" s="3">
        <f t="shared" si="51"/>
        <v>5.1181102362204722</v>
      </c>
      <c r="I73" s="2">
        <v>13</v>
      </c>
      <c r="K73" s="3">
        <f t="shared" si="49"/>
        <v>3.3487135153676806</v>
      </c>
      <c r="L73" s="2">
        <v>77</v>
      </c>
      <c r="M73" s="3">
        <f t="shared" si="52"/>
        <v>991.07746934301406</v>
      </c>
      <c r="N73" s="2">
        <v>1000</v>
      </c>
      <c r="O73" s="4">
        <f t="shared" si="53"/>
        <v>8.922530656985941E-3</v>
      </c>
      <c r="Q73" s="3">
        <f t="shared" si="54"/>
        <v>3.0012864846323191</v>
      </c>
    </row>
    <row r="74" spans="4:17" x14ac:dyDescent="0.25">
      <c r="D74" s="3">
        <v>0.15</v>
      </c>
      <c r="E74" s="3">
        <v>1.75</v>
      </c>
      <c r="F74" s="3">
        <v>2.5</v>
      </c>
      <c r="G74" s="3">
        <f t="shared" si="50"/>
        <v>6.35</v>
      </c>
      <c r="H74" s="3">
        <f t="shared" si="51"/>
        <v>5.5118110236220472</v>
      </c>
      <c r="I74" s="2">
        <v>14</v>
      </c>
      <c r="K74" s="3">
        <f t="shared" si="49"/>
        <v>3.1178453242421176</v>
      </c>
      <c r="L74" s="2">
        <v>77</v>
      </c>
      <c r="M74" s="3">
        <f t="shared" si="52"/>
        <v>1023.9339338679684</v>
      </c>
      <c r="N74" s="2">
        <v>1000</v>
      </c>
      <c r="O74" s="4">
        <f t="shared" si="53"/>
        <v>2.3933933867968448E-2</v>
      </c>
      <c r="Q74" s="3">
        <f t="shared" si="54"/>
        <v>3.2321546757578821</v>
      </c>
    </row>
    <row r="75" spans="4:17" x14ac:dyDescent="0.25">
      <c r="D75" s="3">
        <v>0.15</v>
      </c>
      <c r="E75" s="3">
        <v>1.75</v>
      </c>
      <c r="F75" s="3">
        <v>2.5</v>
      </c>
      <c r="G75" s="3">
        <f t="shared" si="50"/>
        <v>6.35</v>
      </c>
      <c r="H75" s="3">
        <f t="shared" si="51"/>
        <v>5.9055118110236222</v>
      </c>
      <c r="I75" s="2">
        <v>15</v>
      </c>
      <c r="K75" s="3">
        <f t="shared" si="49"/>
        <v>2.8869771331165541</v>
      </c>
      <c r="L75" s="2">
        <v>77</v>
      </c>
      <c r="M75" s="3">
        <f t="shared" si="52"/>
        <v>1052.2676905446253</v>
      </c>
      <c r="N75" s="2">
        <v>1000</v>
      </c>
      <c r="O75" s="4">
        <f t="shared" si="53"/>
        <v>5.2267690544625336E-2</v>
      </c>
      <c r="Q75" s="3">
        <f t="shared" si="54"/>
        <v>3.4630228668834455</v>
      </c>
    </row>
    <row r="76" spans="4:17" x14ac:dyDescent="0.25">
      <c r="D76" s="3">
        <v>0.15</v>
      </c>
      <c r="E76" s="3">
        <v>1.75</v>
      </c>
      <c r="F76" s="3">
        <v>2.5</v>
      </c>
      <c r="G76" s="3">
        <f t="shared" si="50"/>
        <v>6.35</v>
      </c>
      <c r="H76" s="3">
        <f t="shared" si="51"/>
        <v>6.2992125984251963</v>
      </c>
      <c r="I76" s="2">
        <v>16</v>
      </c>
      <c r="K76" s="3">
        <f t="shared" si="49"/>
        <v>2.6561089419909911</v>
      </c>
      <c r="L76" s="2">
        <v>77</v>
      </c>
      <c r="M76" s="3">
        <f t="shared" si="52"/>
        <v>1076.4136339143552</v>
      </c>
      <c r="N76" s="2">
        <v>1000</v>
      </c>
      <c r="O76" s="4">
        <f t="shared" si="53"/>
        <v>7.6413633914355156E-2</v>
      </c>
      <c r="Q76" s="3">
        <f t="shared" si="54"/>
        <v>3.6938910580090085</v>
      </c>
    </row>
    <row r="77" spans="4:17" x14ac:dyDescent="0.25">
      <c r="D77" s="3">
        <v>0.15</v>
      </c>
      <c r="E77" s="3">
        <v>1.75</v>
      </c>
      <c r="F77" s="3">
        <v>2.5</v>
      </c>
      <c r="G77" s="3">
        <f t="shared" si="50"/>
        <v>6.35</v>
      </c>
      <c r="H77" s="3">
        <f t="shared" si="51"/>
        <v>6.6929133858267713</v>
      </c>
      <c r="I77" s="2">
        <v>17</v>
      </c>
      <c r="K77" s="3">
        <f t="shared" si="49"/>
        <v>2.4252407508654281</v>
      </c>
      <c r="L77" s="2">
        <v>77</v>
      </c>
      <c r="M77" s="3">
        <f t="shared" si="52"/>
        <v>1096.706658518528</v>
      </c>
      <c r="N77" s="2">
        <v>1000</v>
      </c>
      <c r="O77" s="4">
        <f t="shared" si="53"/>
        <v>9.6706658518527999E-2</v>
      </c>
      <c r="Q77" s="3">
        <f t="shared" si="54"/>
        <v>3.9247592491345715</v>
      </c>
    </row>
    <row r="78" spans="4:17" x14ac:dyDescent="0.25">
      <c r="D78" s="3" t="s">
        <v>1</v>
      </c>
      <c r="E78" s="3" t="s">
        <v>2</v>
      </c>
      <c r="F78" s="3" t="s">
        <v>4</v>
      </c>
      <c r="G78" s="3" t="s">
        <v>14</v>
      </c>
      <c r="H78" s="3" t="s">
        <v>7</v>
      </c>
      <c r="I78" s="2" t="s">
        <v>8</v>
      </c>
      <c r="J78" t="s">
        <v>10</v>
      </c>
      <c r="K78" s="3" t="s">
        <v>19</v>
      </c>
      <c r="L78" s="2" t="s">
        <v>16</v>
      </c>
      <c r="M78" s="3" t="s">
        <v>11</v>
      </c>
      <c r="N78" s="2" t="s">
        <v>12</v>
      </c>
      <c r="O78" s="3" t="s">
        <v>13</v>
      </c>
      <c r="Q78" s="3" t="s">
        <v>18</v>
      </c>
    </row>
    <row r="79" spans="4:17" x14ac:dyDescent="0.25">
      <c r="D79" s="3">
        <v>0.15</v>
      </c>
      <c r="E79" s="3">
        <v>1.75</v>
      </c>
      <c r="F79" s="3">
        <v>2.5</v>
      </c>
      <c r="G79" s="3">
        <f>F79*2.54</f>
        <v>6.35</v>
      </c>
      <c r="H79" s="3">
        <f>I79/2.54</f>
        <v>3.9370078740157481</v>
      </c>
      <c r="I79" s="2">
        <v>10</v>
      </c>
      <c r="K79" s="3">
        <f t="shared" ref="K79:K86" si="55">G79-Q79</f>
        <v>4.2244343832997764</v>
      </c>
      <c r="L79" s="2">
        <v>78</v>
      </c>
      <c r="M79" s="3">
        <f>PI()*$I79/3*(G79*G79+G79*K79+K79*K79)</f>
        <v>890.04989458274918</v>
      </c>
      <c r="N79" s="2">
        <v>1000</v>
      </c>
      <c r="O79" s="4">
        <f>ABS(N79-M79)/ABS(N79)</f>
        <v>0.10995010541725082</v>
      </c>
      <c r="Q79" s="3">
        <f>I79/TAN(RADIANS(L79))</f>
        <v>2.1255656167002228</v>
      </c>
    </row>
    <row r="80" spans="4:17" x14ac:dyDescent="0.25">
      <c r="D80" s="3">
        <v>0.15</v>
      </c>
      <c r="E80" s="3">
        <v>1.75</v>
      </c>
      <c r="F80" s="3">
        <v>2.5</v>
      </c>
      <c r="G80" s="3">
        <f t="shared" ref="G80:G86" si="56">F80*2.54</f>
        <v>6.35</v>
      </c>
      <c r="H80" s="3">
        <f t="shared" ref="H80:H86" si="57">I80/2.54</f>
        <v>4.3307086614173231</v>
      </c>
      <c r="I80" s="2">
        <v>11</v>
      </c>
      <c r="K80" s="3">
        <f t="shared" si="55"/>
        <v>4.0118778216297546</v>
      </c>
      <c r="L80" s="2">
        <v>78</v>
      </c>
      <c r="M80" s="3">
        <f t="shared" ref="M80:M86" si="58">PI()*$I80/3*(G80*G80+G80*K80+K80*K80)</f>
        <v>943.34065131029615</v>
      </c>
      <c r="N80" s="2">
        <v>1000</v>
      </c>
      <c r="O80" s="4">
        <f t="shared" ref="O80:O86" si="59">ABS(N80-M80)/ABS(N80)</f>
        <v>5.6659348689703848E-2</v>
      </c>
      <c r="Q80" s="3">
        <f t="shared" ref="Q80:Q86" si="60">I80/TAN(RADIANS(L80))</f>
        <v>2.3381221783702451</v>
      </c>
    </row>
    <row r="81" spans="4:17" x14ac:dyDescent="0.25">
      <c r="D81" s="3">
        <v>0.15</v>
      </c>
      <c r="E81" s="3">
        <v>1.75</v>
      </c>
      <c r="F81" s="3">
        <v>2.5</v>
      </c>
      <c r="G81" s="3">
        <f t="shared" si="56"/>
        <v>6.35</v>
      </c>
      <c r="H81" s="3">
        <f t="shared" si="57"/>
        <v>4.7244094488188972</v>
      </c>
      <c r="I81" s="2">
        <v>12</v>
      </c>
      <c r="K81" s="3">
        <f t="shared" si="55"/>
        <v>3.7993212599597324</v>
      </c>
      <c r="L81" s="2">
        <v>78</v>
      </c>
      <c r="M81" s="3">
        <f t="shared" si="58"/>
        <v>991.27341576289712</v>
      </c>
      <c r="N81" s="2">
        <v>1000</v>
      </c>
      <c r="O81" s="4">
        <f t="shared" si="59"/>
        <v>8.7265842371028832E-3</v>
      </c>
      <c r="Q81" s="3">
        <f t="shared" si="60"/>
        <v>2.5506787400402673</v>
      </c>
    </row>
    <row r="82" spans="4:17" x14ac:dyDescent="0.25">
      <c r="D82" s="3">
        <v>0.15</v>
      </c>
      <c r="E82" s="3">
        <v>1.75</v>
      </c>
      <c r="F82" s="3">
        <v>2.5</v>
      </c>
      <c r="G82" s="3">
        <f t="shared" si="56"/>
        <v>6.35</v>
      </c>
      <c r="H82" s="3">
        <f t="shared" si="57"/>
        <v>5.1181102362204722</v>
      </c>
      <c r="I82" s="2">
        <v>13</v>
      </c>
      <c r="K82" s="3">
        <f t="shared" si="55"/>
        <v>3.5867646982897101</v>
      </c>
      <c r="L82" s="2">
        <v>78</v>
      </c>
      <c r="M82" s="3">
        <f t="shared" si="58"/>
        <v>1034.1320640868487</v>
      </c>
      <c r="N82" s="2">
        <v>1000</v>
      </c>
      <c r="O82" s="4">
        <f t="shared" si="59"/>
        <v>3.4132064086848685E-2</v>
      </c>
      <c r="Q82" s="3">
        <f t="shared" si="60"/>
        <v>2.7632353017102895</v>
      </c>
    </row>
    <row r="83" spans="4:17" x14ac:dyDescent="0.25">
      <c r="D83" s="3">
        <v>0.15</v>
      </c>
      <c r="E83" s="3">
        <v>1.75</v>
      </c>
      <c r="F83" s="3">
        <v>2.5</v>
      </c>
      <c r="G83" s="3">
        <f t="shared" si="56"/>
        <v>6.35</v>
      </c>
      <c r="H83" s="3">
        <f t="shared" si="57"/>
        <v>5.5118110236220472</v>
      </c>
      <c r="I83" s="2">
        <v>14</v>
      </c>
      <c r="K83" s="3">
        <f t="shared" si="55"/>
        <v>3.3742081366196879</v>
      </c>
      <c r="L83" s="2">
        <v>78</v>
      </c>
      <c r="M83" s="3">
        <f t="shared" si="58"/>
        <v>1072.2004724284477</v>
      </c>
      <c r="N83" s="2">
        <v>1000</v>
      </c>
      <c r="O83" s="4">
        <f t="shared" si="59"/>
        <v>7.220047242844771E-2</v>
      </c>
      <c r="Q83" s="3">
        <f t="shared" si="60"/>
        <v>2.9757918633803118</v>
      </c>
    </row>
    <row r="84" spans="4:17" x14ac:dyDescent="0.25">
      <c r="D84" s="3">
        <v>0.15</v>
      </c>
      <c r="E84" s="3">
        <v>1.75</v>
      </c>
      <c r="F84" s="3">
        <v>2.5</v>
      </c>
      <c r="G84" s="3">
        <f t="shared" si="56"/>
        <v>6.35</v>
      </c>
      <c r="H84" s="3">
        <f t="shared" si="57"/>
        <v>5.9055118110236222</v>
      </c>
      <c r="I84" s="2">
        <v>15</v>
      </c>
      <c r="K84" s="3">
        <f t="shared" si="55"/>
        <v>3.1616515749496656</v>
      </c>
      <c r="L84" s="2">
        <v>78</v>
      </c>
      <c r="M84" s="3">
        <f t="shared" si="58"/>
        <v>1105.7625169339901</v>
      </c>
      <c r="N84" s="2">
        <v>1000</v>
      </c>
      <c r="O84" s="4">
        <f t="shared" si="59"/>
        <v>0.10576251693399012</v>
      </c>
      <c r="Q84" s="3">
        <f t="shared" si="60"/>
        <v>3.188348425050334</v>
      </c>
    </row>
    <row r="85" spans="4:17" x14ac:dyDescent="0.25">
      <c r="D85" s="3">
        <v>0.15</v>
      </c>
      <c r="E85" s="3">
        <v>1.75</v>
      </c>
      <c r="F85" s="3">
        <v>2.5</v>
      </c>
      <c r="G85" s="3">
        <f t="shared" si="56"/>
        <v>6.35</v>
      </c>
      <c r="H85" s="3">
        <f t="shared" si="57"/>
        <v>6.2992125984251963</v>
      </c>
      <c r="I85" s="2">
        <v>16</v>
      </c>
      <c r="K85" s="3">
        <f t="shared" si="55"/>
        <v>2.9490950132796434</v>
      </c>
      <c r="L85" s="2">
        <v>78</v>
      </c>
      <c r="M85" s="3">
        <f t="shared" si="58"/>
        <v>1135.1020737497734</v>
      </c>
      <c r="N85" s="2">
        <v>1000</v>
      </c>
      <c r="O85" s="4">
        <f t="shared" si="59"/>
        <v>0.13510207374977334</v>
      </c>
      <c r="Q85" s="3">
        <f t="shared" si="60"/>
        <v>3.4009049867203562</v>
      </c>
    </row>
    <row r="86" spans="4:17" x14ac:dyDescent="0.25">
      <c r="D86" s="3">
        <v>0.15</v>
      </c>
      <c r="E86" s="3">
        <v>1.75</v>
      </c>
      <c r="F86" s="3">
        <v>2.5</v>
      </c>
      <c r="G86" s="3">
        <f t="shared" si="56"/>
        <v>6.35</v>
      </c>
      <c r="H86" s="3">
        <f t="shared" si="57"/>
        <v>6.6929133858267713</v>
      </c>
      <c r="I86" s="2">
        <v>17</v>
      </c>
      <c r="K86" s="3">
        <f t="shared" si="55"/>
        <v>2.7365384516096212</v>
      </c>
      <c r="L86" s="2">
        <v>78</v>
      </c>
      <c r="M86" s="3">
        <f t="shared" si="58"/>
        <v>1160.5030190220937</v>
      </c>
      <c r="N86" s="2">
        <v>1000</v>
      </c>
      <c r="O86" s="4">
        <f t="shared" si="59"/>
        <v>0.16050301902209366</v>
      </c>
      <c r="Q86" s="3">
        <f t="shared" si="60"/>
        <v>3.6134615483903785</v>
      </c>
    </row>
    <row r="87" spans="4:17" x14ac:dyDescent="0.25">
      <c r="D87" s="3" t="s">
        <v>1</v>
      </c>
      <c r="E87" s="3" t="s">
        <v>2</v>
      </c>
      <c r="F87" s="3" t="s">
        <v>4</v>
      </c>
      <c r="G87" s="3" t="s">
        <v>14</v>
      </c>
      <c r="H87" s="3" t="s">
        <v>7</v>
      </c>
      <c r="I87" s="2" t="s">
        <v>8</v>
      </c>
      <c r="J87" t="s">
        <v>10</v>
      </c>
      <c r="K87" s="3" t="s">
        <v>19</v>
      </c>
      <c r="L87" s="2" t="s">
        <v>16</v>
      </c>
      <c r="M87" s="3" t="s">
        <v>11</v>
      </c>
      <c r="N87" s="2" t="s">
        <v>12</v>
      </c>
      <c r="O87" s="3" t="s">
        <v>13</v>
      </c>
      <c r="Q87" s="3" t="s">
        <v>18</v>
      </c>
    </row>
    <row r="88" spans="4:17" x14ac:dyDescent="0.25">
      <c r="D88" s="3">
        <v>0.15</v>
      </c>
      <c r="E88" s="3">
        <v>1.75</v>
      </c>
      <c r="F88" s="3">
        <v>2.5</v>
      </c>
      <c r="G88" s="3">
        <f>F88*2.54</f>
        <v>6.35</v>
      </c>
      <c r="H88" s="3">
        <f>I88/2.54</f>
        <v>3.9370078740157481</v>
      </c>
      <c r="I88" s="2">
        <v>10</v>
      </c>
      <c r="K88" s="3">
        <f t="shared" ref="K88:K95" si="61">G88-Q88</f>
        <v>4.4061969086228139</v>
      </c>
      <c r="L88" s="2">
        <v>79</v>
      </c>
      <c r="M88" s="3">
        <f>PI()*$I88/3*(G88*G88+G88*K88+K88*K88)</f>
        <v>918.5642186501766</v>
      </c>
      <c r="N88" s="2">
        <v>1000</v>
      </c>
      <c r="O88" s="4">
        <f>ABS(N88-M88)/ABS(N88)</f>
        <v>8.1435781349823405E-2</v>
      </c>
      <c r="Q88" s="3">
        <f>I88/TAN(RADIANS(L88))</f>
        <v>1.943803091377186</v>
      </c>
    </row>
    <row r="89" spans="4:17" x14ac:dyDescent="0.25">
      <c r="D89" s="3">
        <v>0.15</v>
      </c>
      <c r="E89" s="3">
        <v>1.75</v>
      </c>
      <c r="F89" s="3">
        <v>2.5</v>
      </c>
      <c r="G89" s="3">
        <f t="shared" ref="G89:G95" si="62">F89*2.54</f>
        <v>6.35</v>
      </c>
      <c r="H89" s="3">
        <f t="shared" ref="H89:H95" si="63">I89/2.54</f>
        <v>4.3307086614173231</v>
      </c>
      <c r="I89" s="2">
        <v>11</v>
      </c>
      <c r="K89" s="3">
        <f t="shared" si="61"/>
        <v>4.2118165994850951</v>
      </c>
      <c r="L89" s="2">
        <v>79</v>
      </c>
      <c r="M89" s="3">
        <f t="shared" ref="M89:M95" si="64">PI()*$I89/3*(G89*G89+G89*K89+K89*K89)</f>
        <v>976.90575516723061</v>
      </c>
      <c r="N89" s="2">
        <v>1000</v>
      </c>
      <c r="O89" s="4">
        <f t="shared" ref="O89:O95" si="65">ABS(N89-M89)/ABS(N89)</f>
        <v>2.3094244832769392E-2</v>
      </c>
      <c r="Q89" s="3">
        <f t="shared" ref="Q89:Q95" si="66">I89/TAN(RADIANS(L89))</f>
        <v>2.1381834005149045</v>
      </c>
    </row>
    <row r="90" spans="4:17" x14ac:dyDescent="0.25">
      <c r="D90" s="3">
        <v>0.15</v>
      </c>
      <c r="E90" s="3">
        <v>1.75</v>
      </c>
      <c r="F90" s="3">
        <v>2.5</v>
      </c>
      <c r="G90" s="3">
        <f t="shared" si="62"/>
        <v>6.35</v>
      </c>
      <c r="H90" s="3">
        <f t="shared" si="63"/>
        <v>4.7244094488188972</v>
      </c>
      <c r="I90" s="2">
        <v>12</v>
      </c>
      <c r="K90" s="3">
        <f t="shared" si="61"/>
        <v>4.0174362903473764</v>
      </c>
      <c r="L90" s="2">
        <v>79</v>
      </c>
      <c r="M90" s="3">
        <f t="shared" si="64"/>
        <v>1030.1032842363568</v>
      </c>
      <c r="N90" s="2">
        <v>1000</v>
      </c>
      <c r="O90" s="4">
        <f t="shared" si="65"/>
        <v>3.0103284236356786E-2</v>
      </c>
      <c r="Q90" s="3">
        <f t="shared" si="66"/>
        <v>2.3325637096526233</v>
      </c>
    </row>
    <row r="91" spans="4:17" x14ac:dyDescent="0.25">
      <c r="D91" s="3">
        <v>0.15</v>
      </c>
      <c r="E91" s="3">
        <v>1.75</v>
      </c>
      <c r="F91" s="3">
        <v>2.5</v>
      </c>
      <c r="G91" s="3">
        <f t="shared" si="62"/>
        <v>6.35</v>
      </c>
      <c r="H91" s="3">
        <f t="shared" si="63"/>
        <v>5.1181102362204722</v>
      </c>
      <c r="I91" s="2">
        <v>13</v>
      </c>
      <c r="K91" s="3">
        <f t="shared" si="61"/>
        <v>3.8230559812096581</v>
      </c>
      <c r="L91" s="2">
        <v>79</v>
      </c>
      <c r="M91" s="3">
        <f t="shared" si="64"/>
        <v>1078.3942078750256</v>
      </c>
      <c r="N91" s="2">
        <v>1000</v>
      </c>
      <c r="O91" s="4">
        <f t="shared" si="65"/>
        <v>7.8394207875025587E-2</v>
      </c>
      <c r="Q91" s="3">
        <f t="shared" si="66"/>
        <v>2.5269440187903416</v>
      </c>
    </row>
    <row r="92" spans="4:17" x14ac:dyDescent="0.25">
      <c r="D92" s="3">
        <v>0.15</v>
      </c>
      <c r="E92" s="3">
        <v>1.75</v>
      </c>
      <c r="F92" s="3">
        <v>2.5</v>
      </c>
      <c r="G92" s="3">
        <f t="shared" si="62"/>
        <v>6.35</v>
      </c>
      <c r="H92" s="3">
        <f t="shared" si="63"/>
        <v>5.5118110236220472</v>
      </c>
      <c r="I92" s="2">
        <v>14</v>
      </c>
      <c r="K92" s="3">
        <f t="shared" si="61"/>
        <v>3.6286756720719393</v>
      </c>
      <c r="L92" s="2">
        <v>79</v>
      </c>
      <c r="M92" s="3">
        <f t="shared" si="64"/>
        <v>1122.0159281007077</v>
      </c>
      <c r="N92" s="2">
        <v>1000</v>
      </c>
      <c r="O92" s="4">
        <f t="shared" si="65"/>
        <v>0.1220159281007077</v>
      </c>
      <c r="Q92" s="3">
        <f t="shared" si="66"/>
        <v>2.7213243279280603</v>
      </c>
    </row>
    <row r="93" spans="4:17" x14ac:dyDescent="0.25">
      <c r="D93" s="3">
        <v>0.15</v>
      </c>
      <c r="E93" s="3">
        <v>1.75</v>
      </c>
      <c r="F93" s="3">
        <v>2.5</v>
      </c>
      <c r="G93" s="3">
        <f t="shared" si="62"/>
        <v>6.35</v>
      </c>
      <c r="H93" s="3">
        <f t="shared" si="63"/>
        <v>5.9055118110236222</v>
      </c>
      <c r="I93" s="2">
        <v>15</v>
      </c>
      <c r="K93" s="3">
        <f t="shared" si="61"/>
        <v>3.4342953629342206</v>
      </c>
      <c r="L93" s="2">
        <v>79</v>
      </c>
      <c r="M93" s="3">
        <f t="shared" si="64"/>
        <v>1161.2058469308745</v>
      </c>
      <c r="N93" s="2">
        <v>1000</v>
      </c>
      <c r="O93" s="4">
        <f t="shared" si="65"/>
        <v>0.16120584693087447</v>
      </c>
      <c r="Q93" s="3">
        <f t="shared" si="66"/>
        <v>2.9157046370657791</v>
      </c>
    </row>
    <row r="94" spans="4:17" x14ac:dyDescent="0.25">
      <c r="D94" s="3">
        <v>0.15</v>
      </c>
      <c r="E94" s="3">
        <v>1.75</v>
      </c>
      <c r="F94" s="3">
        <v>2.5</v>
      </c>
      <c r="G94" s="3">
        <f t="shared" si="62"/>
        <v>6.35</v>
      </c>
      <c r="H94" s="3">
        <f t="shared" si="63"/>
        <v>6.2992125984251963</v>
      </c>
      <c r="I94" s="2">
        <v>16</v>
      </c>
      <c r="K94" s="3">
        <f t="shared" si="61"/>
        <v>3.2399150537965022</v>
      </c>
      <c r="L94" s="2">
        <v>79</v>
      </c>
      <c r="M94" s="3">
        <f t="shared" si="64"/>
        <v>1196.2013663829964</v>
      </c>
      <c r="N94" s="2">
        <v>1000</v>
      </c>
      <c r="O94" s="4">
        <f t="shared" si="65"/>
        <v>0.1962013663829964</v>
      </c>
      <c r="Q94" s="3">
        <f t="shared" si="66"/>
        <v>3.1100849462034974</v>
      </c>
    </row>
    <row r="95" spans="4:17" x14ac:dyDescent="0.25">
      <c r="D95" s="3">
        <v>0.15</v>
      </c>
      <c r="E95" s="3">
        <v>1.75</v>
      </c>
      <c r="F95" s="3">
        <v>2.5</v>
      </c>
      <c r="G95" s="3">
        <f t="shared" si="62"/>
        <v>6.35</v>
      </c>
      <c r="H95" s="3">
        <f t="shared" si="63"/>
        <v>6.6929133858267713</v>
      </c>
      <c r="I95" s="2">
        <v>17</v>
      </c>
      <c r="K95" s="3">
        <f t="shared" si="61"/>
        <v>3.0455347446587835</v>
      </c>
      <c r="L95" s="2">
        <v>79</v>
      </c>
      <c r="M95" s="3">
        <f t="shared" si="64"/>
        <v>1227.2398884745448</v>
      </c>
      <c r="N95" s="2">
        <v>1000</v>
      </c>
      <c r="O95" s="4">
        <f t="shared" si="65"/>
        <v>0.22723988847454485</v>
      </c>
      <c r="Q95" s="3">
        <f t="shared" si="66"/>
        <v>3.3044652553412162</v>
      </c>
    </row>
    <row r="96" spans="4:17" x14ac:dyDescent="0.25">
      <c r="D96" s="3" t="s">
        <v>1</v>
      </c>
      <c r="E96" s="3" t="s">
        <v>2</v>
      </c>
      <c r="F96" s="3" t="s">
        <v>4</v>
      </c>
      <c r="G96" s="3" t="s">
        <v>14</v>
      </c>
      <c r="H96" s="3" t="s">
        <v>7</v>
      </c>
      <c r="I96" s="2" t="s">
        <v>8</v>
      </c>
      <c r="J96" t="s">
        <v>10</v>
      </c>
      <c r="K96" s="3" t="s">
        <v>19</v>
      </c>
      <c r="L96" s="2" t="s">
        <v>16</v>
      </c>
      <c r="M96" s="3" t="s">
        <v>11</v>
      </c>
      <c r="N96" s="2" t="s">
        <v>12</v>
      </c>
      <c r="O96" s="3" t="s">
        <v>13</v>
      </c>
      <c r="Q96" s="3" t="s">
        <v>18</v>
      </c>
    </row>
    <row r="97" spans="4:17" x14ac:dyDescent="0.25">
      <c r="D97" s="3">
        <v>0.15</v>
      </c>
      <c r="E97" s="3">
        <v>1.75</v>
      </c>
      <c r="F97" s="3">
        <v>2.5</v>
      </c>
      <c r="G97" s="3">
        <f>F97*2.54</f>
        <v>6.35</v>
      </c>
      <c r="H97" s="3">
        <f>I97/2.54</f>
        <v>3.9370078740157481</v>
      </c>
      <c r="I97" s="2">
        <v>10</v>
      </c>
      <c r="K97" s="3">
        <f t="shared" ref="K97:K104" si="67">G97-Q97</f>
        <v>4.5867301929153488</v>
      </c>
      <c r="L97" s="2">
        <v>80</v>
      </c>
      <c r="M97" s="3">
        <f>PI()*$I97/3*(G97*G97+G97*K97+K97*K97)</f>
        <v>947.57063808114901</v>
      </c>
      <c r="N97" s="2">
        <v>1000</v>
      </c>
      <c r="O97" s="4">
        <f>ABS(N97-M97)/ABS(N97)</f>
        <v>5.2429361918850989E-2</v>
      </c>
      <c r="Q97" s="3">
        <f>I97/TAN(RADIANS(L97))</f>
        <v>1.7632698070846506</v>
      </c>
    </row>
    <row r="98" spans="4:17" x14ac:dyDescent="0.25">
      <c r="D98" s="3">
        <v>0.15</v>
      </c>
      <c r="E98" s="3">
        <v>1.75</v>
      </c>
      <c r="F98" s="3">
        <v>2.5</v>
      </c>
      <c r="G98" s="3">
        <f t="shared" ref="G98:G104" si="68">F98*2.54</f>
        <v>6.35</v>
      </c>
      <c r="H98" s="3">
        <f t="shared" ref="H98:H104" si="69">I98/2.54</f>
        <v>4.3307086614173231</v>
      </c>
      <c r="I98" s="2">
        <v>11</v>
      </c>
      <c r="K98" s="3">
        <f t="shared" si="67"/>
        <v>4.4104032122068837</v>
      </c>
      <c r="L98" s="2">
        <v>80</v>
      </c>
      <c r="M98" s="3">
        <f t="shared" ref="M98:M104" si="70">PI()*$I98/3*(G98*G98+G98*K98+K98*K98)</f>
        <v>1011.155509898113</v>
      </c>
      <c r="N98" s="2">
        <v>1000</v>
      </c>
      <c r="O98" s="4">
        <f t="shared" ref="O98:O104" si="71">ABS(N98-M98)/ABS(N98)</f>
        <v>1.1155509898112996E-2</v>
      </c>
      <c r="Q98" s="3">
        <f t="shared" ref="Q98:Q104" si="72">I98/TAN(RADIANS(L98))</f>
        <v>1.9395967877931157</v>
      </c>
    </row>
    <row r="99" spans="4:17" x14ac:dyDescent="0.25">
      <c r="D99" s="3">
        <v>0.15</v>
      </c>
      <c r="E99" s="3">
        <v>1.75</v>
      </c>
      <c r="F99" s="3">
        <v>2.5</v>
      </c>
      <c r="G99" s="3">
        <f t="shared" si="68"/>
        <v>6.35</v>
      </c>
      <c r="H99" s="3">
        <f t="shared" si="69"/>
        <v>4.7244094488188972</v>
      </c>
      <c r="I99" s="2">
        <v>12</v>
      </c>
      <c r="K99" s="3">
        <f t="shared" si="67"/>
        <v>4.2340762314984186</v>
      </c>
      <c r="L99" s="2">
        <v>80</v>
      </c>
      <c r="M99" s="3">
        <f t="shared" si="70"/>
        <v>1069.8541176317408</v>
      </c>
      <c r="N99" s="2">
        <v>1000</v>
      </c>
      <c r="O99" s="4">
        <f t="shared" si="71"/>
        <v>6.9854117631740792E-2</v>
      </c>
      <c r="Q99" s="3">
        <f t="shared" si="72"/>
        <v>2.1159237685015806</v>
      </c>
    </row>
    <row r="100" spans="4:17" x14ac:dyDescent="0.25">
      <c r="D100" s="3">
        <v>0.15</v>
      </c>
      <c r="E100" s="3">
        <v>1.75</v>
      </c>
      <c r="F100" s="3">
        <v>2.5</v>
      </c>
      <c r="G100" s="3">
        <f t="shared" si="68"/>
        <v>6.35</v>
      </c>
      <c r="H100" s="3">
        <f t="shared" si="69"/>
        <v>5.1181102362204722</v>
      </c>
      <c r="I100" s="2">
        <v>13</v>
      </c>
      <c r="K100" s="3">
        <f t="shared" si="67"/>
        <v>4.0577492507899535</v>
      </c>
      <c r="L100" s="2">
        <v>80</v>
      </c>
      <c r="M100" s="3">
        <f t="shared" si="70"/>
        <v>1123.8618130789778</v>
      </c>
      <c r="N100" s="2">
        <v>1000</v>
      </c>
      <c r="O100" s="4">
        <f t="shared" si="71"/>
        <v>0.12386181307897777</v>
      </c>
      <c r="Q100" s="3">
        <f t="shared" si="72"/>
        <v>2.2922507492100457</v>
      </c>
    </row>
    <row r="101" spans="4:17" x14ac:dyDescent="0.25">
      <c r="D101" s="3">
        <v>0.15</v>
      </c>
      <c r="E101" s="3">
        <v>1.75</v>
      </c>
      <c r="F101" s="3">
        <v>2.5</v>
      </c>
      <c r="G101" s="3">
        <f t="shared" si="68"/>
        <v>6.35</v>
      </c>
      <c r="H101" s="3">
        <f t="shared" si="69"/>
        <v>5.5118110236220472</v>
      </c>
      <c r="I101" s="2">
        <v>14</v>
      </c>
      <c r="K101" s="3">
        <f t="shared" si="67"/>
        <v>3.8814222700814889</v>
      </c>
      <c r="L101" s="2">
        <v>80</v>
      </c>
      <c r="M101" s="3">
        <f t="shared" si="70"/>
        <v>1173.3739480367699</v>
      </c>
      <c r="N101" s="2">
        <v>1000</v>
      </c>
      <c r="O101" s="4">
        <f t="shared" si="71"/>
        <v>0.17337394803676989</v>
      </c>
      <c r="Q101" s="3">
        <f t="shared" si="72"/>
        <v>2.4685777299185108</v>
      </c>
    </row>
    <row r="102" spans="4:17" x14ac:dyDescent="0.25">
      <c r="D102" s="3">
        <v>0.15</v>
      </c>
      <c r="E102" s="3">
        <v>1.75</v>
      </c>
      <c r="F102" s="3">
        <v>2.5</v>
      </c>
      <c r="G102" s="3">
        <f t="shared" si="68"/>
        <v>6.35</v>
      </c>
      <c r="H102" s="3">
        <f t="shared" si="69"/>
        <v>5.9055118110236222</v>
      </c>
      <c r="I102" s="2">
        <v>15</v>
      </c>
      <c r="K102" s="3">
        <f t="shared" si="67"/>
        <v>3.7050952893730238</v>
      </c>
      <c r="L102" s="2">
        <v>80</v>
      </c>
      <c r="M102" s="3">
        <f t="shared" si="70"/>
        <v>1218.5858743020617</v>
      </c>
      <c r="N102" s="2">
        <v>1000</v>
      </c>
      <c r="O102" s="4">
        <f t="shared" si="71"/>
        <v>0.21858587430206172</v>
      </c>
      <c r="Q102" s="3">
        <f t="shared" si="72"/>
        <v>2.6449047106269759</v>
      </c>
    </row>
    <row r="103" spans="4:17" x14ac:dyDescent="0.25">
      <c r="D103" s="3">
        <v>0.15</v>
      </c>
      <c r="E103" s="3">
        <v>1.75</v>
      </c>
      <c r="F103" s="3">
        <v>2.5</v>
      </c>
      <c r="G103" s="3">
        <f t="shared" si="68"/>
        <v>6.35</v>
      </c>
      <c r="H103" s="3">
        <f t="shared" si="69"/>
        <v>6.2992125984251963</v>
      </c>
      <c r="I103" s="2">
        <v>16</v>
      </c>
      <c r="K103" s="3">
        <f t="shared" si="67"/>
        <v>3.5287683086645587</v>
      </c>
      <c r="L103" s="2">
        <v>80</v>
      </c>
      <c r="M103" s="3">
        <f t="shared" si="70"/>
        <v>1259.6929436717994</v>
      </c>
      <c r="N103" s="2">
        <v>1000</v>
      </c>
      <c r="O103" s="4">
        <f t="shared" si="71"/>
        <v>0.2596929436717994</v>
      </c>
      <c r="Q103" s="3">
        <f t="shared" si="72"/>
        <v>2.8212316913354409</v>
      </c>
    </row>
    <row r="104" spans="4:17" x14ac:dyDescent="0.25">
      <c r="D104" s="3">
        <v>0.15</v>
      </c>
      <c r="E104" s="3">
        <v>1.75</v>
      </c>
      <c r="F104" s="3">
        <v>2.5</v>
      </c>
      <c r="G104" s="3">
        <f t="shared" si="68"/>
        <v>6.35</v>
      </c>
      <c r="H104" s="3">
        <f t="shared" si="69"/>
        <v>6.6929133858267713</v>
      </c>
      <c r="I104" s="2">
        <v>17</v>
      </c>
      <c r="K104" s="3">
        <f t="shared" si="67"/>
        <v>3.3524413279560936</v>
      </c>
      <c r="L104" s="2">
        <v>80</v>
      </c>
      <c r="M104" s="3">
        <f t="shared" si="70"/>
        <v>1296.8905079429289</v>
      </c>
      <c r="N104" s="2">
        <v>1000</v>
      </c>
      <c r="O104" s="4">
        <f t="shared" si="71"/>
        <v>0.29689050794292893</v>
      </c>
      <c r="Q104" s="3">
        <f t="shared" si="72"/>
        <v>2.997558672043906</v>
      </c>
    </row>
    <row r="105" spans="4:17" x14ac:dyDescent="0.25">
      <c r="D105" s="3" t="s">
        <v>1</v>
      </c>
      <c r="E105" s="3" t="s">
        <v>2</v>
      </c>
      <c r="F105" s="3" t="s">
        <v>4</v>
      </c>
      <c r="G105" s="3" t="s">
        <v>14</v>
      </c>
      <c r="H105" s="3" t="s">
        <v>7</v>
      </c>
      <c r="I105" s="2" t="s">
        <v>8</v>
      </c>
      <c r="J105" t="s">
        <v>10</v>
      </c>
      <c r="K105" s="3" t="s">
        <v>19</v>
      </c>
      <c r="L105" s="2" t="s">
        <v>16</v>
      </c>
      <c r="M105" s="3" t="s">
        <v>11</v>
      </c>
      <c r="N105" s="2" t="s">
        <v>12</v>
      </c>
      <c r="O105" s="3" t="s">
        <v>13</v>
      </c>
      <c r="Q105" s="3" t="s">
        <v>18</v>
      </c>
    </row>
    <row r="106" spans="4:17" x14ac:dyDescent="0.25">
      <c r="D106" s="3">
        <v>0.15</v>
      </c>
      <c r="E106" s="3">
        <v>1.75</v>
      </c>
      <c r="F106" s="3">
        <v>2.5</v>
      </c>
      <c r="G106" s="3">
        <f>F106*2.54</f>
        <v>6.35</v>
      </c>
      <c r="H106" s="3">
        <f>I106/2.54</f>
        <v>3.9370078740157481</v>
      </c>
      <c r="I106" s="2">
        <v>10</v>
      </c>
      <c r="K106" s="3">
        <f t="shared" ref="K106:K113" si="73">G106-Q106</f>
        <v>4.7661555967546363</v>
      </c>
      <c r="L106" s="2">
        <v>81</v>
      </c>
      <c r="M106" s="3">
        <f>PI()*$I106/3*(G106*G106+G106*K106+K106*K106)</f>
        <v>977.075393735381</v>
      </c>
      <c r="N106" s="2">
        <v>1000</v>
      </c>
      <c r="O106" s="4">
        <f>ABS(N106-M106)/ABS(N106)</f>
        <v>2.2924606264619E-2</v>
      </c>
      <c r="Q106" s="3">
        <f>I106/TAN(RADIANS(L106))</f>
        <v>1.5838444032453634</v>
      </c>
    </row>
    <row r="107" spans="4:17" x14ac:dyDescent="0.25">
      <c r="D107" s="3">
        <v>0.15</v>
      </c>
      <c r="E107" s="3">
        <v>1.75</v>
      </c>
      <c r="F107" s="3">
        <v>2.5</v>
      </c>
      <c r="G107" s="3">
        <f t="shared" ref="G107:G113" si="74">F107*2.54</f>
        <v>6.35</v>
      </c>
      <c r="H107" s="3">
        <f t="shared" ref="H107:H113" si="75">I107/2.54</f>
        <v>4.3307086614173231</v>
      </c>
      <c r="I107" s="2">
        <v>11</v>
      </c>
      <c r="K107" s="3">
        <f t="shared" si="73"/>
        <v>4.6077711564300996</v>
      </c>
      <c r="L107" s="2">
        <v>81</v>
      </c>
      <c r="M107" s="3">
        <f t="shared" ref="M107:M113" si="76">PI()*$I107/3*(G107*G107+G107*K107+K107*K107)</f>
        <v>1046.0952926337698</v>
      </c>
      <c r="N107" s="2">
        <v>1000</v>
      </c>
      <c r="O107" s="4">
        <f t="shared" ref="O107:O113" si="77">ABS(N107-M107)/ABS(N107)</f>
        <v>4.6095292633769762E-2</v>
      </c>
      <c r="Q107" s="3">
        <f t="shared" ref="Q107:Q113" si="78">I107/TAN(RADIANS(L107))</f>
        <v>1.7422288435698998</v>
      </c>
    </row>
    <row r="108" spans="4:17" x14ac:dyDescent="0.25">
      <c r="D108" s="3">
        <v>0.15</v>
      </c>
      <c r="E108" s="3">
        <v>1.75</v>
      </c>
      <c r="F108" s="3">
        <v>2.5</v>
      </c>
      <c r="G108" s="3">
        <f t="shared" si="74"/>
        <v>6.35</v>
      </c>
      <c r="H108" s="3">
        <f t="shared" si="75"/>
        <v>4.7244094488188972</v>
      </c>
      <c r="I108" s="2">
        <v>12</v>
      </c>
      <c r="K108" s="3">
        <f t="shared" si="73"/>
        <v>4.4493867161055638</v>
      </c>
      <c r="L108" s="2">
        <v>81</v>
      </c>
      <c r="M108" s="3">
        <f t="shared" si="76"/>
        <v>1110.5297275712101</v>
      </c>
      <c r="N108" s="2">
        <v>1000</v>
      </c>
      <c r="O108" s="4">
        <f t="shared" si="77"/>
        <v>0.11052972757121006</v>
      </c>
      <c r="Q108" s="3">
        <f t="shared" si="78"/>
        <v>1.9006132838944361</v>
      </c>
    </row>
    <row r="109" spans="4:17" x14ac:dyDescent="0.25">
      <c r="D109" s="3">
        <v>0.15</v>
      </c>
      <c r="E109" s="3">
        <v>1.75</v>
      </c>
      <c r="F109" s="3">
        <v>2.5</v>
      </c>
      <c r="G109" s="3">
        <f t="shared" si="74"/>
        <v>6.35</v>
      </c>
      <c r="H109" s="3">
        <f t="shared" si="75"/>
        <v>5.1181102362204722</v>
      </c>
      <c r="I109" s="2">
        <v>13</v>
      </c>
      <c r="K109" s="3">
        <f t="shared" si="73"/>
        <v>4.2910022757810271</v>
      </c>
      <c r="L109" s="2">
        <v>81</v>
      </c>
      <c r="M109" s="3">
        <f t="shared" si="76"/>
        <v>1170.5363162154254</v>
      </c>
      <c r="N109" s="2">
        <v>1000</v>
      </c>
      <c r="O109" s="4">
        <f t="shared" si="77"/>
        <v>0.17053631621542537</v>
      </c>
      <c r="Q109" s="3">
        <f t="shared" si="78"/>
        <v>2.0589977242189725</v>
      </c>
    </row>
    <row r="110" spans="4:17" x14ac:dyDescent="0.25">
      <c r="D110" s="3">
        <v>0.15</v>
      </c>
      <c r="E110" s="3">
        <v>1.75</v>
      </c>
      <c r="F110" s="3">
        <v>2.5</v>
      </c>
      <c r="G110" s="3">
        <f t="shared" si="74"/>
        <v>6.35</v>
      </c>
      <c r="H110" s="3">
        <f t="shared" si="75"/>
        <v>5.5118110236220472</v>
      </c>
      <c r="I110" s="2">
        <v>14</v>
      </c>
      <c r="K110" s="3">
        <f t="shared" si="73"/>
        <v>4.1326178354564913</v>
      </c>
      <c r="L110" s="2">
        <v>81</v>
      </c>
      <c r="M110" s="3">
        <f t="shared" si="76"/>
        <v>1226.272676234141</v>
      </c>
      <c r="N110" s="2">
        <v>1000</v>
      </c>
      <c r="O110" s="4">
        <f t="shared" si="77"/>
        <v>0.22627267623414105</v>
      </c>
      <c r="Q110" s="3">
        <f t="shared" si="78"/>
        <v>2.2173821645435088</v>
      </c>
    </row>
    <row r="111" spans="4:17" x14ac:dyDescent="0.25">
      <c r="D111" s="3">
        <v>0.15</v>
      </c>
      <c r="E111" s="3">
        <v>1.75</v>
      </c>
      <c r="F111" s="3">
        <v>2.5</v>
      </c>
      <c r="G111" s="3">
        <f t="shared" si="74"/>
        <v>6.35</v>
      </c>
      <c r="H111" s="3">
        <f t="shared" si="75"/>
        <v>5.9055118110236222</v>
      </c>
      <c r="I111" s="2">
        <v>15</v>
      </c>
      <c r="K111" s="3">
        <f t="shared" si="73"/>
        <v>3.9742333951319546</v>
      </c>
      <c r="L111" s="2">
        <v>81</v>
      </c>
      <c r="M111" s="3">
        <f t="shared" si="76"/>
        <v>1277.8964252950798</v>
      </c>
      <c r="N111" s="2">
        <v>1000</v>
      </c>
      <c r="O111" s="4">
        <f t="shared" si="77"/>
        <v>0.2778964252950798</v>
      </c>
      <c r="Q111" s="3">
        <f t="shared" si="78"/>
        <v>2.375766604868045</v>
      </c>
    </row>
    <row r="112" spans="4:17" x14ac:dyDescent="0.25">
      <c r="D112" s="3">
        <v>0.15</v>
      </c>
      <c r="E112" s="3">
        <v>1.75</v>
      </c>
      <c r="F112" s="3">
        <v>2.5</v>
      </c>
      <c r="G112" s="3">
        <f t="shared" si="74"/>
        <v>6.35</v>
      </c>
      <c r="H112" s="3">
        <f t="shared" si="75"/>
        <v>6.2992125984251963</v>
      </c>
      <c r="I112" s="2">
        <v>16</v>
      </c>
      <c r="K112" s="3">
        <f t="shared" si="73"/>
        <v>3.8158489548074184</v>
      </c>
      <c r="L112" s="2">
        <v>81</v>
      </c>
      <c r="M112" s="3">
        <f t="shared" si="76"/>
        <v>1325.5651810659667</v>
      </c>
      <c r="N112" s="2">
        <v>1000</v>
      </c>
      <c r="O112" s="4">
        <f t="shared" si="77"/>
        <v>0.32556518106596671</v>
      </c>
      <c r="Q112" s="3">
        <f t="shared" si="78"/>
        <v>2.5341510451925813</v>
      </c>
    </row>
    <row r="113" spans="4:17" x14ac:dyDescent="0.25">
      <c r="D113" s="3">
        <v>0.15</v>
      </c>
      <c r="E113" s="3">
        <v>1.75</v>
      </c>
      <c r="F113" s="3">
        <v>2.5</v>
      </c>
      <c r="G113" s="3">
        <f t="shared" si="74"/>
        <v>6.35</v>
      </c>
      <c r="H113" s="3">
        <f t="shared" si="75"/>
        <v>6.6929133858267713</v>
      </c>
      <c r="I113" s="2">
        <v>17</v>
      </c>
      <c r="K113" s="3">
        <f t="shared" si="73"/>
        <v>3.6574645144828817</v>
      </c>
      <c r="L113" s="2">
        <v>81</v>
      </c>
      <c r="M113" s="3">
        <f t="shared" si="76"/>
        <v>1369.4365612145264</v>
      </c>
      <c r="N113" s="2">
        <v>1000</v>
      </c>
      <c r="O113" s="4">
        <f t="shared" si="77"/>
        <v>0.36943656121452634</v>
      </c>
      <c r="Q113" s="3">
        <f t="shared" si="78"/>
        <v>2.692535485517118</v>
      </c>
    </row>
    <row r="114" spans="4:17" x14ac:dyDescent="0.25">
      <c r="D114" s="3" t="s">
        <v>1</v>
      </c>
      <c r="E114" s="3" t="s">
        <v>2</v>
      </c>
      <c r="F114" s="3" t="s">
        <v>4</v>
      </c>
      <c r="G114" s="3" t="s">
        <v>14</v>
      </c>
      <c r="H114" s="3" t="s">
        <v>7</v>
      </c>
      <c r="I114" s="2" t="s">
        <v>8</v>
      </c>
      <c r="J114" t="s">
        <v>10</v>
      </c>
      <c r="K114" s="3" t="s">
        <v>19</v>
      </c>
      <c r="L114" s="2" t="s">
        <v>16</v>
      </c>
      <c r="M114" s="3" t="s">
        <v>11</v>
      </c>
      <c r="N114" s="2" t="s">
        <v>12</v>
      </c>
      <c r="O114" s="3" t="s">
        <v>13</v>
      </c>
      <c r="Q114" s="3" t="s">
        <v>18</v>
      </c>
    </row>
    <row r="115" spans="4:17" x14ac:dyDescent="0.25">
      <c r="D115" s="3">
        <v>0.15</v>
      </c>
      <c r="E115" s="3">
        <v>1.75</v>
      </c>
      <c r="F115" s="3">
        <v>2.5</v>
      </c>
      <c r="G115" s="3">
        <f>F115*2.54</f>
        <v>6.35</v>
      </c>
      <c r="H115" s="3">
        <f>I115/2.54</f>
        <v>3.9370078740157481</v>
      </c>
      <c r="I115" s="2">
        <v>10</v>
      </c>
      <c r="K115" s="3">
        <f t="shared" ref="K115:K122" si="79">G115-Q115</f>
        <v>4.9445916529760847</v>
      </c>
      <c r="L115" s="2">
        <v>82</v>
      </c>
      <c r="M115" s="3">
        <f>PI()*$I115/3*(G115*G115+G115*K115+K115*K115)</f>
        <v>1007.0861528897135</v>
      </c>
      <c r="N115" s="2">
        <v>1000</v>
      </c>
      <c r="O115" s="4">
        <f>ABS(N115-M115)/ABS(N115)</f>
        <v>7.0861528897135035E-3</v>
      </c>
      <c r="Q115" s="3">
        <f>I115/TAN(RADIANS(L115))</f>
        <v>1.4054083470239149</v>
      </c>
    </row>
    <row r="116" spans="4:17" x14ac:dyDescent="0.25">
      <c r="D116" s="3">
        <v>0.15</v>
      </c>
      <c r="E116" s="3">
        <v>1.75</v>
      </c>
      <c r="F116" s="3">
        <v>2.5</v>
      </c>
      <c r="G116" s="3">
        <f t="shared" ref="G116:G122" si="80">F116*2.54</f>
        <v>6.35</v>
      </c>
      <c r="H116" s="3">
        <f t="shared" ref="H116:H122" si="81">I116/2.54</f>
        <v>4.3307086614173231</v>
      </c>
      <c r="I116" s="2">
        <v>11</v>
      </c>
      <c r="K116" s="3">
        <f t="shared" si="79"/>
        <v>4.8040508182736934</v>
      </c>
      <c r="L116" s="2">
        <v>82</v>
      </c>
      <c r="M116" s="3">
        <f t="shared" ref="M116:M122" si="82">PI()*$I116/3*(G116*G116+G116*K116+K116*K116)</f>
        <v>1081.7324473234635</v>
      </c>
      <c r="N116" s="2">
        <v>1000</v>
      </c>
      <c r="O116" s="4">
        <f t="shared" ref="O116:O122" si="83">ABS(N116-M116)/ABS(N116)</f>
        <v>8.1732447323463478E-2</v>
      </c>
      <c r="Q116" s="3">
        <f t="shared" ref="Q116:Q122" si="84">I116/TAN(RADIANS(L116))</f>
        <v>1.5459491817263062</v>
      </c>
    </row>
    <row r="117" spans="4:17" x14ac:dyDescent="0.25">
      <c r="D117" s="3">
        <v>0.15</v>
      </c>
      <c r="E117" s="3">
        <v>1.75</v>
      </c>
      <c r="F117" s="3">
        <v>2.5</v>
      </c>
      <c r="G117" s="3">
        <f t="shared" si="80"/>
        <v>6.35</v>
      </c>
      <c r="H117" s="3">
        <f t="shared" si="81"/>
        <v>4.7244094488188972</v>
      </c>
      <c r="I117" s="2">
        <v>12</v>
      </c>
      <c r="K117" s="3">
        <f t="shared" si="79"/>
        <v>4.6635099835713021</v>
      </c>
      <c r="L117" s="2">
        <v>82</v>
      </c>
      <c r="M117" s="3">
        <f t="shared" si="82"/>
        <v>1152.1365529892337</v>
      </c>
      <c r="N117" s="2">
        <v>1000</v>
      </c>
      <c r="O117" s="4">
        <f t="shared" si="83"/>
        <v>0.15213655298923368</v>
      </c>
      <c r="Q117" s="3">
        <f t="shared" si="84"/>
        <v>1.6864900164286978</v>
      </c>
    </row>
    <row r="118" spans="4:17" x14ac:dyDescent="0.25">
      <c r="D118" s="3">
        <v>0.15</v>
      </c>
      <c r="E118" s="3">
        <v>1.75</v>
      </c>
      <c r="F118" s="3">
        <v>2.5</v>
      </c>
      <c r="G118" s="3">
        <f t="shared" si="80"/>
        <v>6.35</v>
      </c>
      <c r="H118" s="3">
        <f t="shared" si="81"/>
        <v>5.1181102362204722</v>
      </c>
      <c r="I118" s="2">
        <v>13</v>
      </c>
      <c r="K118" s="3">
        <f t="shared" si="79"/>
        <v>4.5229691488689099</v>
      </c>
      <c r="L118" s="2">
        <v>82</v>
      </c>
      <c r="M118" s="3">
        <f t="shared" si="82"/>
        <v>1218.4225736429935</v>
      </c>
      <c r="N118" s="2">
        <v>1000</v>
      </c>
      <c r="O118" s="4">
        <f t="shared" si="83"/>
        <v>0.21842257364299347</v>
      </c>
      <c r="Q118" s="3">
        <f t="shared" si="84"/>
        <v>1.8270308511310893</v>
      </c>
    </row>
    <row r="119" spans="4:17" x14ac:dyDescent="0.25">
      <c r="D119" s="3">
        <v>0.15</v>
      </c>
      <c r="E119" s="3">
        <v>1.75</v>
      </c>
      <c r="F119" s="3">
        <v>2.5</v>
      </c>
      <c r="G119" s="3">
        <f t="shared" si="80"/>
        <v>6.35</v>
      </c>
      <c r="H119" s="3">
        <f t="shared" si="81"/>
        <v>5.5118110236220472</v>
      </c>
      <c r="I119" s="2">
        <v>14</v>
      </c>
      <c r="K119" s="3">
        <f t="shared" si="79"/>
        <v>4.3824283141665186</v>
      </c>
      <c r="L119" s="2">
        <v>82</v>
      </c>
      <c r="M119" s="3">
        <f t="shared" si="82"/>
        <v>1280.7146130407134</v>
      </c>
      <c r="N119" s="2">
        <v>1000</v>
      </c>
      <c r="O119" s="4">
        <f t="shared" si="83"/>
        <v>0.28071461304071338</v>
      </c>
      <c r="Q119" s="3">
        <f t="shared" si="84"/>
        <v>1.9675716858334809</v>
      </c>
    </row>
    <row r="120" spans="4:17" x14ac:dyDescent="0.25">
      <c r="D120" s="3">
        <v>0.15</v>
      </c>
      <c r="E120" s="3">
        <v>1.75</v>
      </c>
      <c r="F120" s="3">
        <v>2.5</v>
      </c>
      <c r="G120" s="3">
        <f t="shared" si="80"/>
        <v>6.35</v>
      </c>
      <c r="H120" s="3">
        <f t="shared" si="81"/>
        <v>5.9055118110236222</v>
      </c>
      <c r="I120" s="2">
        <v>15</v>
      </c>
      <c r="K120" s="3">
        <f t="shared" si="79"/>
        <v>4.2418874794641273</v>
      </c>
      <c r="L120" s="2">
        <v>82</v>
      </c>
      <c r="M120" s="3">
        <f t="shared" si="82"/>
        <v>1339.1367749383624</v>
      </c>
      <c r="N120" s="2">
        <v>1000</v>
      </c>
      <c r="O120" s="4">
        <f t="shared" si="83"/>
        <v>0.33913677493836236</v>
      </c>
      <c r="Q120" s="3">
        <f t="shared" si="84"/>
        <v>2.1081125205358724</v>
      </c>
    </row>
    <row r="121" spans="4:17" x14ac:dyDescent="0.25">
      <c r="D121" s="3">
        <v>0.15</v>
      </c>
      <c r="E121" s="3">
        <v>1.75</v>
      </c>
      <c r="F121" s="3">
        <v>2.5</v>
      </c>
      <c r="G121" s="3">
        <f t="shared" si="80"/>
        <v>6.35</v>
      </c>
      <c r="H121" s="3">
        <f t="shared" si="81"/>
        <v>6.2992125984251963</v>
      </c>
      <c r="I121" s="2">
        <v>16</v>
      </c>
      <c r="K121" s="3">
        <f t="shared" si="79"/>
        <v>4.1013466447617359</v>
      </c>
      <c r="L121" s="2">
        <v>82</v>
      </c>
      <c r="M121" s="3">
        <f t="shared" si="82"/>
        <v>1393.8131630919102</v>
      </c>
      <c r="N121" s="2">
        <v>1000</v>
      </c>
      <c r="O121" s="4">
        <f t="shared" si="83"/>
        <v>0.39381316309191017</v>
      </c>
      <c r="Q121" s="3">
        <f t="shared" si="84"/>
        <v>2.2486533552382637</v>
      </c>
    </row>
    <row r="122" spans="4:17" x14ac:dyDescent="0.25">
      <c r="D122" s="3">
        <v>0.15</v>
      </c>
      <c r="E122" s="3">
        <v>1.75</v>
      </c>
      <c r="F122" s="3">
        <v>2.5</v>
      </c>
      <c r="G122" s="3">
        <f t="shared" si="80"/>
        <v>6.35</v>
      </c>
      <c r="H122" s="3">
        <f t="shared" si="81"/>
        <v>6.6929133858267713</v>
      </c>
      <c r="I122" s="2">
        <v>17</v>
      </c>
      <c r="K122" s="3">
        <f t="shared" si="79"/>
        <v>3.9608058100593446</v>
      </c>
      <c r="L122" s="2">
        <v>82</v>
      </c>
      <c r="M122" s="3">
        <f t="shared" si="82"/>
        <v>1444.8678812573273</v>
      </c>
      <c r="N122" s="2">
        <v>1000</v>
      </c>
      <c r="O122" s="4">
        <f t="shared" si="83"/>
        <v>0.44486788125732735</v>
      </c>
      <c r="Q122" s="3">
        <f t="shared" si="84"/>
        <v>2.389194189940655</v>
      </c>
    </row>
    <row r="123" spans="4:17" x14ac:dyDescent="0.25">
      <c r="D123" s="3" t="s">
        <v>1</v>
      </c>
      <c r="E123" s="3" t="s">
        <v>2</v>
      </c>
      <c r="F123" s="3" t="s">
        <v>4</v>
      </c>
      <c r="G123" s="3" t="s">
        <v>14</v>
      </c>
      <c r="H123" s="3" t="s">
        <v>7</v>
      </c>
      <c r="I123" s="2" t="s">
        <v>8</v>
      </c>
      <c r="J123" t="s">
        <v>10</v>
      </c>
      <c r="K123" s="3" t="s">
        <v>19</v>
      </c>
      <c r="L123" s="2" t="s">
        <v>16</v>
      </c>
      <c r="M123" s="3" t="s">
        <v>11</v>
      </c>
      <c r="N123" s="2" t="s">
        <v>12</v>
      </c>
      <c r="O123" s="3" t="s">
        <v>13</v>
      </c>
      <c r="Q123" s="3" t="s">
        <v>18</v>
      </c>
    </row>
    <row r="124" spans="4:17" x14ac:dyDescent="0.25">
      <c r="D124" s="3">
        <v>0.15</v>
      </c>
      <c r="E124" s="3">
        <v>1.75</v>
      </c>
      <c r="F124" s="3">
        <v>2.5</v>
      </c>
      <c r="G124" s="3">
        <f>F124*2.54</f>
        <v>6.35</v>
      </c>
      <c r="H124" s="3">
        <f>I124/2.54</f>
        <v>3.9370078740157481</v>
      </c>
      <c r="I124" s="2">
        <v>10</v>
      </c>
      <c r="K124" s="3">
        <f t="shared" ref="K124:K131" si="85">G124-Q124</f>
        <v>5.1221543909709535</v>
      </c>
      <c r="L124" s="2">
        <v>83</v>
      </c>
      <c r="M124" s="3">
        <f>PI()*$I124/3*(G124*G124+G124*K124+K124*K124)</f>
        <v>1037.6119863940551</v>
      </c>
      <c r="N124" s="2">
        <v>1000</v>
      </c>
      <c r="O124" s="4">
        <f>ABS(N124-M124)/ABS(N124)</f>
        <v>3.7611986394055066E-2</v>
      </c>
      <c r="Q124" s="3">
        <f>I124/TAN(RADIANS(L124))</f>
        <v>1.2278456090290459</v>
      </c>
    </row>
    <row r="125" spans="4:17" x14ac:dyDescent="0.25">
      <c r="D125" s="3">
        <v>0.15</v>
      </c>
      <c r="E125" s="3">
        <v>1.75</v>
      </c>
      <c r="F125" s="3">
        <v>2.5</v>
      </c>
      <c r="G125" s="3">
        <f t="shared" ref="G125:G131" si="86">F125*2.54</f>
        <v>6.35</v>
      </c>
      <c r="H125" s="3">
        <f t="shared" ref="H125:H131" si="87">I125/2.54</f>
        <v>4.3307086614173231</v>
      </c>
      <c r="I125" s="2">
        <v>11</v>
      </c>
      <c r="K125" s="3">
        <f t="shared" si="85"/>
        <v>4.9993698300680487</v>
      </c>
      <c r="L125" s="2">
        <v>83</v>
      </c>
      <c r="M125" s="3">
        <f t="shared" ref="M125:M131" si="88">PI()*$I125/3*(G125*G125+G125*K125+K125*K125)</f>
        <v>1118.0762465014129</v>
      </c>
      <c r="N125" s="2">
        <v>1000</v>
      </c>
      <c r="O125" s="4">
        <f t="shared" ref="O125:O131" si="89">ABS(N125-M125)/ABS(N125)</f>
        <v>0.11807624650141292</v>
      </c>
      <c r="Q125" s="3">
        <f t="shared" ref="Q125:Q131" si="90">I125/TAN(RADIANS(L125))</f>
        <v>1.3506301699319507</v>
      </c>
    </row>
    <row r="126" spans="4:17" x14ac:dyDescent="0.25">
      <c r="D126" s="3">
        <v>0.15</v>
      </c>
      <c r="E126" s="3">
        <v>1.75</v>
      </c>
      <c r="F126" s="3">
        <v>2.5</v>
      </c>
      <c r="G126" s="3">
        <f t="shared" si="86"/>
        <v>6.35</v>
      </c>
      <c r="H126" s="3">
        <f t="shared" si="87"/>
        <v>4.7244094488188972</v>
      </c>
      <c r="I126" s="2">
        <v>12</v>
      </c>
      <c r="K126" s="3">
        <f t="shared" si="85"/>
        <v>4.8765852691651439</v>
      </c>
      <c r="L126" s="2">
        <v>83</v>
      </c>
      <c r="M126" s="3">
        <f t="shared" si="88"/>
        <v>1194.6836020260359</v>
      </c>
      <c r="N126" s="2">
        <v>1000</v>
      </c>
      <c r="O126" s="4">
        <f t="shared" si="89"/>
        <v>0.19468360202603593</v>
      </c>
      <c r="Q126" s="3">
        <f t="shared" si="90"/>
        <v>1.4734147308348553</v>
      </c>
    </row>
    <row r="127" spans="4:17" x14ac:dyDescent="0.25">
      <c r="D127" s="3">
        <v>0.15</v>
      </c>
      <c r="E127" s="3">
        <v>1.75</v>
      </c>
      <c r="F127" s="3">
        <v>2.5</v>
      </c>
      <c r="G127" s="3">
        <f t="shared" si="86"/>
        <v>6.35</v>
      </c>
      <c r="H127" s="3">
        <f t="shared" si="87"/>
        <v>5.1181102362204722</v>
      </c>
      <c r="I127" s="2">
        <v>13</v>
      </c>
      <c r="K127" s="3">
        <f t="shared" si="85"/>
        <v>4.75380070826224</v>
      </c>
      <c r="L127" s="2">
        <v>83</v>
      </c>
      <c r="M127" s="3">
        <f t="shared" si="88"/>
        <v>1267.5287785736964</v>
      </c>
      <c r="N127" s="2">
        <v>1000</v>
      </c>
      <c r="O127" s="4">
        <f t="shared" si="89"/>
        <v>0.26752877857369639</v>
      </c>
      <c r="Q127" s="3">
        <f t="shared" si="90"/>
        <v>1.5961992917377599</v>
      </c>
    </row>
    <row r="128" spans="4:17" x14ac:dyDescent="0.25">
      <c r="D128" s="3">
        <v>0.15</v>
      </c>
      <c r="E128" s="3">
        <v>1.75</v>
      </c>
      <c r="F128" s="3">
        <v>2.5</v>
      </c>
      <c r="G128" s="3">
        <f t="shared" si="86"/>
        <v>6.35</v>
      </c>
      <c r="H128" s="3">
        <f t="shared" si="87"/>
        <v>5.5118110236220472</v>
      </c>
      <c r="I128" s="2">
        <v>14</v>
      </c>
      <c r="K128" s="3">
        <f t="shared" si="85"/>
        <v>4.6310161473593352</v>
      </c>
      <c r="L128" s="2">
        <v>83</v>
      </c>
      <c r="M128" s="3">
        <f t="shared" si="88"/>
        <v>1336.7065017501666</v>
      </c>
      <c r="N128" s="2">
        <v>1000</v>
      </c>
      <c r="O128" s="4">
        <f t="shared" si="89"/>
        <v>0.33670650175016659</v>
      </c>
      <c r="Q128" s="3">
        <f t="shared" si="90"/>
        <v>1.7189838526406644</v>
      </c>
    </row>
    <row r="129" spans="3:18" x14ac:dyDescent="0.25">
      <c r="D129" s="3">
        <v>0.15</v>
      </c>
      <c r="E129" s="3">
        <v>1.75</v>
      </c>
      <c r="F129" s="3">
        <v>2.5</v>
      </c>
      <c r="G129" s="3">
        <f t="shared" si="86"/>
        <v>6.35</v>
      </c>
      <c r="H129" s="3">
        <f t="shared" si="87"/>
        <v>5.9055118110236222</v>
      </c>
      <c r="I129" s="2">
        <v>15</v>
      </c>
      <c r="K129" s="3">
        <f t="shared" si="85"/>
        <v>4.5082315864564304</v>
      </c>
      <c r="L129" s="2">
        <v>83</v>
      </c>
      <c r="M129" s="3">
        <f t="shared" si="88"/>
        <v>1402.3114971612197</v>
      </c>
      <c r="N129" s="2">
        <v>1000</v>
      </c>
      <c r="O129" s="4">
        <f t="shared" si="89"/>
        <v>0.40231149716121967</v>
      </c>
      <c r="Q129" s="3">
        <f t="shared" si="90"/>
        <v>1.841768413543569</v>
      </c>
    </row>
    <row r="130" spans="3:18" x14ac:dyDescent="0.25">
      <c r="D130" s="3">
        <v>0.15</v>
      </c>
      <c r="E130" s="3">
        <v>1.75</v>
      </c>
      <c r="F130" s="3">
        <v>2.5</v>
      </c>
      <c r="G130" s="3">
        <f t="shared" si="86"/>
        <v>6.35</v>
      </c>
      <c r="H130" s="3">
        <f t="shared" si="87"/>
        <v>6.2992125984251963</v>
      </c>
      <c r="I130" s="2">
        <v>16</v>
      </c>
      <c r="K130" s="3">
        <f t="shared" si="85"/>
        <v>4.3854470255535265</v>
      </c>
      <c r="L130" s="2">
        <v>83</v>
      </c>
      <c r="M130" s="3">
        <f t="shared" si="88"/>
        <v>1464.4384904126289</v>
      </c>
      <c r="N130" s="2">
        <v>1000</v>
      </c>
      <c r="O130" s="4">
        <f t="shared" si="89"/>
        <v>0.46443849041262886</v>
      </c>
      <c r="Q130" s="3">
        <f t="shared" si="90"/>
        <v>1.9645529744464736</v>
      </c>
    </row>
    <row r="131" spans="3:18" x14ac:dyDescent="0.25">
      <c r="D131" s="3">
        <v>0.15</v>
      </c>
      <c r="E131" s="3">
        <v>1.75</v>
      </c>
      <c r="F131" s="3">
        <v>2.5</v>
      </c>
      <c r="G131" s="3">
        <f t="shared" si="86"/>
        <v>6.35</v>
      </c>
      <c r="H131" s="3">
        <f t="shared" si="87"/>
        <v>6.6929133858267713</v>
      </c>
      <c r="I131" s="2">
        <v>17</v>
      </c>
      <c r="K131" s="3">
        <f t="shared" si="85"/>
        <v>4.2626624646506208</v>
      </c>
      <c r="L131" s="2">
        <v>83</v>
      </c>
      <c r="M131" s="3">
        <f t="shared" si="88"/>
        <v>1523.1822071101667</v>
      </c>
      <c r="N131" s="2">
        <v>1000</v>
      </c>
      <c r="O131" s="4">
        <f t="shared" si="89"/>
        <v>0.52318220711016672</v>
      </c>
      <c r="Q131" s="3">
        <f t="shared" si="90"/>
        <v>2.0873375353493784</v>
      </c>
    </row>
    <row r="132" spans="3:18" x14ac:dyDescent="0.25">
      <c r="D132" s="3" t="s">
        <v>1</v>
      </c>
      <c r="E132" s="3" t="s">
        <v>2</v>
      </c>
      <c r="F132" s="3" t="s">
        <v>4</v>
      </c>
      <c r="G132" s="3" t="s">
        <v>14</v>
      </c>
      <c r="H132" s="3" t="s">
        <v>7</v>
      </c>
      <c r="I132" s="2" t="s">
        <v>8</v>
      </c>
      <c r="J132" t="s">
        <v>10</v>
      </c>
      <c r="K132" s="3" t="s">
        <v>19</v>
      </c>
      <c r="L132" s="2" t="s">
        <v>16</v>
      </c>
      <c r="M132" s="3" t="s">
        <v>11</v>
      </c>
      <c r="N132" s="2" t="s">
        <v>12</v>
      </c>
      <c r="O132" s="3" t="s">
        <v>13</v>
      </c>
      <c r="Q132" s="3" t="s">
        <v>18</v>
      </c>
    </row>
    <row r="133" spans="3:18" x14ac:dyDescent="0.25">
      <c r="D133" s="3">
        <v>0.15</v>
      </c>
      <c r="E133" s="3">
        <v>1.75</v>
      </c>
      <c r="F133" s="3">
        <v>2.5</v>
      </c>
      <c r="G133" s="3">
        <f>F133*2.54</f>
        <v>6.35</v>
      </c>
      <c r="H133" s="3">
        <f>I133/2.54</f>
        <v>3.9370078740157481</v>
      </c>
      <c r="I133" s="2">
        <v>10</v>
      </c>
      <c r="K133" s="3">
        <f t="shared" ref="K133:K140" si="91">G133-Q133</f>
        <v>5.2989576473432347</v>
      </c>
      <c r="L133" s="2">
        <v>84</v>
      </c>
      <c r="M133" s="3">
        <f>PI()*$I133/3*(G133*G133+G133*K133+K133*K133)</f>
        <v>1068.6633543645137</v>
      </c>
      <c r="N133" s="2">
        <v>1000</v>
      </c>
      <c r="O133" s="4">
        <f>ABS(N133-M133)/ABS(N133)</f>
        <v>6.8663354364513679E-2</v>
      </c>
      <c r="Q133" s="3">
        <f>I133/TAN(RADIANS(L133))</f>
        <v>1.0510423526567645</v>
      </c>
    </row>
    <row r="134" spans="3:18" ht="15.75" thickBot="1" x14ac:dyDescent="0.3">
      <c r="D134" s="3">
        <v>0.15</v>
      </c>
      <c r="E134" s="3">
        <v>1.75</v>
      </c>
      <c r="F134" s="3">
        <v>2.5</v>
      </c>
      <c r="G134" s="3">
        <f t="shared" ref="G134:G140" si="92">F134*2.54</f>
        <v>6.35</v>
      </c>
      <c r="H134" s="3">
        <f t="shared" ref="H134:H140" si="93">I134/2.54</f>
        <v>4.3307086614173231</v>
      </c>
      <c r="I134" s="2">
        <v>11</v>
      </c>
      <c r="K134" s="3">
        <f t="shared" si="91"/>
        <v>5.1938534120775586</v>
      </c>
      <c r="L134" s="2">
        <v>84</v>
      </c>
      <c r="M134" s="3">
        <f t="shared" ref="M134:M140" si="94">PI()*$I134/3*(G134*G134+G134*K134+K134*K134)</f>
        <v>1155.1378647455867</v>
      </c>
      <c r="N134" s="2">
        <v>1000</v>
      </c>
      <c r="O134" s="4">
        <f t="shared" ref="O134:O140" si="95">ABS(N134-M134)/ABS(N134)</f>
        <v>0.15513786474558675</v>
      </c>
      <c r="Q134" s="3">
        <f t="shared" ref="Q134:Q140" si="96">I134/TAN(RADIANS(L134))</f>
        <v>1.1561465879224408</v>
      </c>
    </row>
    <row r="135" spans="3:18" ht="15.75" thickBot="1" x14ac:dyDescent="0.3">
      <c r="C135" s="11"/>
      <c r="D135" s="12">
        <v>0.15</v>
      </c>
      <c r="E135" s="12">
        <v>1.75</v>
      </c>
      <c r="F135" s="12">
        <v>2.5</v>
      </c>
      <c r="G135" s="12">
        <f t="shared" si="92"/>
        <v>6.35</v>
      </c>
      <c r="H135" s="12">
        <f t="shared" si="93"/>
        <v>4.7244094488188972</v>
      </c>
      <c r="I135" s="12">
        <v>12</v>
      </c>
      <c r="J135" s="12"/>
      <c r="K135" s="3">
        <f t="shared" si="91"/>
        <v>5.0887491768118824</v>
      </c>
      <c r="L135" s="12">
        <v>84</v>
      </c>
      <c r="M135" s="12">
        <f t="shared" si="94"/>
        <v>1238.1824094570215</v>
      </c>
      <c r="N135" s="12">
        <v>1250</v>
      </c>
      <c r="O135" s="13">
        <f t="shared" si="95"/>
        <v>9.4540724343827598E-3</v>
      </c>
      <c r="P135" s="12"/>
      <c r="Q135" s="12">
        <f t="shared" si="96"/>
        <v>1.2612508231881172</v>
      </c>
      <c r="R135" s="10"/>
    </row>
    <row r="136" spans="3:18" x14ac:dyDescent="0.25">
      <c r="D136" s="3">
        <v>0.15</v>
      </c>
      <c r="E136" s="3">
        <v>1.75</v>
      </c>
      <c r="F136" s="3">
        <v>2.5</v>
      </c>
      <c r="G136" s="3">
        <f t="shared" si="92"/>
        <v>6.35</v>
      </c>
      <c r="H136" s="3">
        <f t="shared" si="93"/>
        <v>5.1181102362204722</v>
      </c>
      <c r="I136" s="2">
        <v>13</v>
      </c>
      <c r="K136" s="3">
        <f t="shared" si="91"/>
        <v>4.9836449415462063</v>
      </c>
      <c r="L136" s="2">
        <v>84</v>
      </c>
      <c r="M136" s="3">
        <f t="shared" si="94"/>
        <v>1317.8663982202895</v>
      </c>
      <c r="N136" s="2">
        <v>1000</v>
      </c>
      <c r="O136" s="4">
        <f t="shared" si="95"/>
        <v>0.3178663982202895</v>
      </c>
      <c r="Q136" s="3">
        <f t="shared" si="96"/>
        <v>1.3663550584537938</v>
      </c>
    </row>
    <row r="137" spans="3:18" x14ac:dyDescent="0.25">
      <c r="D137" s="3">
        <v>0.15</v>
      </c>
      <c r="E137" s="3">
        <v>1.75</v>
      </c>
      <c r="F137" s="3">
        <v>2.5</v>
      </c>
      <c r="G137" s="3">
        <f t="shared" si="92"/>
        <v>6.35</v>
      </c>
      <c r="H137" s="3">
        <f t="shared" si="93"/>
        <v>5.5118110236220472</v>
      </c>
      <c r="I137" s="2">
        <v>14</v>
      </c>
      <c r="K137" s="3">
        <f t="shared" si="91"/>
        <v>4.8785407062805293</v>
      </c>
      <c r="L137" s="2">
        <v>84</v>
      </c>
      <c r="M137" s="3">
        <f t="shared" si="94"/>
        <v>1394.2592407568609</v>
      </c>
      <c r="N137" s="2">
        <v>1000</v>
      </c>
      <c r="O137" s="4">
        <f t="shared" si="95"/>
        <v>0.39425924075686092</v>
      </c>
      <c r="Q137" s="3">
        <f t="shared" si="96"/>
        <v>1.4714592937194702</v>
      </c>
    </row>
    <row r="138" spans="3:18" x14ac:dyDescent="0.25">
      <c r="D138" s="3">
        <v>0.15</v>
      </c>
      <c r="E138" s="3">
        <v>1.75</v>
      </c>
      <c r="F138" s="3">
        <v>2.5</v>
      </c>
      <c r="G138" s="3">
        <f t="shared" si="92"/>
        <v>6.35</v>
      </c>
      <c r="H138" s="3">
        <f t="shared" si="93"/>
        <v>5.9055118110236222</v>
      </c>
      <c r="I138" s="2">
        <v>15</v>
      </c>
      <c r="K138" s="3">
        <f t="shared" si="91"/>
        <v>4.7734364710148531</v>
      </c>
      <c r="L138" s="2">
        <v>84</v>
      </c>
      <c r="M138" s="3">
        <f t="shared" si="94"/>
        <v>1467.4303467882087</v>
      </c>
      <c r="N138" s="2">
        <v>1000</v>
      </c>
      <c r="O138" s="4">
        <f t="shared" si="95"/>
        <v>0.46743034678820866</v>
      </c>
      <c r="Q138" s="3">
        <f t="shared" si="96"/>
        <v>1.5765635289851465</v>
      </c>
    </row>
    <row r="139" spans="3:18" x14ac:dyDescent="0.25">
      <c r="D139" s="3">
        <v>0.15</v>
      </c>
      <c r="E139" s="3">
        <v>1.75</v>
      </c>
      <c r="F139" s="3">
        <v>2.5</v>
      </c>
      <c r="G139" s="3">
        <f t="shared" si="92"/>
        <v>6.35</v>
      </c>
      <c r="H139" s="3">
        <f t="shared" si="93"/>
        <v>6.2992125984251963</v>
      </c>
      <c r="I139" s="2">
        <v>16</v>
      </c>
      <c r="K139" s="3">
        <f t="shared" si="91"/>
        <v>4.6683322357491761</v>
      </c>
      <c r="L139" s="2">
        <v>84</v>
      </c>
      <c r="M139" s="3">
        <f t="shared" si="94"/>
        <v>1537.4491260358027</v>
      </c>
      <c r="N139" s="2">
        <v>1000</v>
      </c>
      <c r="O139" s="4">
        <f t="shared" si="95"/>
        <v>0.53744912603580264</v>
      </c>
      <c r="Q139" s="3">
        <f t="shared" si="96"/>
        <v>1.6816677642508231</v>
      </c>
    </row>
    <row r="140" spans="3:18" x14ac:dyDescent="0.25">
      <c r="D140" s="3">
        <v>0.15</v>
      </c>
      <c r="E140" s="3">
        <v>1.75</v>
      </c>
      <c r="F140" s="3">
        <v>2.5</v>
      </c>
      <c r="G140" s="3">
        <f t="shared" si="92"/>
        <v>6.35</v>
      </c>
      <c r="H140" s="3">
        <f t="shared" si="93"/>
        <v>6.6929133858267713</v>
      </c>
      <c r="I140" s="2">
        <v>17</v>
      </c>
      <c r="K140" s="3">
        <f t="shared" si="91"/>
        <v>4.5632280004835</v>
      </c>
      <c r="L140" s="2">
        <v>84</v>
      </c>
      <c r="M140" s="3">
        <f t="shared" si="94"/>
        <v>1604.3849882211155</v>
      </c>
      <c r="N140" s="2">
        <v>1000</v>
      </c>
      <c r="O140" s="4">
        <f t="shared" si="95"/>
        <v>0.60438498822111542</v>
      </c>
      <c r="Q140" s="3">
        <f t="shared" si="96"/>
        <v>1.7867719995164995</v>
      </c>
    </row>
    <row r="141" spans="3:18" x14ac:dyDescent="0.25">
      <c r="D141" s="3" t="s">
        <v>1</v>
      </c>
      <c r="E141" s="3" t="s">
        <v>2</v>
      </c>
      <c r="F141" s="3" t="s">
        <v>4</v>
      </c>
      <c r="G141" s="3" t="s">
        <v>14</v>
      </c>
      <c r="H141" s="3" t="s">
        <v>7</v>
      </c>
      <c r="I141" s="2" t="s">
        <v>8</v>
      </c>
      <c r="J141" t="s">
        <v>10</v>
      </c>
      <c r="K141" s="3" t="s">
        <v>19</v>
      </c>
      <c r="L141" s="2" t="s">
        <v>16</v>
      </c>
      <c r="M141" s="3" t="s">
        <v>11</v>
      </c>
      <c r="N141" s="2" t="s">
        <v>12</v>
      </c>
      <c r="O141" s="3" t="s">
        <v>13</v>
      </c>
      <c r="Q141" s="3" t="s">
        <v>18</v>
      </c>
    </row>
    <row r="142" spans="3:18" x14ac:dyDescent="0.25">
      <c r="D142" s="3">
        <v>0.15</v>
      </c>
      <c r="E142" s="3">
        <v>1.75</v>
      </c>
      <c r="F142" s="3">
        <v>2.5</v>
      </c>
      <c r="G142" s="3">
        <f>F142*2.54</f>
        <v>6.35</v>
      </c>
      <c r="H142" s="3">
        <f>I142/2.54</f>
        <v>3.9370078740157481</v>
      </c>
      <c r="I142" s="2">
        <v>10</v>
      </c>
      <c r="K142" s="3">
        <f t="shared" ref="K142:K149" si="97">G142-Q142</f>
        <v>5.4751133647407597</v>
      </c>
      <c r="L142" s="2">
        <v>85</v>
      </c>
      <c r="M142" s="3">
        <f>PI()*$I142/3*(G142*G142+G142*K142+K142*K142)</f>
        <v>1100.2521000578442</v>
      </c>
      <c r="N142" s="2">
        <v>1000</v>
      </c>
      <c r="O142" s="4">
        <f>ABS(N142-M142)/ABS(N142)</f>
        <v>0.10025210005784424</v>
      </c>
      <c r="Q142" s="3">
        <f>I142/TAN(RADIANS(L142))</f>
        <v>0.8748866352592396</v>
      </c>
    </row>
    <row r="143" spans="3:18" x14ac:dyDescent="0.25">
      <c r="D143" s="3">
        <v>0.15</v>
      </c>
      <c r="E143" s="3">
        <v>1.75</v>
      </c>
      <c r="F143" s="3">
        <v>2.5</v>
      </c>
      <c r="G143" s="3">
        <f t="shared" ref="G143:G149" si="98">F143*2.54</f>
        <v>6.35</v>
      </c>
      <c r="H143" s="3">
        <f t="shared" ref="H143:H149" si="99">I143/2.54</f>
        <v>4.3307086614173231</v>
      </c>
      <c r="I143" s="2">
        <v>11</v>
      </c>
      <c r="K143" s="3">
        <f t="shared" si="97"/>
        <v>5.3876247012148362</v>
      </c>
      <c r="L143" s="2">
        <v>85</v>
      </c>
      <c r="M143" s="3">
        <f t="shared" ref="M143:M149" si="100">PI()*$I143/3*(G143*G143+G143*K143+K143*K143)</f>
        <v>1192.930363311274</v>
      </c>
      <c r="N143" s="2">
        <v>1000</v>
      </c>
      <c r="O143" s="4">
        <f t="shared" ref="O143:O149" si="101">ABS(N143-M143)/ABS(N143)</f>
        <v>0.19293036331127406</v>
      </c>
      <c r="Q143" s="3">
        <f t="shared" ref="Q143:Q149" si="102">I143/TAN(RADIANS(L143))</f>
        <v>0.96237529878516359</v>
      </c>
    </row>
    <row r="144" spans="3:18" x14ac:dyDescent="0.25">
      <c r="D144" s="3">
        <v>0.15</v>
      </c>
      <c r="E144" s="3">
        <v>1.75</v>
      </c>
      <c r="F144" s="3">
        <v>2.5</v>
      </c>
      <c r="G144" s="3">
        <f t="shared" si="98"/>
        <v>6.35</v>
      </c>
      <c r="H144" s="3">
        <f t="shared" si="99"/>
        <v>4.7244094488188972</v>
      </c>
      <c r="I144" s="2">
        <v>12</v>
      </c>
      <c r="K144" s="3">
        <f t="shared" si="97"/>
        <v>5.3001360376889117</v>
      </c>
      <c r="L144" s="2">
        <v>85</v>
      </c>
      <c r="M144" s="3">
        <f t="shared" si="100"/>
        <v>1282.6470089389391</v>
      </c>
      <c r="N144" s="2">
        <v>1000</v>
      </c>
      <c r="O144" s="4">
        <f t="shared" si="101"/>
        <v>0.28264700893893907</v>
      </c>
      <c r="Q144" s="3">
        <f t="shared" si="102"/>
        <v>1.0498639623110875</v>
      </c>
    </row>
    <row r="145" spans="4:17" x14ac:dyDescent="0.25">
      <c r="D145" s="3">
        <v>0.15</v>
      </c>
      <c r="E145" s="3">
        <v>1.75</v>
      </c>
      <c r="F145" s="3">
        <v>2.5</v>
      </c>
      <c r="G145" s="3">
        <f t="shared" si="98"/>
        <v>6.35</v>
      </c>
      <c r="H145" s="3">
        <f t="shared" si="99"/>
        <v>5.1181102362204722</v>
      </c>
      <c r="I145" s="2">
        <v>13</v>
      </c>
      <c r="K145" s="3">
        <f t="shared" si="97"/>
        <v>5.2126473741629882</v>
      </c>
      <c r="L145" s="2">
        <v>85</v>
      </c>
      <c r="M145" s="3">
        <f t="shared" si="100"/>
        <v>1369.4501301140508</v>
      </c>
      <c r="N145" s="2">
        <v>1000</v>
      </c>
      <c r="O145" s="4">
        <f t="shared" si="101"/>
        <v>0.36945013011405081</v>
      </c>
      <c r="Q145" s="3">
        <f t="shared" si="102"/>
        <v>1.1373526258370115</v>
      </c>
    </row>
    <row r="146" spans="4:17" x14ac:dyDescent="0.25">
      <c r="D146" s="3">
        <v>0.15</v>
      </c>
      <c r="E146" s="3">
        <v>1.75</v>
      </c>
      <c r="F146" s="3">
        <v>2.5</v>
      </c>
      <c r="G146" s="3">
        <f t="shared" si="98"/>
        <v>6.35</v>
      </c>
      <c r="H146" s="3">
        <f t="shared" si="99"/>
        <v>5.5118110236220472</v>
      </c>
      <c r="I146" s="2">
        <v>14</v>
      </c>
      <c r="K146" s="3">
        <f t="shared" si="97"/>
        <v>5.1251587106370646</v>
      </c>
      <c r="L146" s="2">
        <v>85</v>
      </c>
      <c r="M146" s="3">
        <f t="shared" si="100"/>
        <v>1453.3878200098202</v>
      </c>
      <c r="N146" s="2">
        <v>1000</v>
      </c>
      <c r="O146" s="4">
        <f t="shared" si="101"/>
        <v>0.4533878200098202</v>
      </c>
      <c r="Q146" s="3">
        <f t="shared" si="102"/>
        <v>1.2248412893629355</v>
      </c>
    </row>
    <row r="147" spans="4:17" x14ac:dyDescent="0.25">
      <c r="D147" s="3">
        <v>0.15</v>
      </c>
      <c r="E147" s="3">
        <v>1.75</v>
      </c>
      <c r="F147" s="3">
        <v>2.5</v>
      </c>
      <c r="G147" s="3">
        <f t="shared" si="98"/>
        <v>6.35</v>
      </c>
      <c r="H147" s="3">
        <f t="shared" si="99"/>
        <v>5.9055118110236222</v>
      </c>
      <c r="I147" s="2">
        <v>15</v>
      </c>
      <c r="K147" s="3">
        <f t="shared" si="97"/>
        <v>5.0376700471111402</v>
      </c>
      <c r="L147" s="2">
        <v>85</v>
      </c>
      <c r="M147" s="3">
        <f t="shared" si="100"/>
        <v>1534.5081717994585</v>
      </c>
      <c r="N147" s="2">
        <v>1000</v>
      </c>
      <c r="O147" s="4">
        <f t="shared" si="101"/>
        <v>0.53450817179945853</v>
      </c>
      <c r="Q147" s="3">
        <f t="shared" si="102"/>
        <v>1.3123299528888595</v>
      </c>
    </row>
    <row r="148" spans="4:17" x14ac:dyDescent="0.25">
      <c r="D148" s="3">
        <v>0.15</v>
      </c>
      <c r="E148" s="3">
        <v>1.75</v>
      </c>
      <c r="F148" s="3">
        <v>2.5</v>
      </c>
      <c r="G148" s="3">
        <f t="shared" si="98"/>
        <v>6.35</v>
      </c>
      <c r="H148" s="3">
        <f t="shared" si="99"/>
        <v>6.2992125984251963</v>
      </c>
      <c r="I148" s="2">
        <v>16</v>
      </c>
      <c r="K148" s="3">
        <f t="shared" si="97"/>
        <v>4.9501813835852158</v>
      </c>
      <c r="L148" s="2">
        <v>85</v>
      </c>
      <c r="M148" s="3">
        <f t="shared" si="100"/>
        <v>1612.8592786561778</v>
      </c>
      <c r="N148" s="2">
        <v>1000</v>
      </c>
      <c r="O148" s="4">
        <f t="shared" si="101"/>
        <v>0.61285927865617784</v>
      </c>
      <c r="Q148" s="3">
        <f t="shared" si="102"/>
        <v>1.3998186164147834</v>
      </c>
    </row>
    <row r="149" spans="4:17" x14ac:dyDescent="0.25">
      <c r="D149" s="3">
        <v>0.15</v>
      </c>
      <c r="E149" s="3">
        <v>1.75</v>
      </c>
      <c r="F149" s="3">
        <v>2.5</v>
      </c>
      <c r="G149" s="3">
        <f t="shared" si="98"/>
        <v>6.35</v>
      </c>
      <c r="H149" s="3">
        <f t="shared" si="99"/>
        <v>6.6929133858267713</v>
      </c>
      <c r="I149" s="2">
        <v>17</v>
      </c>
      <c r="K149" s="3">
        <f t="shared" si="97"/>
        <v>4.8626927200592922</v>
      </c>
      <c r="L149" s="2">
        <v>85</v>
      </c>
      <c r="M149" s="3">
        <f t="shared" si="100"/>
        <v>1688.489233753189</v>
      </c>
      <c r="N149" s="2">
        <v>1000</v>
      </c>
      <c r="O149" s="4">
        <f t="shared" si="101"/>
        <v>0.68848923375318893</v>
      </c>
      <c r="Q149" s="3">
        <f t="shared" si="102"/>
        <v>1.4873072799407074</v>
      </c>
    </row>
  </sheetData>
  <mergeCells count="4">
    <mergeCell ref="F5:G5"/>
    <mergeCell ref="H4:I4"/>
    <mergeCell ref="H5:I5"/>
    <mergeCell ref="J5:K5"/>
  </mergeCells>
  <conditionalFormatting sqref="O7:O14">
    <cfRule type="cellIs" dxfId="54" priority="76" operator="lessThanOrEqual">
      <formula>0.05</formula>
    </cfRule>
  </conditionalFormatting>
  <conditionalFormatting sqref="K6:K14">
    <cfRule type="cellIs" dxfId="53" priority="75" operator="lessThanOrEqual">
      <formula>0</formula>
    </cfRule>
  </conditionalFormatting>
  <conditionalFormatting sqref="I7:I14">
    <cfRule type="cellIs" dxfId="52" priority="74" operator="notBetween">
      <formula>10</formula>
      <formula>17</formula>
    </cfRule>
  </conditionalFormatting>
  <conditionalFormatting sqref="O16:O23">
    <cfRule type="cellIs" dxfId="51" priority="73" operator="lessThanOrEqual">
      <formula>0.05</formula>
    </cfRule>
  </conditionalFormatting>
  <conditionalFormatting sqref="I16:I23">
    <cfRule type="cellIs" dxfId="50" priority="71" operator="notBetween">
      <formula>10</formula>
      <formula>17</formula>
    </cfRule>
  </conditionalFormatting>
  <conditionalFormatting sqref="O25:O32">
    <cfRule type="cellIs" dxfId="49" priority="70" operator="lessThanOrEqual">
      <formula>0.05</formula>
    </cfRule>
  </conditionalFormatting>
  <conditionalFormatting sqref="I25:I32">
    <cfRule type="cellIs" dxfId="48" priority="68" operator="notBetween">
      <formula>10</formula>
      <formula>17</formula>
    </cfRule>
  </conditionalFormatting>
  <conditionalFormatting sqref="O34:O41">
    <cfRule type="cellIs" dxfId="47" priority="67" operator="lessThanOrEqual">
      <formula>0.05</formula>
    </cfRule>
  </conditionalFormatting>
  <conditionalFormatting sqref="I34:I41">
    <cfRule type="cellIs" dxfId="46" priority="65" operator="notBetween">
      <formula>10</formula>
      <formula>17</formula>
    </cfRule>
  </conditionalFormatting>
  <conditionalFormatting sqref="O43:O50">
    <cfRule type="cellIs" dxfId="45" priority="64" operator="lessThanOrEqual">
      <formula>0.05</formula>
    </cfRule>
  </conditionalFormatting>
  <conditionalFormatting sqref="I43:I50">
    <cfRule type="cellIs" dxfId="44" priority="62" operator="notBetween">
      <formula>10</formula>
      <formula>17</formula>
    </cfRule>
  </conditionalFormatting>
  <conditionalFormatting sqref="O52:O59">
    <cfRule type="cellIs" dxfId="43" priority="61" operator="lessThanOrEqual">
      <formula>0.05</formula>
    </cfRule>
  </conditionalFormatting>
  <conditionalFormatting sqref="I52:I59">
    <cfRule type="cellIs" dxfId="42" priority="59" operator="notBetween">
      <formula>10</formula>
      <formula>17</formula>
    </cfRule>
  </conditionalFormatting>
  <conditionalFormatting sqref="O61:O68">
    <cfRule type="cellIs" dxfId="41" priority="58" operator="lessThanOrEqual">
      <formula>0.05</formula>
    </cfRule>
  </conditionalFormatting>
  <conditionalFormatting sqref="I61:I68">
    <cfRule type="cellIs" dxfId="40" priority="56" operator="notBetween">
      <formula>10</formula>
      <formula>17</formula>
    </cfRule>
  </conditionalFormatting>
  <conditionalFormatting sqref="O70:O77">
    <cfRule type="cellIs" dxfId="39" priority="55" operator="lessThanOrEqual">
      <formula>0.05</formula>
    </cfRule>
  </conditionalFormatting>
  <conditionalFormatting sqref="I70:I77">
    <cfRule type="cellIs" dxfId="38" priority="53" operator="notBetween">
      <formula>10</formula>
      <formula>17</formula>
    </cfRule>
  </conditionalFormatting>
  <conditionalFormatting sqref="O79:O86">
    <cfRule type="cellIs" dxfId="37" priority="52" operator="lessThanOrEqual">
      <formula>0.05</formula>
    </cfRule>
  </conditionalFormatting>
  <conditionalFormatting sqref="I79:I86">
    <cfRule type="cellIs" dxfId="36" priority="50" operator="notBetween">
      <formula>10</formula>
      <formula>17</formula>
    </cfRule>
  </conditionalFormatting>
  <conditionalFormatting sqref="O88:O95">
    <cfRule type="cellIs" dxfId="35" priority="49" operator="lessThanOrEqual">
      <formula>0.05</formula>
    </cfRule>
  </conditionalFormatting>
  <conditionalFormatting sqref="I88:I95">
    <cfRule type="cellIs" dxfId="34" priority="47" operator="notBetween">
      <formula>10</formula>
      <formula>17</formula>
    </cfRule>
  </conditionalFormatting>
  <conditionalFormatting sqref="O97:O104">
    <cfRule type="cellIs" dxfId="33" priority="46" operator="lessThanOrEqual">
      <formula>0.05</formula>
    </cfRule>
  </conditionalFormatting>
  <conditionalFormatting sqref="I97:I104">
    <cfRule type="cellIs" dxfId="32" priority="44" operator="notBetween">
      <formula>10</formula>
      <formula>17</formula>
    </cfRule>
  </conditionalFormatting>
  <conditionalFormatting sqref="O106:O113">
    <cfRule type="cellIs" dxfId="31" priority="43" operator="lessThanOrEqual">
      <formula>0.05</formula>
    </cfRule>
  </conditionalFormatting>
  <conditionalFormatting sqref="I106:I113">
    <cfRule type="cellIs" dxfId="30" priority="41" operator="notBetween">
      <formula>10</formula>
      <formula>17</formula>
    </cfRule>
  </conditionalFormatting>
  <conditionalFormatting sqref="O115:O122">
    <cfRule type="cellIs" dxfId="29" priority="40" operator="lessThanOrEqual">
      <formula>0.05</formula>
    </cfRule>
  </conditionalFormatting>
  <conditionalFormatting sqref="I115:I122">
    <cfRule type="cellIs" dxfId="28" priority="38" operator="notBetween">
      <formula>10</formula>
      <formula>17</formula>
    </cfRule>
  </conditionalFormatting>
  <conditionalFormatting sqref="O124:O131">
    <cfRule type="cellIs" dxfId="27" priority="37" operator="lessThanOrEqual">
      <formula>0.05</formula>
    </cfRule>
  </conditionalFormatting>
  <conditionalFormatting sqref="I124:I131">
    <cfRule type="cellIs" dxfId="26" priority="35" operator="notBetween">
      <formula>10</formula>
      <formula>17</formula>
    </cfRule>
  </conditionalFormatting>
  <conditionalFormatting sqref="O133:O140">
    <cfRule type="cellIs" dxfId="25" priority="34" operator="lessThanOrEqual">
      <formula>0.05</formula>
    </cfRule>
  </conditionalFormatting>
  <conditionalFormatting sqref="I133:I140">
    <cfRule type="cellIs" dxfId="24" priority="32" operator="notBetween">
      <formula>10</formula>
      <formula>17</formula>
    </cfRule>
  </conditionalFormatting>
  <conditionalFormatting sqref="O142:O149">
    <cfRule type="cellIs" dxfId="23" priority="31" operator="lessThanOrEqual">
      <formula>0.05</formula>
    </cfRule>
  </conditionalFormatting>
  <conditionalFormatting sqref="I142:I149">
    <cfRule type="cellIs" dxfId="22" priority="29" operator="notBetween">
      <formula>10</formula>
      <formula>17</formula>
    </cfRule>
  </conditionalFormatting>
  <conditionalFormatting sqref="K142:K149">
    <cfRule type="cellIs" dxfId="21" priority="7" operator="lessThanOrEqual">
      <formula>0</formula>
    </cfRule>
  </conditionalFormatting>
  <conditionalFormatting sqref="K114 K105 K96 K87 K78 K69 K60 K51 K42 K33 K24 K15">
    <cfRule type="cellIs" dxfId="20" priority="25" operator="lessThanOrEqual">
      <formula>0</formula>
    </cfRule>
  </conditionalFormatting>
  <conditionalFormatting sqref="K123">
    <cfRule type="cellIs" dxfId="19" priority="24" operator="lessThanOrEqual">
      <formula>0</formula>
    </cfRule>
  </conditionalFormatting>
  <conditionalFormatting sqref="K132">
    <cfRule type="cellIs" dxfId="18" priority="23" operator="lessThanOrEqual">
      <formula>0</formula>
    </cfRule>
  </conditionalFormatting>
  <conditionalFormatting sqref="K141">
    <cfRule type="cellIs" dxfId="17" priority="22" operator="lessThanOrEqual">
      <formula>0</formula>
    </cfRule>
  </conditionalFormatting>
  <conditionalFormatting sqref="K16:K23">
    <cfRule type="cellIs" dxfId="16" priority="21" operator="lessThanOrEqual">
      <formula>0</formula>
    </cfRule>
  </conditionalFormatting>
  <conditionalFormatting sqref="K25:K32">
    <cfRule type="cellIs" dxfId="15" priority="20" operator="lessThanOrEqual">
      <formula>0</formula>
    </cfRule>
  </conditionalFormatting>
  <conditionalFormatting sqref="K34:K41">
    <cfRule type="cellIs" dxfId="14" priority="19" operator="lessThanOrEqual">
      <formula>0</formula>
    </cfRule>
  </conditionalFormatting>
  <conditionalFormatting sqref="K43:K50">
    <cfRule type="cellIs" dxfId="13" priority="18" operator="lessThanOrEqual">
      <formula>0</formula>
    </cfRule>
  </conditionalFormatting>
  <conditionalFormatting sqref="K52:K59">
    <cfRule type="cellIs" dxfId="12" priority="17" operator="lessThanOrEqual">
      <formula>0</formula>
    </cfRule>
  </conditionalFormatting>
  <conditionalFormatting sqref="K61:K68">
    <cfRule type="cellIs" dxfId="11" priority="16" operator="lessThanOrEqual">
      <formula>0</formula>
    </cfRule>
  </conditionalFormatting>
  <conditionalFormatting sqref="K70:K77">
    <cfRule type="cellIs" dxfId="10" priority="15" operator="lessThanOrEqual">
      <formula>0</formula>
    </cfRule>
  </conditionalFormatting>
  <conditionalFormatting sqref="K79:K86">
    <cfRule type="cellIs" dxfId="9" priority="14" operator="lessThanOrEqual">
      <formula>0</formula>
    </cfRule>
  </conditionalFormatting>
  <conditionalFormatting sqref="K88:K95">
    <cfRule type="cellIs" dxfId="8" priority="13" operator="lessThanOrEqual">
      <formula>0</formula>
    </cfRule>
  </conditionalFormatting>
  <conditionalFormatting sqref="K97:K104">
    <cfRule type="cellIs" dxfId="7" priority="12" operator="lessThanOrEqual">
      <formula>0</formula>
    </cfRule>
  </conditionalFormatting>
  <conditionalFormatting sqref="K106:K113">
    <cfRule type="cellIs" dxfId="6" priority="11" operator="lessThanOrEqual">
      <formula>0</formula>
    </cfRule>
  </conditionalFormatting>
  <conditionalFormatting sqref="K115:K122">
    <cfRule type="cellIs" dxfId="5" priority="10" operator="lessThanOrEqual">
      <formula>0</formula>
    </cfRule>
  </conditionalFormatting>
  <conditionalFormatting sqref="K124:K131">
    <cfRule type="cellIs" dxfId="4" priority="9" operator="lessThanOrEqual">
      <formula>0</formula>
    </cfRule>
  </conditionalFormatting>
  <conditionalFormatting sqref="K133:K140">
    <cfRule type="cellIs" dxfId="3" priority="8" operator="lessThanOrEqual">
      <formula>0</formula>
    </cfRule>
  </conditionalFormatting>
  <conditionalFormatting sqref="O2">
    <cfRule type="cellIs" dxfId="2" priority="3" operator="lessThanOrEqual">
      <formula>0.05</formula>
    </cfRule>
  </conditionalFormatting>
  <conditionalFormatting sqref="I2">
    <cfRule type="cellIs" dxfId="1" priority="2" operator="notBetween">
      <formula>10</formula>
      <formula>17</formula>
    </cfRule>
  </conditionalFormatting>
  <conditionalFormatting sqref="K2">
    <cfRule type="cellIs" dxfId="0" priority="1" operator="lessThanOrEqual">
      <formula>0</formula>
    </cfRule>
  </conditionalFormatting>
  <dataValidations count="1">
    <dataValidation type="whole" showInputMessage="1" showErrorMessage="1" promptTitle="angle between 70 and 85" sqref="L7:L14 L43:L50 L16:L23 L25:L32 L34:L41 L52:L59 L79:L86 L88:L95 L61:L68 L70:L77 L97:L104 L124:L131 L106:L113 L115:L122 L133:L140 L142:L149 L2">
      <formula1>70</formula1>
      <formula2>85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HISD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WASHHSST</dc:creator>
  <cp:lastModifiedBy>WASHHSST</cp:lastModifiedBy>
  <dcterms:created xsi:type="dcterms:W3CDTF">2015-02-06T16:04:46Z</dcterms:created>
  <dcterms:modified xsi:type="dcterms:W3CDTF">2015-02-11T16:54:13Z</dcterms:modified>
</cp:coreProperties>
</file>