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48fcbf0fe29d15ca/Documents/Personal/My Personal Projects/Excel/Student Course Schedule/"/>
    </mc:Choice>
  </mc:AlternateContent>
  <xr:revisionPtr revIDLastSave="216" documentId="13_ncr:1_{CF3119BC-1A47-440A-851B-6F1469FDE4A6}" xr6:coauthVersionLast="47" xr6:coauthVersionMax="47" xr10:uidLastSave="{DD94C491-6BA5-4D3A-A002-092FCFE671B6}"/>
  <bookViews>
    <workbookView xWindow="-108" yWindow="-108" windowWidth="23256" windowHeight="12456" xr2:uid="{00000000-000D-0000-FFFF-FFFF00000000}"/>
  </bookViews>
  <sheets>
    <sheet name="Planner" sheetId="1" r:id="rId1"/>
    <sheet name="Data Entry" sheetId="2" r:id="rId2"/>
  </sheets>
  <definedNames>
    <definedName name="EndTimeRange">Planner!$C$9:$C$37</definedName>
    <definedName name="lambda_getcourse">_xlfn.LAMBDA(_xlpm.dayofweek,_xlpm.starttime,_xlpm.endtime,IFERROR(_xlfn.TAKE(_xlfn._xlws.FILTER( Data_Entry[Course], (Data_Entry[Day of Week]=_xlpm.dayofweek)* (Data_Entry[Start Time]&lt;=_xlpm.starttime)* (Data_Entry[End Time]&gt;=_xlpm.endtime), ""),1),""))</definedName>
    <definedName name="_xlnm.Print_Area" localSheetId="0">Planner!$A$1:$Q$38</definedName>
    <definedName name="StartTimeRange">Planner!$B$9:$B$37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7" i="2" l="1" a="1"/>
  <c r="X7" i="2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E11" i="1" a="1"/>
  <c r="E11" i="1" s="1"/>
  <c r="F11" i="1" a="1"/>
  <c r="F11" i="1" s="1"/>
  <c r="G11" i="1" a="1"/>
  <c r="G11" i="1" s="1"/>
  <c r="H11" i="1" a="1"/>
  <c r="H11" i="1" s="1"/>
  <c r="I11" i="1" a="1"/>
  <c r="I11" i="1" s="1"/>
  <c r="J11" i="1" a="1"/>
  <c r="J11" i="1" s="1"/>
  <c r="E12" i="1" a="1"/>
  <c r="E12" i="1" s="1"/>
  <c r="F12" i="1" a="1"/>
  <c r="F12" i="1" s="1"/>
  <c r="G12" i="1" a="1"/>
  <c r="G12" i="1" s="1"/>
  <c r="H12" i="1" a="1"/>
  <c r="H12" i="1" s="1"/>
  <c r="I12" i="1" a="1"/>
  <c r="I12" i="1" s="1"/>
  <c r="J12" i="1" a="1"/>
  <c r="J12" i="1" s="1"/>
  <c r="E13" i="1" a="1"/>
  <c r="E13" i="1" s="1"/>
  <c r="F13" i="1" a="1"/>
  <c r="F13" i="1" s="1"/>
  <c r="G13" i="1" a="1"/>
  <c r="G13" i="1" s="1"/>
  <c r="H13" i="1" a="1"/>
  <c r="H13" i="1" s="1"/>
  <c r="I13" i="1" a="1"/>
  <c r="I13" i="1" s="1"/>
  <c r="J13" i="1" a="1"/>
  <c r="J13" i="1" s="1"/>
  <c r="E14" i="1" a="1"/>
  <c r="E14" i="1" s="1"/>
  <c r="F14" i="1" a="1"/>
  <c r="F14" i="1" s="1"/>
  <c r="G14" i="1" a="1"/>
  <c r="G14" i="1" s="1"/>
  <c r="H14" i="1" a="1"/>
  <c r="H14" i="1" s="1"/>
  <c r="I14" i="1" a="1"/>
  <c r="I14" i="1" s="1"/>
  <c r="J14" i="1" a="1"/>
  <c r="J14" i="1" s="1"/>
  <c r="E15" i="1" a="1"/>
  <c r="E15" i="1" s="1"/>
  <c r="F15" i="1" a="1"/>
  <c r="F15" i="1" s="1"/>
  <c r="G15" i="1" a="1"/>
  <c r="G15" i="1" s="1"/>
  <c r="H15" i="1" a="1"/>
  <c r="H15" i="1" s="1"/>
  <c r="I15" i="1" a="1"/>
  <c r="I15" i="1" s="1"/>
  <c r="J15" i="1" a="1"/>
  <c r="J15" i="1" s="1"/>
  <c r="E16" i="1" a="1"/>
  <c r="E16" i="1" s="1"/>
  <c r="F16" i="1" a="1"/>
  <c r="F16" i="1" s="1"/>
  <c r="G16" i="1" a="1"/>
  <c r="G16" i="1" s="1"/>
  <c r="H16" i="1" a="1"/>
  <c r="H16" i="1" s="1"/>
  <c r="I16" i="1" a="1"/>
  <c r="I16" i="1" s="1"/>
  <c r="J16" i="1" a="1"/>
  <c r="J16" i="1" s="1"/>
  <c r="E17" i="1" a="1"/>
  <c r="E17" i="1" s="1"/>
  <c r="F17" i="1" a="1"/>
  <c r="F17" i="1" s="1"/>
  <c r="G17" i="1" a="1"/>
  <c r="G17" i="1" s="1"/>
  <c r="H17" i="1" a="1"/>
  <c r="H17" i="1" s="1"/>
  <c r="I17" i="1" a="1"/>
  <c r="I17" i="1" s="1"/>
  <c r="J17" i="1" a="1"/>
  <c r="J17" i="1" s="1"/>
  <c r="E18" i="1" a="1"/>
  <c r="E18" i="1" s="1"/>
  <c r="F18" i="1" a="1"/>
  <c r="F18" i="1" s="1"/>
  <c r="G18" i="1" a="1"/>
  <c r="G18" i="1" s="1"/>
  <c r="H18" i="1" a="1"/>
  <c r="H18" i="1" s="1"/>
  <c r="I18" i="1" a="1"/>
  <c r="I18" i="1" s="1"/>
  <c r="J18" i="1" a="1"/>
  <c r="J18" i="1" s="1"/>
  <c r="E19" i="1" a="1"/>
  <c r="E19" i="1" s="1"/>
  <c r="F19" i="1" a="1"/>
  <c r="F19" i="1" s="1"/>
  <c r="G19" i="1" a="1"/>
  <c r="G19" i="1" s="1"/>
  <c r="H19" i="1" a="1"/>
  <c r="H19" i="1" s="1"/>
  <c r="I19" i="1" a="1"/>
  <c r="I19" i="1" s="1"/>
  <c r="J19" i="1" a="1"/>
  <c r="J19" i="1" s="1"/>
  <c r="E20" i="1" a="1"/>
  <c r="E20" i="1" s="1"/>
  <c r="F20" i="1" a="1"/>
  <c r="F20" i="1" s="1"/>
  <c r="G20" i="1" a="1"/>
  <c r="G20" i="1" s="1"/>
  <c r="H20" i="1" a="1"/>
  <c r="H20" i="1"/>
  <c r="I20" i="1" a="1"/>
  <c r="I20" i="1" s="1"/>
  <c r="J20" i="1" a="1"/>
  <c r="J20" i="1" s="1"/>
  <c r="E21" i="1" a="1"/>
  <c r="E21" i="1" s="1"/>
  <c r="F21" i="1" a="1"/>
  <c r="F21" i="1" s="1"/>
  <c r="G21" i="1" a="1"/>
  <c r="G21" i="1" s="1"/>
  <c r="H21" i="1" a="1"/>
  <c r="H21" i="1" s="1"/>
  <c r="I21" i="1" a="1"/>
  <c r="I21" i="1" s="1"/>
  <c r="J21" i="1" a="1"/>
  <c r="J21" i="1" s="1"/>
  <c r="E22" i="1" a="1"/>
  <c r="E22" i="1" s="1"/>
  <c r="F22" i="1" a="1"/>
  <c r="F22" i="1" s="1"/>
  <c r="G22" i="1" a="1"/>
  <c r="G22" i="1" s="1"/>
  <c r="H22" i="1" a="1"/>
  <c r="H22" i="1" s="1"/>
  <c r="I22" i="1" a="1"/>
  <c r="I22" i="1" s="1"/>
  <c r="J22" i="1" a="1"/>
  <c r="J22" i="1" s="1"/>
  <c r="E23" i="1" a="1"/>
  <c r="E23" i="1" s="1"/>
  <c r="F23" i="1" a="1"/>
  <c r="F23" i="1" s="1"/>
  <c r="G23" i="1" a="1"/>
  <c r="G23" i="1" s="1"/>
  <c r="H23" i="1" a="1"/>
  <c r="H23" i="1" s="1"/>
  <c r="I23" i="1" a="1"/>
  <c r="I23" i="1" s="1"/>
  <c r="J23" i="1" a="1"/>
  <c r="J23" i="1" s="1"/>
  <c r="E24" i="1" a="1"/>
  <c r="E24" i="1" s="1"/>
  <c r="F24" i="1" a="1"/>
  <c r="F24" i="1" s="1"/>
  <c r="G24" i="1" a="1"/>
  <c r="G24" i="1" s="1"/>
  <c r="H24" i="1" a="1"/>
  <c r="H24" i="1" s="1"/>
  <c r="I24" i="1" a="1"/>
  <c r="I24" i="1" s="1"/>
  <c r="J24" i="1" a="1"/>
  <c r="J24" i="1" s="1"/>
  <c r="E25" i="1" a="1"/>
  <c r="E25" i="1" s="1"/>
  <c r="F25" i="1" a="1"/>
  <c r="F25" i="1" s="1"/>
  <c r="G25" i="1" a="1"/>
  <c r="G25" i="1" s="1"/>
  <c r="H25" i="1" a="1"/>
  <c r="H25" i="1" s="1"/>
  <c r="I25" i="1" a="1"/>
  <c r="I25" i="1"/>
  <c r="J25" i="1" a="1"/>
  <c r="J25" i="1" s="1"/>
  <c r="E26" i="1" a="1"/>
  <c r="E26" i="1" s="1"/>
  <c r="F26" i="1" a="1"/>
  <c r="F26" i="1" s="1"/>
  <c r="G26" i="1" a="1"/>
  <c r="G26" i="1" s="1"/>
  <c r="H26" i="1" a="1"/>
  <c r="H26" i="1" s="1"/>
  <c r="I26" i="1" a="1"/>
  <c r="I26" i="1" s="1"/>
  <c r="J26" i="1" a="1"/>
  <c r="J26" i="1" s="1"/>
  <c r="E27" i="1" a="1"/>
  <c r="E27" i="1" s="1"/>
  <c r="F27" i="1" a="1"/>
  <c r="F27" i="1" s="1"/>
  <c r="G27" i="1" a="1"/>
  <c r="G27" i="1" s="1"/>
  <c r="H27" i="1" a="1"/>
  <c r="H27" i="1" s="1"/>
  <c r="I27" i="1" a="1"/>
  <c r="I27" i="1" s="1"/>
  <c r="J27" i="1" a="1"/>
  <c r="J27" i="1" s="1"/>
  <c r="E28" i="1" a="1"/>
  <c r="E28" i="1" s="1"/>
  <c r="F28" i="1" a="1"/>
  <c r="F28" i="1" s="1"/>
  <c r="G28" i="1" a="1"/>
  <c r="G28" i="1" s="1"/>
  <c r="H28" i="1" a="1"/>
  <c r="H28" i="1" s="1"/>
  <c r="I28" i="1" a="1"/>
  <c r="I28" i="1" s="1"/>
  <c r="J28" i="1" a="1"/>
  <c r="J28" i="1" s="1"/>
  <c r="E29" i="1" a="1"/>
  <c r="E29" i="1" s="1"/>
  <c r="F29" i="1" a="1"/>
  <c r="F29" i="1" s="1"/>
  <c r="G29" i="1" a="1"/>
  <c r="G29" i="1" s="1"/>
  <c r="H29" i="1" a="1"/>
  <c r="H29" i="1" s="1"/>
  <c r="I29" i="1" a="1"/>
  <c r="I29" i="1" s="1"/>
  <c r="J29" i="1" a="1"/>
  <c r="J29" i="1" s="1"/>
  <c r="E30" i="1" a="1"/>
  <c r="E30" i="1" s="1"/>
  <c r="F30" i="1" a="1"/>
  <c r="F30" i="1" s="1"/>
  <c r="G30" i="1" a="1"/>
  <c r="G30" i="1" s="1"/>
  <c r="H30" i="1" a="1"/>
  <c r="H30" i="1" s="1"/>
  <c r="I30" i="1" a="1"/>
  <c r="I30" i="1" s="1"/>
  <c r="J30" i="1" a="1"/>
  <c r="J30" i="1" s="1"/>
  <c r="E31" i="1" a="1"/>
  <c r="E31" i="1" s="1"/>
  <c r="F31" i="1" a="1"/>
  <c r="F31" i="1" s="1"/>
  <c r="G31" i="1" a="1"/>
  <c r="G31" i="1" s="1"/>
  <c r="H31" i="1" a="1"/>
  <c r="H31" i="1" s="1"/>
  <c r="I31" i="1" a="1"/>
  <c r="I31" i="1" s="1"/>
  <c r="J31" i="1" a="1"/>
  <c r="J31" i="1" s="1"/>
  <c r="E32" i="1" a="1"/>
  <c r="E32" i="1" s="1"/>
  <c r="F32" i="1" a="1"/>
  <c r="F32" i="1" s="1"/>
  <c r="G32" i="1" a="1"/>
  <c r="G32" i="1" s="1"/>
  <c r="H32" i="1" a="1"/>
  <c r="H32" i="1" s="1"/>
  <c r="I32" i="1" a="1"/>
  <c r="I32" i="1" s="1"/>
  <c r="J32" i="1" a="1"/>
  <c r="J32" i="1" s="1"/>
  <c r="E33" i="1" a="1"/>
  <c r="E33" i="1" s="1"/>
  <c r="F33" i="1" a="1"/>
  <c r="F33" i="1" s="1"/>
  <c r="G33" i="1" a="1"/>
  <c r="G33" i="1" s="1"/>
  <c r="H33" i="1" a="1"/>
  <c r="H33" i="1" s="1"/>
  <c r="I33" i="1" a="1"/>
  <c r="I33" i="1" s="1"/>
  <c r="J33" i="1" a="1"/>
  <c r="J33" i="1" s="1"/>
  <c r="E34" i="1" a="1"/>
  <c r="E34" i="1" s="1"/>
  <c r="F34" i="1" a="1"/>
  <c r="F34" i="1" s="1"/>
  <c r="G34" i="1" a="1"/>
  <c r="G34" i="1" s="1"/>
  <c r="H34" i="1" a="1"/>
  <c r="H34" i="1" s="1"/>
  <c r="I34" i="1" a="1"/>
  <c r="I34" i="1" s="1"/>
  <c r="J34" i="1" a="1"/>
  <c r="J34" i="1" s="1"/>
  <c r="E35" i="1" a="1"/>
  <c r="E35" i="1" s="1"/>
  <c r="F35" i="1" a="1"/>
  <c r="F35" i="1" s="1"/>
  <c r="G35" i="1" a="1"/>
  <c r="G35" i="1" s="1"/>
  <c r="H35" i="1" a="1"/>
  <c r="H35" i="1" s="1"/>
  <c r="I35" i="1" a="1"/>
  <c r="I35" i="1" s="1"/>
  <c r="J35" i="1" a="1"/>
  <c r="J35" i="1" s="1"/>
  <c r="E36" i="1" a="1"/>
  <c r="E36" i="1" s="1"/>
  <c r="F36" i="1" a="1"/>
  <c r="F36" i="1" s="1"/>
  <c r="G36" i="1" a="1"/>
  <c r="G36" i="1" s="1"/>
  <c r="H36" i="1" a="1"/>
  <c r="H36" i="1" s="1"/>
  <c r="I36" i="1" a="1"/>
  <c r="I36" i="1" s="1"/>
  <c r="J36" i="1" a="1"/>
  <c r="J36" i="1" s="1"/>
  <c r="E37" i="1" a="1"/>
  <c r="E37" i="1" s="1"/>
  <c r="F37" i="1" a="1"/>
  <c r="F37" i="1" s="1"/>
  <c r="G37" i="1" a="1"/>
  <c r="G37" i="1" s="1"/>
  <c r="H37" i="1" a="1"/>
  <c r="H37" i="1" s="1"/>
  <c r="I37" i="1" a="1"/>
  <c r="I37" i="1" s="1"/>
  <c r="J37" i="1" a="1"/>
  <c r="J37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9" i="1" a="1"/>
  <c r="D9" i="1" s="1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D6" i="1"/>
  <c r="D5" i="1"/>
  <c r="M9" i="1" a="1"/>
  <c r="M9" i="1" s="1"/>
  <c r="N9" i="1" s="1" a="1"/>
  <c r="N9" i="1" s="1"/>
  <c r="E54" i="2"/>
  <c r="E55" i="2"/>
  <c r="E56" i="2"/>
  <c r="E57" i="2"/>
  <c r="E50" i="2"/>
  <c r="E51" i="2"/>
  <c r="E52" i="2"/>
  <c r="E53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24" i="2"/>
  <c r="E25" i="2"/>
  <c r="E26" i="2"/>
  <c r="E22" i="2"/>
  <c r="E23" i="2"/>
  <c r="E10" i="2"/>
  <c r="E11" i="2"/>
  <c r="E12" i="2"/>
  <c r="E13" i="2"/>
  <c r="E14" i="2"/>
  <c r="E15" i="2"/>
  <c r="E16" i="2"/>
  <c r="E17" i="2"/>
  <c r="E18" i="2"/>
  <c r="E19" i="2"/>
  <c r="E20" i="2"/>
  <c r="E21" i="2"/>
  <c r="E8" i="2"/>
  <c r="E9" i="2"/>
  <c r="U7" i="2" l="1" a="1"/>
  <c r="U7" i="2" s="1"/>
  <c r="P9" i="1" s="1" a="1"/>
  <c r="P9" i="1" s="1"/>
  <c r="M7" i="1" s="1"/>
  <c r="O9" i="1" a="1"/>
  <c r="O9" i="1" s="1"/>
  <c r="C9" i="1"/>
  <c r="B10" i="1" s="1"/>
  <c r="C10" i="1" s="1"/>
  <c r="B11" i="1" s="1"/>
  <c r="C11" i="1" s="1"/>
  <c r="B12" i="1" s="1"/>
  <c r="C12" i="1" s="1"/>
  <c r="B13" i="1" s="1"/>
  <c r="C13" i="1" s="1"/>
  <c r="B14" i="1" s="1"/>
  <c r="C14" i="1" s="1"/>
  <c r="B15" i="1" s="1"/>
  <c r="C15" i="1" s="1"/>
  <c r="B16" i="1" s="1"/>
  <c r="C16" i="1" s="1"/>
  <c r="B17" i="1" s="1"/>
  <c r="C17" i="1" s="1"/>
  <c r="B18" i="1" s="1"/>
  <c r="C18" i="1" s="1"/>
  <c r="B19" i="1" s="1"/>
  <c r="C19" i="1" s="1"/>
  <c r="B20" i="1" s="1"/>
  <c r="C20" i="1" s="1"/>
  <c r="B21" i="1" s="1"/>
  <c r="C21" i="1" s="1"/>
  <c r="B22" i="1" s="1"/>
  <c r="C22" i="1" s="1"/>
  <c r="B23" i="1" s="1"/>
  <c r="C23" i="1" s="1"/>
  <c r="B24" i="1" s="1"/>
  <c r="C24" i="1" s="1"/>
  <c r="B25" i="1" s="1"/>
  <c r="C25" i="1" s="1"/>
  <c r="B26" i="1" s="1"/>
  <c r="C26" i="1" s="1"/>
  <c r="B27" i="1" s="1"/>
  <c r="C27" i="1" s="1"/>
  <c r="B28" i="1" s="1"/>
  <c r="C28" i="1" s="1"/>
  <c r="B29" i="1" s="1"/>
  <c r="C29" i="1" s="1"/>
  <c r="B30" i="1" s="1"/>
  <c r="C30" i="1" s="1"/>
  <c r="B31" i="1" s="1"/>
  <c r="C31" i="1" s="1"/>
  <c r="B32" i="1" s="1"/>
  <c r="C32" i="1" s="1"/>
  <c r="B33" i="1" s="1"/>
  <c r="C33" i="1" s="1"/>
  <c r="B34" i="1" s="1"/>
  <c r="C34" i="1" s="1"/>
  <c r="B35" i="1" s="1"/>
  <c r="C35" i="1" s="1"/>
  <c r="B36" i="1" s="1"/>
  <c r="C36" i="1" s="1"/>
  <c r="B37" i="1" s="1"/>
  <c r="C3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<sst xmlns="http://schemas.openxmlformats.org/spreadsheetml/2006/main" count="80" uniqueCount="45">
  <si>
    <t>Start Time</t>
  </si>
  <si>
    <t>End Time</t>
  </si>
  <si>
    <t>Mon</t>
  </si>
  <si>
    <t>Tue</t>
  </si>
  <si>
    <t>Wed</t>
  </si>
  <si>
    <t>Thu</t>
  </si>
  <si>
    <t>Fri</t>
  </si>
  <si>
    <t>Sat</t>
  </si>
  <si>
    <t>Sun</t>
  </si>
  <si>
    <t>Day of Week</t>
  </si>
  <si>
    <t>Item #</t>
  </si>
  <si>
    <t>Course</t>
  </si>
  <si>
    <t>Course Description</t>
  </si>
  <si>
    <t>Room</t>
  </si>
  <si>
    <t>APM-233</t>
  </si>
  <si>
    <t>APM-234</t>
  </si>
  <si>
    <t>APM-235</t>
  </si>
  <si>
    <t>APM-236</t>
  </si>
  <si>
    <t>APM-237</t>
  </si>
  <si>
    <t>asdfa</t>
  </si>
  <si>
    <t>asdfas</t>
  </si>
  <si>
    <t>dfasdg</t>
  </si>
  <si>
    <t>asg</t>
  </si>
  <si>
    <t>as</t>
  </si>
  <si>
    <t>Lookup_Course</t>
  </si>
  <si>
    <t>Student Name</t>
  </si>
  <si>
    <t>Year &amp; Semester</t>
  </si>
  <si>
    <t>CLASS SCHEDULE</t>
  </si>
  <si>
    <t>Year</t>
  </si>
  <si>
    <t>1st</t>
  </si>
  <si>
    <t>2nd</t>
  </si>
  <si>
    <t>3rd</t>
  </si>
  <si>
    <t>4th</t>
  </si>
  <si>
    <t>5th</t>
  </si>
  <si>
    <t>Semester</t>
  </si>
  <si>
    <t>Lookup_Year</t>
  </si>
  <si>
    <t>Lookup_Semester</t>
  </si>
  <si>
    <t>Pwd: gps</t>
  </si>
  <si>
    <t>APM-289</t>
  </si>
  <si>
    <t>tempo</t>
  </si>
  <si>
    <t>&lt;== select from dropdown</t>
  </si>
  <si>
    <t>&lt;== Enter student full name</t>
  </si>
  <si>
    <t>Units</t>
  </si>
  <si>
    <t>Calc - Elapsed Hours</t>
  </si>
  <si>
    <t>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</si>
</sst>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164" fontId="0" fillId="0" borderId="0" xfId="1" applyNumberFormat="1" applyFont="1" applyProtection="1"/>
    <xf numFmtId="0" fontId="0" fillId="0" borderId="2" xfId="0" applyBorder="1" applyAlignment="1">
      <alignment horizontal="center" vertical="top"/>
    </xf>
    <xf numFmtId="0" fontId="1" fillId="0" borderId="3" xfId="0" applyFont="1" applyBorder="1" applyAlignment="1">
      <alignment horizontal="right" vertical="top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1" fillId="0" borderId="3" xfId="0" applyFont="1" applyBorder="1" applyAlignment="1">
      <alignment horizontal="right"/>
    </xf>
    <xf numFmtId="0" fontId="1" fillId="0" borderId="0" xfId="0" applyFont="1"/>
    <xf numFmtId="0" fontId="1" fillId="2" borderId="1" xfId="0" applyFont="1" applyFill="1" applyBorder="1" applyAlignment="1">
      <alignment horizontal="center" vertical="top"/>
    </xf>
    <xf numFmtId="164" fontId="1" fillId="2" borderId="1" xfId="1" applyNumberFormat="1" applyFont="1" applyFill="1" applyBorder="1" applyAlignment="1" applyProtection="1">
      <alignment horizontal="center" vertical="top"/>
    </xf>
    <xf numFmtId="18" fontId="0" fillId="0" borderId="1" xfId="0" applyNumberFormat="1" applyBorder="1" applyAlignment="1">
      <alignment horizontal="center" vertical="top"/>
    </xf>
    <xf numFmtId="0" fontId="0" fillId="0" borderId="1" xfId="0" applyBorder="1"/>
    <xf numFmtId="18" fontId="0" fillId="0" borderId="0" xfId="0" applyNumberFormat="1"/>
    <xf numFmtId="0" fontId="1" fillId="0" borderId="1" xfId="0" applyFont="1" applyBorder="1" applyAlignment="1">
      <alignment horizontal="right" vertical="top"/>
    </xf>
    <xf numFmtId="2" fontId="0" fillId="0" borderId="0" xfId="0" applyNumberFormat="1"/>
    <xf numFmtId="0" fontId="1" fillId="0" borderId="5" xfId="0" applyFont="1" applyBorder="1"/>
    <xf numFmtId="164" fontId="1" fillId="0" borderId="5" xfId="1" applyNumberFormat="1" applyFont="1" applyBorder="1" applyProtection="1"/>
    <xf numFmtId="18" fontId="0" fillId="0" borderId="1" xfId="0" applyNumberFormat="1" applyBorder="1" applyProtection="1">
      <protection locked="0"/>
    </xf>
    <xf numFmtId="18" fontId="0" fillId="0" borderId="0" xfId="0" applyNumberFormat="1" applyProtection="1">
      <protection locked="0"/>
    </xf>
    <xf numFmtId="0" fontId="0" fillId="0" borderId="0" xfId="0" applyProtection="1">
      <protection locked="0"/>
    </xf>
  </cellXfs>
  <cellStyles count="2">
    <cellStyle name="Comma" xfId="1" builtinId="3"/>
    <cellStyle name="Normal" xfId="0" builtinId="0"/>
  </cellStyles>
  <dxfs count="25">
    <dxf>
      <font>
        <b/>
        <i val="0"/>
      </font>
      <border>
        <top style="thin">
          <color auto="1"/>
        </top>
      </border>
    </dxf>
    <dxf>
      <font>
        <b/>
        <i val="0"/>
      </font>
      <fill>
        <patternFill>
          <bgColor rgb="FFFF0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solid">
          <bgColor rgb="FFFFFF99"/>
        </patternFill>
      </fill>
    </dxf>
    <dxf>
      <numFmt numFmtId="165" formatCode=";;;"/>
      <fill>
        <patternFill patternType="darkGray">
          <fgColor theme="0" tint="-0.499984740745262"/>
          <bgColor rgb="FFFFFFCC"/>
        </patternFill>
      </fill>
      <border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1" hidden="0"/>
    </dxf>
    <dxf>
      <numFmt numFmtId="2" formatCode="0.00"/>
      <protection locked="1" hidden="0"/>
    </dxf>
    <dxf>
      <protection locked="0" hidden="0"/>
    </dxf>
    <dxf>
      <protection locked="0" hidden="0"/>
    </dxf>
    <dxf>
      <numFmt numFmtId="23" formatCode="h:mm\ AM/PM"/>
      <protection locked="0" hidden="0"/>
    </dxf>
    <dxf>
      <numFmt numFmtId="23" formatCode="h:mm\ AM/PM"/>
      <protection locked="0" hidden="0"/>
    </dxf>
    <dxf>
      <numFmt numFmtId="0" formatCode="General"/>
      <protection locked="1" hidden="0"/>
    </dxf>
    <dxf>
      <protection locked="1" hidden="0"/>
    </dxf>
    <dxf>
      <protection locked="1" hidden="0"/>
    </dxf>
  </dxfs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98A650-C32F-45B5-BC1E-41CCAE728AF4}" name="Data_Entry" displayName="Data_Entry" ref="E7:J57" totalsRowShown="0" headerRowDxfId="24" dataDxfId="23">
  <autoFilter ref="E7:J57" xr:uid="{7198A650-C32F-45B5-BC1E-41CCAE728AF4}"/>
  <tableColumns count="6">
    <tableColumn id="7" xr3:uid="{5E8423D2-530F-4661-A030-3C133D1AA92E}" name="Item #" dataDxfId="22">
      <calculatedColumnFormula>ROW()-ROW(Data_Entry[[#Headers],[Item '#]])</calculatedColumnFormula>
    </tableColumn>
    <tableColumn id="1" xr3:uid="{DC9ACCA8-3E85-4689-A2B5-F04A6BC49407}" name="Start Time" dataDxfId="21"/>
    <tableColumn id="4" xr3:uid="{CCA927EA-E1A9-461E-82C4-0F64BF58C58D}" name="End Time" dataDxfId="20"/>
    <tableColumn id="2" xr3:uid="{3E5FCEC7-F9A4-48BD-B5EF-8CF32B9DA718}" name="Day of Week" dataDxfId="19"/>
    <tableColumn id="3" xr3:uid="{46755385-317F-4149-8CAF-EDC1FC10B294}" name="Course" dataDxfId="18"/>
    <tableColumn id="5" xr3:uid="{8EDEF2D7-5352-4299-8FAC-0DBFFBD35CAA}" name="Calc - Elapsed Hours" dataDxfId="17">
      <calculatedColumnFormula>(Data_Entry[[#This Row],[End Time]]-Data_Entry[[#This Row],[Start Time]])*24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09B9FD-00E0-4B49-AACF-02D39E493B31}" name="Lookup_Course" displayName="Lookup_Course" ref="M7:O13" totalsRowShown="0" headerRowDxfId="16" dataDxfId="15">
  <autoFilter ref="M7:O13" xr:uid="{2C09B9FD-00E0-4B49-AACF-02D39E493B31}"/>
  <tableColumns count="3">
    <tableColumn id="1" xr3:uid="{66EDC7F6-E9ED-4292-A8B2-A4A0766534C4}" name="Course" dataDxfId="14"/>
    <tableColumn id="2" xr3:uid="{8314E465-AB0F-4A72-A1F0-5117A4FB9468}" name="Course Description" dataDxfId="13"/>
    <tableColumn id="3" xr3:uid="{0E03FA78-811F-4DEF-9433-4062C3275B17}" name="Room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3CB5B6-E3FD-417C-8DA2-4F590082E876}" name="Lookup_Year" displayName="Lookup_Year" ref="Q7:Q12" totalsRowShown="0" headerRowDxfId="11" dataDxfId="10">
  <autoFilter ref="Q7:Q12" xr:uid="{2E3CB5B6-E3FD-417C-8DA2-4F590082E876}"/>
  <tableColumns count="1">
    <tableColumn id="1" xr3:uid="{1BC84554-CD8B-4BAB-9B2C-A37F64EB7B25}" name="Year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C20AE0-6553-4838-BA96-63C6D01DF849}" name="Lookup_Semester" displayName="Lookup_Semester" ref="S7:S11" totalsRowShown="0" headerRowDxfId="8" dataDxfId="7">
  <autoFilter ref="S7:S11" xr:uid="{86C20AE0-6553-4838-BA96-63C6D01DF849}"/>
  <tableColumns count="1">
    <tableColumn id="1" xr3:uid="{02DBD4C1-66F4-419E-B273-1BBCC9C4A388}" name="Semester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3:P37"/>
  <sheetViews>
    <sheetView showGridLines="0" showZeros="0" tabSelected="1" topLeftCell="A7" zoomScaleNormal="100" zoomScaleSheetLayoutView="112" workbookViewId="0">
      <selection activeCell="D9" sqref="D9"/>
    </sheetView>
  </sheetViews>
  <sheetFormatPr defaultRowHeight="14.4" x14ac:dyDescent="0.3"/>
  <cols>
    <col min="1" max="1" width="8.77734375" customWidth="1"/>
    <col min="2" max="3" width="9.77734375" style="2" customWidth="1"/>
    <col min="4" max="10" width="13.33203125" customWidth="1"/>
    <col min="13" max="13" width="12.33203125" customWidth="1"/>
    <col min="14" max="14" width="35.6640625" customWidth="1"/>
    <col min="15" max="15" width="13.5546875" customWidth="1"/>
    <col min="16" max="16" width="8.77734375" style="3" customWidth="1"/>
  </cols>
  <sheetData>
    <row r="3" spans="2:16" x14ac:dyDescent="0.3">
      <c r="B3" s="1" t="s">
        <v>27</v>
      </c>
    </row>
    <row r="5" spans="2:16" x14ac:dyDescent="0.3">
      <c r="B5" s="4"/>
      <c r="C5" s="5" t="s">
        <v>25</v>
      </c>
      <c r="D5" s="6">
        <f>'Data Entry'!$D$2</f>
        <v>0</v>
      </c>
      <c r="E5" s="7"/>
      <c r="F5" s="8"/>
    </row>
    <row r="6" spans="2:16" x14ac:dyDescent="0.3">
      <c r="B6" s="4"/>
      <c r="C6" s="9" t="s">
        <v>26</v>
      </c>
      <c r="D6" s="6" t="str">
        <f>'Data Entry'!D3&amp;" year - "&amp;'Data Entry'!D4&amp;" semester"</f>
        <v>3rd year - 1st semester</v>
      </c>
      <c r="E6" s="7"/>
      <c r="F6" s="8"/>
    </row>
    <row r="7" spans="2:16" x14ac:dyDescent="0.3">
      <c r="M7" s="10" t="str">
        <f>"Total units = "&amp;TEXT(SUM(_xlfn.ANCHORARRAY(P9)),"#,##0.0")</f>
        <v>Total units = 19.0</v>
      </c>
    </row>
    <row r="8" spans="2:16" x14ac:dyDescent="0.3">
      <c r="B8" s="11" t="s">
        <v>0</v>
      </c>
      <c r="C8" s="11" t="s">
        <v>1</v>
      </c>
      <c r="D8" s="11" t="s">
        <v>2</v>
      </c>
      <c r="E8" s="11" t="s">
        <v>3</v>
      </c>
      <c r="F8" s="11" t="s">
        <v>4</v>
      </c>
      <c r="G8" s="11" t="s">
        <v>5</v>
      </c>
      <c r="H8" s="11" t="s">
        <v>6</v>
      </c>
      <c r="I8" s="11" t="s">
        <v>7</v>
      </c>
      <c r="J8" s="11" t="s">
        <v>8</v>
      </c>
      <c r="M8" s="11" t="s">
        <v>11</v>
      </c>
      <c r="N8" s="11" t="s">
        <v>12</v>
      </c>
      <c r="O8" s="11" t="s">
        <v>13</v>
      </c>
      <c r="P8" s="12" t="s">
        <v>42</v>
      </c>
    </row>
    <row r="9" spans="2:16" x14ac:dyDescent="0.3">
      <c r="B9" s="13">
        <v>0.29166666666666669</v>
      </c>
      <c r="C9" s="13">
        <f>B9+(0.5/24)</f>
        <v>0.3125</v>
      </c>
      <c r="D9" s="14" t="str" cm="1">
        <f t="array" ref="D9">lambda_getcourse(D$8,$B9,$C9)</f>
        <v/>
      </c>
      <c r="E9" s="14" t="str" cm="1">
        <f t="array" ref="E9">lambda_getcourse(E$8,$B9,$C9)</f>
        <v/>
      </c>
      <c r="F9" s="14" t="str" cm="1">
        <f t="array" ref="F9">lambda_getcourse(F$8,$B9,$C9)</f>
        <v/>
      </c>
      <c r="G9" s="14" t="str" cm="1">
        <f t="array" ref="G9">lambda_getcourse(G$8,$B9,$C9)</f>
        <v/>
      </c>
      <c r="H9" s="14" t="str" cm="1">
        <f t="array" ref="H9">lambda_getcourse(H$8,$B9,$C9)</f>
        <v/>
      </c>
      <c r="I9" s="14" t="str" cm="1">
        <f t="array" ref="I9">lambda_getcourse(I$8,$B9,$C9)</f>
        <v/>
      </c>
      <c r="J9" s="14" t="str" cm="1">
        <f t="array" ref="J9">lambda_getcourse(J$8,$B9,$C9)</f>
        <v/>
      </c>
      <c r="M9" t="str" cm="1">
        <f t="array" ref="M9:M14">_xlfn._xlws.SORT(_xlfn.UNIQUE(_xlfn._xlws.FILTER(Data_Entry[Course],Data_Entry[Course]&lt;&gt;"")),1,1)</f>
        <v>APM-233</v>
      </c>
      <c r="N9" t="str" cm="1">
        <f t="array" ref="N9:N14">_xlfn.XLOOKUP(_xlfn.ANCHORARRAY(M9),Lookup_Course[Course],Lookup_Course[Course Description],"",0)</f>
        <v>asdfa</v>
      </c>
      <c r="O9" cm="1">
        <f t="array" ref="O9:O14">_xlfn.XLOOKUP(_xlfn.ANCHORARRAY(M9),Lookup_Course[Course],Lookup_Course[Room],"",0)</f>
        <v>1</v>
      </c>
      <c r="P9" s="3" cm="1">
        <f t="array" ref="P9:P14">_xlfn.XLOOKUP(_xlfn.ANCHORARRAY(M9),'Data Entry'!$U:$U,'Data Entry'!$V:$V,"",0)</f>
        <v>3.9999999999999964</v>
      </c>
    </row>
    <row r="10" spans="2:16" x14ac:dyDescent="0.3">
      <c r="B10" s="13">
        <f>C9</f>
        <v>0.3125</v>
      </c>
      <c r="C10" s="13">
        <f t="shared" ref="C10:C37" si="0">B10+(0.5/24)</f>
        <v>0.33333333333333331</v>
      </c>
      <c r="D10" s="14" t="str" cm="1">
        <f t="array" ref="D10">lambda_getcourse(D$8,$B10,$C10)</f>
        <v>APM-233</v>
      </c>
      <c r="E10" s="14" t="str" cm="1">
        <f t="array" ref="E10">lambda_getcourse(E$8,$B10,$C10)</f>
        <v/>
      </c>
      <c r="F10" s="14" t="str" cm="1">
        <f t="array" ref="F10">lambda_getcourse(F$8,$B10,$C10)</f>
        <v/>
      </c>
      <c r="G10" s="14" t="str" cm="1">
        <f t="array" ref="G10">lambda_getcourse(G$8,$B10,$C10)</f>
        <v/>
      </c>
      <c r="H10" s="14" t="str" cm="1">
        <f t="array" ref="H10">lambda_getcourse(H$8,$B10,$C10)</f>
        <v/>
      </c>
      <c r="I10" s="14" t="str" cm="1">
        <f t="array" ref="I10">lambda_getcourse(I$8,$B10,$C10)</f>
        <v>APM-234</v>
      </c>
      <c r="J10" s="14" t="str" cm="1">
        <f t="array" ref="J10">lambda_getcourse(J$8,$B10,$C10)</f>
        <v/>
      </c>
      <c r="M10" t="str">
        <v>APM-234</v>
      </c>
      <c r="N10" t="str">
        <v>asdfas</v>
      </c>
      <c r="O10">
        <v>2</v>
      </c>
      <c r="P10" s="3">
        <v>2.4999999999999978</v>
      </c>
    </row>
    <row r="11" spans="2:16" x14ac:dyDescent="0.3">
      <c r="B11" s="13">
        <f t="shared" ref="B11:B37" si="1">C10</f>
        <v>0.33333333333333331</v>
      </c>
      <c r="C11" s="13">
        <f t="shared" si="0"/>
        <v>0.35416666666666663</v>
      </c>
      <c r="D11" s="14" t="str" cm="1">
        <f t="array" ref="D11">lambda_getcourse(D$8,$B11,$C11)</f>
        <v>APM-233</v>
      </c>
      <c r="E11" s="14" t="str" cm="1">
        <f t="array" ref="E11">lambda_getcourse(E$8,$B11,$C11)</f>
        <v>APM-233</v>
      </c>
      <c r="F11" s="14" t="str" cm="1">
        <f t="array" ref="F11">lambda_getcourse(F$8,$B11,$C11)</f>
        <v/>
      </c>
      <c r="G11" s="14" t="str" cm="1">
        <f t="array" ref="G11">lambda_getcourse(G$8,$B11,$C11)</f>
        <v/>
      </c>
      <c r="H11" s="14" t="str" cm="1">
        <f t="array" ref="H11">lambda_getcourse(H$8,$B11,$C11)</f>
        <v/>
      </c>
      <c r="I11" s="14" t="str" cm="1">
        <f t="array" ref="I11">lambda_getcourse(I$8,$B11,$C11)</f>
        <v>APM-234</v>
      </c>
      <c r="J11" s="14" t="str" cm="1">
        <f t="array" ref="J11">lambda_getcourse(J$8,$B11,$C11)</f>
        <v/>
      </c>
      <c r="M11" t="str">
        <v>APM-235</v>
      </c>
      <c r="N11" t="str">
        <v>dfasdg</v>
      </c>
      <c r="O11">
        <v>3</v>
      </c>
      <c r="P11" s="3">
        <v>3.0000000000000027</v>
      </c>
    </row>
    <row r="12" spans="2:16" x14ac:dyDescent="0.3">
      <c r="B12" s="13">
        <f t="shared" si="1"/>
        <v>0.35416666666666663</v>
      </c>
      <c r="C12" s="13">
        <f t="shared" si="0"/>
        <v>0.37499999999999994</v>
      </c>
      <c r="D12" s="14" t="str" cm="1">
        <f t="array" ref="D12">lambda_getcourse(D$8,$B12,$C12)</f>
        <v>APM-233</v>
      </c>
      <c r="E12" s="14" t="str" cm="1">
        <f t="array" ref="E12">lambda_getcourse(E$8,$B12,$C12)</f>
        <v>APM-233</v>
      </c>
      <c r="F12" s="14" t="str" cm="1">
        <f t="array" ref="F12">lambda_getcourse(F$8,$B12,$C12)</f>
        <v/>
      </c>
      <c r="G12" s="14" t="str" cm="1">
        <f t="array" ref="G12">lambda_getcourse(G$8,$B12,$C12)</f>
        <v/>
      </c>
      <c r="H12" s="14" t="str" cm="1">
        <f t="array" ref="H12">lambda_getcourse(H$8,$B12,$C12)</f>
        <v/>
      </c>
      <c r="I12" s="14" t="str" cm="1">
        <f t="array" ref="I12">lambda_getcourse(I$8,$B12,$C12)</f>
        <v>APM-234</v>
      </c>
      <c r="J12" s="14" t="str" cm="1">
        <f t="array" ref="J12">lambda_getcourse(J$8,$B12,$C12)</f>
        <v/>
      </c>
      <c r="M12" t="str">
        <v>APM-236</v>
      </c>
      <c r="N12" t="str">
        <v>asg</v>
      </c>
      <c r="O12">
        <v>4</v>
      </c>
      <c r="P12" s="3">
        <v>2.5000000000000004</v>
      </c>
    </row>
    <row r="13" spans="2:16" x14ac:dyDescent="0.3">
      <c r="B13" s="13">
        <f t="shared" si="1"/>
        <v>0.37499999999999994</v>
      </c>
      <c r="C13" s="13">
        <f t="shared" si="0"/>
        <v>0.39583333333333326</v>
      </c>
      <c r="D13" s="14" t="str" cm="1">
        <f t="array" ref="D13">lambda_getcourse(D$8,$B13,$C13)</f>
        <v>APM-233</v>
      </c>
      <c r="E13" s="14" t="str" cm="1">
        <f t="array" ref="E13">lambda_getcourse(E$8,$B13,$C13)</f>
        <v>APM-233</v>
      </c>
      <c r="F13" s="14" t="str" cm="1">
        <f t="array" ref="F13">lambda_getcourse(F$8,$B13,$C13)</f>
        <v/>
      </c>
      <c r="G13" s="14" t="str" cm="1">
        <f t="array" ref="G13">lambda_getcourse(G$8,$B13,$C13)</f>
        <v/>
      </c>
      <c r="H13" s="14" t="str" cm="1">
        <f t="array" ref="H13">lambda_getcourse(H$8,$B13,$C13)</f>
        <v/>
      </c>
      <c r="I13" s="14" t="str" cm="1">
        <f t="array" ref="I13">lambda_getcourse(I$8,$B13,$C13)</f>
        <v>APM-234</v>
      </c>
      <c r="J13" s="14" t="str" cm="1">
        <f t="array" ref="J13">lambda_getcourse(J$8,$B13,$C13)</f>
        <v/>
      </c>
      <c r="M13" t="str">
        <v>APM-237</v>
      </c>
      <c r="N13" t="str">
        <v>as</v>
      </c>
      <c r="O13">
        <v>5</v>
      </c>
      <c r="P13" s="3">
        <v>4.0000000000000071</v>
      </c>
    </row>
    <row r="14" spans="2:16" x14ac:dyDescent="0.3">
      <c r="B14" s="13">
        <f t="shared" si="1"/>
        <v>0.39583333333333326</v>
      </c>
      <c r="C14" s="13">
        <f t="shared" si="0"/>
        <v>0.41666666666666657</v>
      </c>
      <c r="D14" s="14" t="str" cm="1">
        <f t="array" ref="D14">lambda_getcourse(D$8,$B14,$C14)</f>
        <v/>
      </c>
      <c r="E14" s="14" t="str" cm="1">
        <f t="array" ref="E14">lambda_getcourse(E$8,$B14,$C14)</f>
        <v>APM-233</v>
      </c>
      <c r="F14" s="14" t="str" cm="1">
        <f t="array" ref="F14">lambda_getcourse(F$8,$B14,$C14)</f>
        <v/>
      </c>
      <c r="G14" s="14" t="str" cm="1">
        <f t="array" ref="G14">lambda_getcourse(G$8,$B14,$C14)</f>
        <v/>
      </c>
      <c r="H14" s="14" t="str" cm="1">
        <f t="array" ref="H14">lambda_getcourse(H$8,$B14,$C14)</f>
        <v/>
      </c>
      <c r="I14" s="14" t="str" cm="1">
        <f t="array" ref="I14">lambda_getcourse(I$8,$B14,$C14)</f>
        <v>APM-234</v>
      </c>
      <c r="J14" s="14" t="str" cm="1">
        <f t="array" ref="J14">lambda_getcourse(J$8,$B14,$C14)</f>
        <v/>
      </c>
      <c r="M14" t="str">
        <v>APM-289</v>
      </c>
      <c r="N14" t="str">
        <v>tempo</v>
      </c>
      <c r="O14">
        <v>6</v>
      </c>
      <c r="P14" s="3">
        <v>3.0000000000000053</v>
      </c>
    </row>
    <row r="15" spans="2:16" x14ac:dyDescent="0.3">
      <c r="B15" s="13">
        <f t="shared" si="1"/>
        <v>0.41666666666666657</v>
      </c>
      <c r="C15" s="13">
        <f t="shared" si="0"/>
        <v>0.43749999999999989</v>
      </c>
      <c r="D15" s="14" t="str" cm="1">
        <f t="array" ref="D15">lambda_getcourse(D$8,$B15,$C15)</f>
        <v/>
      </c>
      <c r="E15" s="14" t="str" cm="1">
        <f t="array" ref="E15">lambda_getcourse(E$8,$B15,$C15)</f>
        <v/>
      </c>
      <c r="F15" s="14" t="str" cm="1">
        <f t="array" ref="F15">lambda_getcourse(F$8,$B15,$C15)</f>
        <v/>
      </c>
      <c r="G15" s="14" t="str" cm="1">
        <f t="array" ref="G15">lambda_getcourse(G$8,$B15,$C15)</f>
        <v/>
      </c>
      <c r="H15" s="14" t="str" cm="1">
        <f t="array" ref="H15">lambda_getcourse(H$8,$B15,$C15)</f>
        <v/>
      </c>
      <c r="I15" s="14" t="str" cm="1">
        <f t="array" ref="I15">lambda_getcourse(I$8,$B15,$C15)</f>
        <v/>
      </c>
      <c r="J15" s="14" t="str" cm="1">
        <f t="array" ref="J15">lambda_getcourse(J$8,$B15,$C15)</f>
        <v/>
      </c>
    </row>
    <row r="16" spans="2:16" x14ac:dyDescent="0.3">
      <c r="B16" s="13">
        <f t="shared" si="1"/>
        <v>0.43749999999999989</v>
      </c>
      <c r="C16" s="13">
        <f t="shared" si="0"/>
        <v>0.4583333333333332</v>
      </c>
      <c r="D16" s="14" t="str" cm="1">
        <f t="array" ref="D16">lambda_getcourse(D$8,$B16,$C16)</f>
        <v>APM-235</v>
      </c>
      <c r="E16" s="14" t="str" cm="1">
        <f t="array" ref="E16">lambda_getcourse(E$8,$B16,$C16)</f>
        <v/>
      </c>
      <c r="F16" s="14" t="str" cm="1">
        <f t="array" ref="F16">lambda_getcourse(F$8,$B16,$C16)</f>
        <v/>
      </c>
      <c r="G16" s="14" t="str" cm="1">
        <f t="array" ref="G16">lambda_getcourse(G$8,$B16,$C16)</f>
        <v/>
      </c>
      <c r="H16" s="14" t="str" cm="1">
        <f t="array" ref="H16">lambda_getcourse(H$8,$B16,$C16)</f>
        <v/>
      </c>
      <c r="I16" s="14" t="str" cm="1">
        <f t="array" ref="I16">lambda_getcourse(I$8,$B16,$C16)</f>
        <v/>
      </c>
      <c r="J16" s="14" t="str" cm="1">
        <f t="array" ref="J16">lambda_getcourse(J$8,$B16,$C16)</f>
        <v/>
      </c>
      <c r="M16" s="15"/>
    </row>
    <row r="17" spans="2:13" x14ac:dyDescent="0.3">
      <c r="B17" s="13">
        <f t="shared" si="1"/>
        <v>0.4583333333333332</v>
      </c>
      <c r="C17" s="13">
        <f t="shared" si="0"/>
        <v>0.47916666666666652</v>
      </c>
      <c r="D17" s="14" t="str" cm="1">
        <f t="array" ref="D17">lambda_getcourse(D$8,$B17,$C17)</f>
        <v>APM-235</v>
      </c>
      <c r="E17" s="14" t="str" cm="1">
        <f t="array" ref="E17">lambda_getcourse(E$8,$B17,$C17)</f>
        <v/>
      </c>
      <c r="F17" s="14" t="str" cm="1">
        <f t="array" ref="F17">lambda_getcourse(F$8,$B17,$C17)</f>
        <v>APM-236</v>
      </c>
      <c r="G17" s="14" t="str" cm="1">
        <f t="array" ref="G17">lambda_getcourse(G$8,$B17,$C17)</f>
        <v/>
      </c>
      <c r="H17" s="14" t="str" cm="1">
        <f t="array" ref="H17">lambda_getcourse(H$8,$B17,$C17)</f>
        <v/>
      </c>
      <c r="I17" s="14" t="str" cm="1">
        <f t="array" ref="I17">lambda_getcourse(I$8,$B17,$C17)</f>
        <v/>
      </c>
      <c r="J17" s="14" t="str" cm="1">
        <f t="array" ref="J17">lambda_getcourse(J$8,$B17,$C17)</f>
        <v/>
      </c>
    </row>
    <row r="18" spans="2:13" x14ac:dyDescent="0.3">
      <c r="B18" s="13">
        <f t="shared" si="1"/>
        <v>0.47916666666666652</v>
      </c>
      <c r="C18" s="13">
        <f t="shared" si="0"/>
        <v>0.49999999999999983</v>
      </c>
      <c r="D18" s="14" t="str" cm="1">
        <f t="array" ref="D18">lambda_getcourse(D$8,$B18,$C18)</f>
        <v/>
      </c>
      <c r="E18" s="14" t="str" cm="1">
        <f t="array" ref="E18">lambda_getcourse(E$8,$B18,$C18)</f>
        <v/>
      </c>
      <c r="F18" s="14" t="str" cm="1">
        <f t="array" ref="F18">lambda_getcourse(F$8,$B18,$C18)</f>
        <v>APM-236</v>
      </c>
      <c r="G18" s="14" t="str" cm="1">
        <f t="array" ref="G18">lambda_getcourse(G$8,$B18,$C18)</f>
        <v/>
      </c>
      <c r="H18" s="14" t="str" cm="1">
        <f t="array" ref="H18">lambda_getcourse(H$8,$B18,$C18)</f>
        <v/>
      </c>
      <c r="I18" s="14" t="str" cm="1">
        <f t="array" ref="I18">lambda_getcourse(I$8,$B18,$C18)</f>
        <v/>
      </c>
      <c r="J18" s="14" t="str" cm="1">
        <f t="array" ref="J18">lambda_getcourse(J$8,$B18,$C18)</f>
        <v/>
      </c>
      <c r="M18" s="15"/>
    </row>
    <row r="19" spans="2:13" x14ac:dyDescent="0.3">
      <c r="B19" s="13">
        <f t="shared" si="1"/>
        <v>0.49999999999999983</v>
      </c>
      <c r="C19" s="13">
        <f t="shared" si="0"/>
        <v>0.52083333333333315</v>
      </c>
      <c r="D19" s="14" t="str" cm="1">
        <f t="array" ref="D19">lambda_getcourse(D$8,$B19,$C19)</f>
        <v/>
      </c>
      <c r="E19" s="14" t="str" cm="1">
        <f t="array" ref="E19">lambda_getcourse(E$8,$B19,$C19)</f>
        <v/>
      </c>
      <c r="F19" s="14" t="str" cm="1">
        <f t="array" ref="F19">lambda_getcourse(F$8,$B19,$C19)</f>
        <v>APM-236</v>
      </c>
      <c r="G19" s="14" t="str" cm="1">
        <f t="array" ref="G19">lambda_getcourse(G$8,$B19,$C19)</f>
        <v/>
      </c>
      <c r="H19" s="14" t="str" cm="1">
        <f t="array" ref="H19">lambda_getcourse(H$8,$B19,$C19)</f>
        <v/>
      </c>
      <c r="I19" s="14" t="str" cm="1">
        <f t="array" ref="I19">lambda_getcourse(I$8,$B19,$C19)</f>
        <v/>
      </c>
      <c r="J19" s="14" t="str" cm="1">
        <f t="array" ref="J19">lambda_getcourse(J$8,$B19,$C19)</f>
        <v/>
      </c>
    </row>
    <row r="20" spans="2:13" x14ac:dyDescent="0.3">
      <c r="B20" s="13">
        <f t="shared" si="1"/>
        <v>0.52083333333333315</v>
      </c>
      <c r="C20" s="13">
        <f t="shared" si="0"/>
        <v>0.54166666666666652</v>
      </c>
      <c r="D20" s="14" t="str" cm="1">
        <f t="array" ref="D20">lambda_getcourse(D$8,$B20,$C20)</f>
        <v/>
      </c>
      <c r="E20" s="14" t="str" cm="1">
        <f t="array" ref="E20">lambda_getcourse(E$8,$B20,$C20)</f>
        <v/>
      </c>
      <c r="F20" s="14" t="str" cm="1">
        <f t="array" ref="F20">lambda_getcourse(F$8,$B20,$C20)</f>
        <v>APM-236</v>
      </c>
      <c r="G20" s="14" t="str" cm="1">
        <f t="array" ref="G20">lambda_getcourse(G$8,$B20,$C20)</f>
        <v/>
      </c>
      <c r="H20" s="14" t="str" cm="1">
        <f t="array" ref="H20">lambda_getcourse(H$8,$B20,$C20)</f>
        <v/>
      </c>
      <c r="I20" s="14" t="str" cm="1">
        <f t="array" ref="I20">lambda_getcourse(I$8,$B20,$C20)</f>
        <v/>
      </c>
      <c r="J20" s="14" t="str" cm="1">
        <f t="array" ref="J20">lambda_getcourse(J$8,$B20,$C20)</f>
        <v/>
      </c>
    </row>
    <row r="21" spans="2:13" x14ac:dyDescent="0.3">
      <c r="B21" s="13">
        <f t="shared" si="1"/>
        <v>0.54166666666666652</v>
      </c>
      <c r="C21" s="13">
        <f t="shared" si="0"/>
        <v>0.56249999999999989</v>
      </c>
      <c r="D21" s="14" t="str" cm="1">
        <f t="array" ref="D21">lambda_getcourse(D$8,$B21,$C21)</f>
        <v>APM-237</v>
      </c>
      <c r="E21" s="14" t="str" cm="1">
        <f t="array" ref="E21">lambda_getcourse(E$8,$B21,$C21)</f>
        <v/>
      </c>
      <c r="F21" s="14" t="str" cm="1">
        <f t="array" ref="F21">lambda_getcourse(F$8,$B21,$C21)</f>
        <v>APM-236</v>
      </c>
      <c r="G21" s="14" t="str" cm="1">
        <f t="array" ref="G21">lambda_getcourse(G$8,$B21,$C21)</f>
        <v/>
      </c>
      <c r="H21" s="14" t="str" cm="1">
        <f t="array" ref="H21">lambda_getcourse(H$8,$B21,$C21)</f>
        <v/>
      </c>
      <c r="I21" s="14" t="str" cm="1">
        <f t="array" ref="I21">lambda_getcourse(I$8,$B21,$C21)</f>
        <v/>
      </c>
      <c r="J21" s="14" t="str" cm="1">
        <f t="array" ref="J21">lambda_getcourse(J$8,$B21,$C21)</f>
        <v/>
      </c>
    </row>
    <row r="22" spans="2:13" x14ac:dyDescent="0.3">
      <c r="B22" s="13">
        <f t="shared" si="1"/>
        <v>0.56249999999999989</v>
      </c>
      <c r="C22" s="13">
        <f t="shared" si="0"/>
        <v>0.58333333333333326</v>
      </c>
      <c r="D22" s="14" t="str" cm="1">
        <f t="array" ref="D22">lambda_getcourse(D$8,$B22,$C22)</f>
        <v>APM-237</v>
      </c>
      <c r="E22" s="14" t="str" cm="1">
        <f t="array" ref="E22">lambda_getcourse(E$8,$B22,$C22)</f>
        <v/>
      </c>
      <c r="F22" s="14" t="str" cm="1">
        <f t="array" ref="F22">lambda_getcourse(F$8,$B22,$C22)</f>
        <v/>
      </c>
      <c r="G22" s="14" t="str" cm="1">
        <f t="array" ref="G22">lambda_getcourse(G$8,$B22,$C22)</f>
        <v/>
      </c>
      <c r="H22" s="14" t="str" cm="1">
        <f t="array" ref="H22">lambda_getcourse(H$8,$B22,$C22)</f>
        <v/>
      </c>
      <c r="I22" s="14" t="str" cm="1">
        <f t="array" ref="I22">lambda_getcourse(I$8,$B22,$C22)</f>
        <v/>
      </c>
      <c r="J22" s="14" t="str" cm="1">
        <f t="array" ref="J22">lambda_getcourse(J$8,$B22,$C22)</f>
        <v/>
      </c>
    </row>
    <row r="23" spans="2:13" x14ac:dyDescent="0.3">
      <c r="B23" s="13">
        <f t="shared" si="1"/>
        <v>0.58333333333333326</v>
      </c>
      <c r="C23" s="13">
        <f t="shared" si="0"/>
        <v>0.60416666666666663</v>
      </c>
      <c r="D23" s="14" t="str" cm="1">
        <f t="array" ref="D23">lambda_getcourse(D$8,$B23,$C23)</f>
        <v>APM-237</v>
      </c>
      <c r="E23" s="14" t="str" cm="1">
        <f t="array" ref="E23">lambda_getcourse(E$8,$B23,$C23)</f>
        <v/>
      </c>
      <c r="F23" s="14" t="str" cm="1">
        <f t="array" ref="F23">lambda_getcourse(F$8,$B23,$C23)</f>
        <v/>
      </c>
      <c r="G23" s="14" t="str" cm="1">
        <f t="array" ref="G23">lambda_getcourse(G$8,$B23,$C23)</f>
        <v/>
      </c>
      <c r="H23" s="14" t="str" cm="1">
        <f t="array" ref="H23">lambda_getcourse(H$8,$B23,$C23)</f>
        <v/>
      </c>
      <c r="I23" s="14" t="str" cm="1">
        <f t="array" ref="I23">lambda_getcourse(I$8,$B23,$C23)</f>
        <v/>
      </c>
      <c r="J23" s="14" t="str" cm="1">
        <f t="array" ref="J23">lambda_getcourse(J$8,$B23,$C23)</f>
        <v/>
      </c>
    </row>
    <row r="24" spans="2:13" x14ac:dyDescent="0.3">
      <c r="B24" s="13">
        <f t="shared" si="1"/>
        <v>0.60416666666666663</v>
      </c>
      <c r="C24" s="13">
        <f t="shared" si="0"/>
        <v>0.625</v>
      </c>
      <c r="D24" s="14" t="str" cm="1">
        <f t="array" ref="D24">lambda_getcourse(D$8,$B24,$C24)</f>
        <v>APM-237</v>
      </c>
      <c r="E24" s="14" t="str" cm="1">
        <f t="array" ref="E24">lambda_getcourse(E$8,$B24,$C24)</f>
        <v/>
      </c>
      <c r="F24" s="14" t="str" cm="1">
        <f t="array" ref="F24">lambda_getcourse(F$8,$B24,$C24)</f>
        <v/>
      </c>
      <c r="G24" s="14" t="str" cm="1">
        <f t="array" ref="G24">lambda_getcourse(G$8,$B24,$C24)</f>
        <v/>
      </c>
      <c r="H24" s="14" t="str" cm="1">
        <f t="array" ref="H24">lambda_getcourse(H$8,$B24,$C24)</f>
        <v>APM-289</v>
      </c>
      <c r="I24" s="14" t="str" cm="1">
        <f t="array" ref="I24">lambda_getcourse(I$8,$B24,$C24)</f>
        <v/>
      </c>
      <c r="J24" s="14" t="str" cm="1">
        <f t="array" ref="J24">lambda_getcourse(J$8,$B24,$C24)</f>
        <v/>
      </c>
    </row>
    <row r="25" spans="2:13" x14ac:dyDescent="0.3">
      <c r="B25" s="13">
        <f t="shared" si="1"/>
        <v>0.625</v>
      </c>
      <c r="C25" s="13">
        <f t="shared" si="0"/>
        <v>0.64583333333333337</v>
      </c>
      <c r="D25" s="14" t="str" cm="1">
        <f t="array" ref="D25">lambda_getcourse(D$8,$B25,$C25)</f>
        <v>APM-237</v>
      </c>
      <c r="E25" s="14" t="str" cm="1">
        <f t="array" ref="E25">lambda_getcourse(E$8,$B25,$C25)</f>
        <v/>
      </c>
      <c r="F25" s="14" t="str" cm="1">
        <f t="array" ref="F25">lambda_getcourse(F$8,$B25,$C25)</f>
        <v/>
      </c>
      <c r="G25" s="14" t="str" cm="1">
        <f t="array" ref="G25">lambda_getcourse(G$8,$B25,$C25)</f>
        <v/>
      </c>
      <c r="H25" s="14" t="str" cm="1">
        <f t="array" ref="H25">lambda_getcourse(H$8,$B25,$C25)</f>
        <v>APM-289</v>
      </c>
      <c r="I25" s="14" t="str" cm="1">
        <f t="array" ref="I25">lambda_getcourse(I$8,$B25,$C25)</f>
        <v/>
      </c>
      <c r="J25" s="14" t="str" cm="1">
        <f t="array" ref="J25">lambda_getcourse(J$8,$B25,$C25)</f>
        <v/>
      </c>
    </row>
    <row r="26" spans="2:13" x14ac:dyDescent="0.3">
      <c r="B26" s="13">
        <f t="shared" si="1"/>
        <v>0.64583333333333337</v>
      </c>
      <c r="C26" s="13">
        <f t="shared" si="0"/>
        <v>0.66666666666666674</v>
      </c>
      <c r="D26" s="14" t="str" cm="1">
        <f t="array" ref="D26">lambda_getcourse(D$8,$B26,$C26)</f>
        <v>APM-237</v>
      </c>
      <c r="E26" s="14" t="str" cm="1">
        <f t="array" ref="E26">lambda_getcourse(E$8,$B26,$C26)</f>
        <v/>
      </c>
      <c r="F26" s="14" t="str" cm="1">
        <f t="array" ref="F26">lambda_getcourse(F$8,$B26,$C26)</f>
        <v/>
      </c>
      <c r="G26" s="14" t="str" cm="1">
        <f t="array" ref="G26">lambda_getcourse(G$8,$B26,$C26)</f>
        <v/>
      </c>
      <c r="H26" s="14" t="str" cm="1">
        <f t="array" ref="H26">lambda_getcourse(H$8,$B26,$C26)</f>
        <v>APM-289</v>
      </c>
      <c r="I26" s="14" t="str" cm="1">
        <f t="array" ref="I26">lambda_getcourse(I$8,$B26,$C26)</f>
        <v/>
      </c>
      <c r="J26" s="14" t="str" cm="1">
        <f t="array" ref="J26">lambda_getcourse(J$8,$B26,$C26)</f>
        <v/>
      </c>
    </row>
    <row r="27" spans="2:13" x14ac:dyDescent="0.3">
      <c r="B27" s="13">
        <f t="shared" si="1"/>
        <v>0.66666666666666674</v>
      </c>
      <c r="C27" s="13">
        <f t="shared" si="0"/>
        <v>0.68750000000000011</v>
      </c>
      <c r="D27" s="14" t="str" cm="1">
        <f t="array" ref="D27">lambda_getcourse(D$8,$B27,$C27)</f>
        <v>APM-237</v>
      </c>
      <c r="E27" s="14" t="str" cm="1">
        <f t="array" ref="E27">lambda_getcourse(E$8,$B27,$C27)</f>
        <v/>
      </c>
      <c r="F27" s="14" t="str" cm="1">
        <f t="array" ref="F27">lambda_getcourse(F$8,$B27,$C27)</f>
        <v/>
      </c>
      <c r="G27" s="14" t="str" cm="1">
        <f t="array" ref="G27">lambda_getcourse(G$8,$B27,$C27)</f>
        <v/>
      </c>
      <c r="H27" s="14" t="str" cm="1">
        <f t="array" ref="H27">lambda_getcourse(H$8,$B27,$C27)</f>
        <v>APM-289</v>
      </c>
      <c r="I27" s="14" t="str" cm="1">
        <f t="array" ref="I27">lambda_getcourse(I$8,$B27,$C27)</f>
        <v/>
      </c>
      <c r="J27" s="14" t="str" cm="1">
        <f t="array" ref="J27">lambda_getcourse(J$8,$B27,$C27)</f>
        <v/>
      </c>
    </row>
    <row r="28" spans="2:13" x14ac:dyDescent="0.3">
      <c r="B28" s="13">
        <f t="shared" si="1"/>
        <v>0.68750000000000011</v>
      </c>
      <c r="C28" s="13">
        <f t="shared" si="0"/>
        <v>0.70833333333333348</v>
      </c>
      <c r="D28" s="14" t="str" cm="1">
        <f t="array" ref="D28">lambda_getcourse(D$8,$B28,$C28)</f>
        <v>APM-237</v>
      </c>
      <c r="E28" s="14" t="str" cm="1">
        <f t="array" ref="E28">lambda_getcourse(E$8,$B28,$C28)</f>
        <v/>
      </c>
      <c r="F28" s="14" t="str" cm="1">
        <f t="array" ref="F28">lambda_getcourse(F$8,$B28,$C28)</f>
        <v/>
      </c>
      <c r="G28" s="14" t="str" cm="1">
        <f t="array" ref="G28">lambda_getcourse(G$8,$B28,$C28)</f>
        <v>APM-235</v>
      </c>
      <c r="H28" s="14" t="str" cm="1">
        <f t="array" ref="H28">lambda_getcourse(H$8,$B28,$C28)</f>
        <v>APM-289</v>
      </c>
      <c r="I28" s="14" t="str" cm="1">
        <f t="array" ref="I28">lambda_getcourse(I$8,$B28,$C28)</f>
        <v/>
      </c>
      <c r="J28" s="14" t="str" cm="1">
        <f t="array" ref="J28">lambda_getcourse(J$8,$B28,$C28)</f>
        <v/>
      </c>
    </row>
    <row r="29" spans="2:13" x14ac:dyDescent="0.3">
      <c r="B29" s="13">
        <f t="shared" si="1"/>
        <v>0.70833333333333348</v>
      </c>
      <c r="C29" s="13">
        <f t="shared" si="0"/>
        <v>0.72916666666666685</v>
      </c>
      <c r="D29" s="14" t="str" cm="1">
        <f t="array" ref="D29">lambda_getcourse(D$8,$B29,$C29)</f>
        <v/>
      </c>
      <c r="E29" s="14" t="str" cm="1">
        <f t="array" ref="E29">lambda_getcourse(E$8,$B29,$C29)</f>
        <v/>
      </c>
      <c r="F29" s="14" t="str" cm="1">
        <f t="array" ref="F29">lambda_getcourse(F$8,$B29,$C29)</f>
        <v/>
      </c>
      <c r="G29" s="14" t="str" cm="1">
        <f t="array" ref="G29">lambda_getcourse(G$8,$B29,$C29)</f>
        <v>APM-235</v>
      </c>
      <c r="H29" s="14" t="str" cm="1">
        <f t="array" ref="H29">lambda_getcourse(H$8,$B29,$C29)</f>
        <v>APM-289</v>
      </c>
      <c r="I29" s="14" t="str" cm="1">
        <f t="array" ref="I29">lambda_getcourse(I$8,$B29,$C29)</f>
        <v/>
      </c>
      <c r="J29" s="14" t="str" cm="1">
        <f t="array" ref="J29">lambda_getcourse(J$8,$B29,$C29)</f>
        <v/>
      </c>
    </row>
    <row r="30" spans="2:13" x14ac:dyDescent="0.3">
      <c r="B30" s="13">
        <f t="shared" si="1"/>
        <v>0.72916666666666685</v>
      </c>
      <c r="C30" s="13">
        <f t="shared" si="0"/>
        <v>0.75000000000000022</v>
      </c>
      <c r="D30" s="14" t="str" cm="1">
        <f t="array" ref="D30">lambda_getcourse(D$8,$B30,$C30)</f>
        <v/>
      </c>
      <c r="E30" s="14" t="str" cm="1">
        <f t="array" ref="E30">lambda_getcourse(E$8,$B30,$C30)</f>
        <v/>
      </c>
      <c r="F30" s="14" t="str" cm="1">
        <f t="array" ref="F30">lambda_getcourse(F$8,$B30,$C30)</f>
        <v/>
      </c>
      <c r="G30" s="14" t="str" cm="1">
        <f t="array" ref="G30">lambda_getcourse(G$8,$B30,$C30)</f>
        <v>APM-235</v>
      </c>
      <c r="H30" s="14" t="str" cm="1">
        <f t="array" ref="H30">lambda_getcourse(H$8,$B30,$C30)</f>
        <v/>
      </c>
      <c r="I30" s="14" t="str" cm="1">
        <f t="array" ref="I30">lambda_getcourse(I$8,$B30,$C30)</f>
        <v/>
      </c>
      <c r="J30" s="14" t="str" cm="1">
        <f t="array" ref="J30">lambda_getcourse(J$8,$B30,$C30)</f>
        <v/>
      </c>
    </row>
    <row r="31" spans="2:13" x14ac:dyDescent="0.3">
      <c r="B31" s="13">
        <f t="shared" si="1"/>
        <v>0.75000000000000022</v>
      </c>
      <c r="C31" s="13">
        <f t="shared" si="0"/>
        <v>0.77083333333333359</v>
      </c>
      <c r="D31" s="14" t="str" cm="1">
        <f t="array" ref="D31">lambda_getcourse(D$8,$B31,$C31)</f>
        <v/>
      </c>
      <c r="E31" s="14" t="str" cm="1">
        <f t="array" ref="E31">lambda_getcourse(E$8,$B31,$C31)</f>
        <v/>
      </c>
      <c r="F31" s="14" t="str" cm="1">
        <f t="array" ref="F31">lambda_getcourse(F$8,$B31,$C31)</f>
        <v/>
      </c>
      <c r="G31" s="14" t="str" cm="1">
        <f t="array" ref="G31">lambda_getcourse(G$8,$B31,$C31)</f>
        <v>APM-235</v>
      </c>
      <c r="H31" s="14" t="str" cm="1">
        <f t="array" ref="H31">lambda_getcourse(H$8,$B31,$C31)</f>
        <v/>
      </c>
      <c r="I31" s="14" t="str" cm="1">
        <f t="array" ref="I31">lambda_getcourse(I$8,$B31,$C31)</f>
        <v/>
      </c>
      <c r="J31" s="14" t="str" cm="1">
        <f t="array" ref="J31">lambda_getcourse(J$8,$B31,$C31)</f>
        <v/>
      </c>
    </row>
    <row r="32" spans="2:13" x14ac:dyDescent="0.3">
      <c r="B32" s="13">
        <f t="shared" si="1"/>
        <v>0.77083333333333359</v>
      </c>
      <c r="C32" s="13">
        <f t="shared" si="0"/>
        <v>0.79166666666666696</v>
      </c>
      <c r="D32" s="14" t="str" cm="1">
        <f t="array" ref="D32">lambda_getcourse(D$8,$B32,$C32)</f>
        <v/>
      </c>
      <c r="E32" s="14" t="str" cm="1">
        <f t="array" ref="E32">lambda_getcourse(E$8,$B32,$C32)</f>
        <v/>
      </c>
      <c r="F32" s="14" t="str" cm="1">
        <f t="array" ref="F32">lambda_getcourse(F$8,$B32,$C32)</f>
        <v/>
      </c>
      <c r="G32" s="14" t="str" cm="1">
        <f t="array" ref="G32">lambda_getcourse(G$8,$B32,$C32)</f>
        <v/>
      </c>
      <c r="H32" s="14" t="str" cm="1">
        <f t="array" ref="H32">lambda_getcourse(H$8,$B32,$C32)</f>
        <v/>
      </c>
      <c r="I32" s="14" t="str" cm="1">
        <f t="array" ref="I32">lambda_getcourse(I$8,$B32,$C32)</f>
        <v/>
      </c>
      <c r="J32" s="14" t="str" cm="1">
        <f t="array" ref="J32">lambda_getcourse(J$8,$B32,$C32)</f>
        <v/>
      </c>
    </row>
    <row r="33" spans="2:10" x14ac:dyDescent="0.3">
      <c r="B33" s="13">
        <f t="shared" si="1"/>
        <v>0.79166666666666696</v>
      </c>
      <c r="C33" s="13">
        <f t="shared" si="0"/>
        <v>0.81250000000000033</v>
      </c>
      <c r="D33" s="14" t="str" cm="1">
        <f t="array" ref="D33">lambda_getcourse(D$8,$B33,$C33)</f>
        <v/>
      </c>
      <c r="E33" s="14" t="str" cm="1">
        <f t="array" ref="E33">lambda_getcourse(E$8,$B33,$C33)</f>
        <v/>
      </c>
      <c r="F33" s="14" t="str" cm="1">
        <f t="array" ref="F33">lambda_getcourse(F$8,$B33,$C33)</f>
        <v/>
      </c>
      <c r="G33" s="14" t="str" cm="1">
        <f t="array" ref="G33">lambda_getcourse(G$8,$B33,$C33)</f>
        <v/>
      </c>
      <c r="H33" s="14" t="str" cm="1">
        <f t="array" ref="H33">lambda_getcourse(H$8,$B33,$C33)</f>
        <v/>
      </c>
      <c r="I33" s="14" t="str" cm="1">
        <f t="array" ref="I33">lambda_getcourse(I$8,$B33,$C33)</f>
        <v/>
      </c>
      <c r="J33" s="14" t="str" cm="1">
        <f t="array" ref="J33">lambda_getcourse(J$8,$B33,$C33)</f>
        <v/>
      </c>
    </row>
    <row r="34" spans="2:10" x14ac:dyDescent="0.3">
      <c r="B34" s="13">
        <f t="shared" si="1"/>
        <v>0.81250000000000033</v>
      </c>
      <c r="C34" s="13">
        <f t="shared" si="0"/>
        <v>0.8333333333333337</v>
      </c>
      <c r="D34" s="14" t="str" cm="1">
        <f t="array" ref="D34">lambda_getcourse(D$8,$B34,$C34)</f>
        <v/>
      </c>
      <c r="E34" s="14" t="str" cm="1">
        <f t="array" ref="E34">lambda_getcourse(E$8,$B34,$C34)</f>
        <v/>
      </c>
      <c r="F34" s="14" t="str" cm="1">
        <f t="array" ref="F34">lambda_getcourse(F$8,$B34,$C34)</f>
        <v/>
      </c>
      <c r="G34" s="14" t="str" cm="1">
        <f t="array" ref="G34">lambda_getcourse(G$8,$B34,$C34)</f>
        <v/>
      </c>
      <c r="H34" s="14" t="str" cm="1">
        <f t="array" ref="H34">lambda_getcourse(H$8,$B34,$C34)</f>
        <v/>
      </c>
      <c r="I34" s="14" t="str" cm="1">
        <f t="array" ref="I34">lambda_getcourse(I$8,$B34,$C34)</f>
        <v/>
      </c>
      <c r="J34" s="14" t="str" cm="1">
        <f t="array" ref="J34">lambda_getcourse(J$8,$B34,$C34)</f>
        <v/>
      </c>
    </row>
    <row r="35" spans="2:10" x14ac:dyDescent="0.3">
      <c r="B35" s="13">
        <f t="shared" si="1"/>
        <v>0.8333333333333337</v>
      </c>
      <c r="C35" s="13">
        <f t="shared" si="0"/>
        <v>0.85416666666666707</v>
      </c>
      <c r="D35" s="14" t="str" cm="1">
        <f t="array" ref="D35">lambda_getcourse(D$8,$B35,$C35)</f>
        <v/>
      </c>
      <c r="E35" s="14" t="str" cm="1">
        <f t="array" ref="E35">lambda_getcourse(E$8,$B35,$C35)</f>
        <v/>
      </c>
      <c r="F35" s="14" t="str" cm="1">
        <f t="array" ref="F35">lambda_getcourse(F$8,$B35,$C35)</f>
        <v/>
      </c>
      <c r="G35" s="14" t="str" cm="1">
        <f t="array" ref="G35">lambda_getcourse(G$8,$B35,$C35)</f>
        <v/>
      </c>
      <c r="H35" s="14" t="str" cm="1">
        <f t="array" ref="H35">lambda_getcourse(H$8,$B35,$C35)</f>
        <v/>
      </c>
      <c r="I35" s="14" t="str" cm="1">
        <f t="array" ref="I35">lambda_getcourse(I$8,$B35,$C35)</f>
        <v/>
      </c>
      <c r="J35" s="14" t="str" cm="1">
        <f t="array" ref="J35">lambda_getcourse(J$8,$B35,$C35)</f>
        <v/>
      </c>
    </row>
    <row r="36" spans="2:10" x14ac:dyDescent="0.3">
      <c r="B36" s="13">
        <f t="shared" si="1"/>
        <v>0.85416666666666707</v>
      </c>
      <c r="C36" s="13">
        <f t="shared" si="0"/>
        <v>0.87500000000000044</v>
      </c>
      <c r="D36" s="14" t="str" cm="1">
        <f t="array" ref="D36">lambda_getcourse(D$8,$B36,$C36)</f>
        <v/>
      </c>
      <c r="E36" s="14" t="str" cm="1">
        <f t="array" ref="E36">lambda_getcourse(E$8,$B36,$C36)</f>
        <v/>
      </c>
      <c r="F36" s="14" t="str" cm="1">
        <f t="array" ref="F36">lambda_getcourse(F$8,$B36,$C36)</f>
        <v/>
      </c>
      <c r="G36" s="14" t="str" cm="1">
        <f t="array" ref="G36">lambda_getcourse(G$8,$B36,$C36)</f>
        <v/>
      </c>
      <c r="H36" s="14" t="str" cm="1">
        <f t="array" ref="H36">lambda_getcourse(H$8,$B36,$C36)</f>
        <v/>
      </c>
      <c r="I36" s="14" t="str" cm="1">
        <f t="array" ref="I36">lambda_getcourse(I$8,$B36,$C36)</f>
        <v/>
      </c>
      <c r="J36" s="14" t="str" cm="1">
        <f t="array" ref="J36">lambda_getcourse(J$8,$B36,$C36)</f>
        <v/>
      </c>
    </row>
    <row r="37" spans="2:10" x14ac:dyDescent="0.3">
      <c r="B37" s="13">
        <f t="shared" si="1"/>
        <v>0.87500000000000044</v>
      </c>
      <c r="C37" s="13">
        <f t="shared" si="0"/>
        <v>0.89583333333333381</v>
      </c>
      <c r="D37" s="14" t="str" cm="1">
        <f t="array" ref="D37">lambda_getcourse(D$8,$B37,$C37)</f>
        <v/>
      </c>
      <c r="E37" s="14" t="str" cm="1">
        <f t="array" ref="E37">lambda_getcourse(E$8,$B37,$C37)</f>
        <v/>
      </c>
      <c r="F37" s="14" t="str" cm="1">
        <f t="array" ref="F37">lambda_getcourse(F$8,$B37,$C37)</f>
        <v/>
      </c>
      <c r="G37" s="14" t="str" cm="1">
        <f t="array" ref="G37">lambda_getcourse(G$8,$B37,$C37)</f>
        <v/>
      </c>
      <c r="H37" s="14" t="str" cm="1">
        <f t="array" ref="H37">lambda_getcourse(H$8,$B37,$C37)</f>
        <v/>
      </c>
      <c r="I37" s="14" t="str" cm="1">
        <f t="array" ref="I37">lambda_getcourse(I$8,$B37,$C37)</f>
        <v/>
      </c>
      <c r="J37" s="14" t="str" cm="1">
        <f t="array" ref="J37">lambda_getcourse(J$8,$B37,$C37)</f>
        <v/>
      </c>
    </row>
  </sheetData>
  <sheetProtection algorithmName="SHA-512" hashValue="Q+SX2+IfLMBgh15siWpRiXdCAG6m+EUavZ4Vx2fb3zzc0HTsMFeJp1chAEXXaH6iHktRGcbHe0cLvoJ4XyB/ug==" saltValue="ts6iBqHyaw8cA4DHJRXcDg==" spinCount="100000" sheet="1" objects="1" scenarios="1"/>
  <phoneticPr fontId="2" type="noConversion"/>
  <conditionalFormatting sqref="D9:J37">
    <cfRule type="expression" dxfId="5" priority="3">
      <formula>AND((D9=D8),LEN(TRIM(D9))&lt;&gt;0)</formula>
    </cfRule>
    <cfRule type="expression" dxfId="4" priority="4">
      <formula>LEN(TRIM(D9))&lt;&gt;0</formula>
    </cfRule>
  </conditionalFormatting>
  <conditionalFormatting sqref="M9:M122">
    <cfRule type="expression" dxfId="3" priority="2">
      <formula>NOT(ISBLANK($M9))</formula>
    </cfRule>
  </conditionalFormatting>
  <conditionalFormatting sqref="M9:P23 N24:P50 M24:M122">
    <cfRule type="expression" dxfId="2" priority="1">
      <formula>NOT(ISBLANK($M9))</formula>
    </cfRule>
  </conditionalFormatting>
  <pageMargins left="0.7" right="0.7" top="0.75" bottom="0.75" header="0.3" footer="0.3"/>
  <pageSetup scale="44" orientation="landscape" r:id="rId1"/>
  <ignoredErrors>
    <ignoredError xmlns:x16r3="http://schemas.microsoft.com/office/spreadsheetml/2018/08/main" sqref="D5" x16r3:misleadingForma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32D1E-3307-49FF-87DB-789F3A0372EB}">
  <sheetPr>
    <tabColor rgb="FF0070C0"/>
  </sheetPr>
  <dimension ref="C2:Y57"/>
  <sheetViews>
    <sheetView showGridLines="0" workbookViewId="0">
      <selection activeCell="I15" sqref="I15"/>
    </sheetView>
  </sheetViews>
  <sheetFormatPr defaultRowHeight="14.4" x14ac:dyDescent="0.3"/>
  <cols>
    <col min="3" max="3" width="13.21875" bestFit="1" customWidth="1"/>
    <col min="4" max="4" width="26.109375" style="15" customWidth="1"/>
    <col min="5" max="5" width="13.5546875" customWidth="1"/>
    <col min="6" max="6" width="13.88671875" bestFit="1" customWidth="1"/>
    <col min="7" max="7" width="20.77734375" bestFit="1" customWidth="1"/>
    <col min="10" max="10" width="15" style="17" bestFit="1" customWidth="1"/>
    <col min="11" max="11" width="8.44140625" style="17" customWidth="1"/>
    <col min="13" max="13" width="14.21875" bestFit="1" customWidth="1"/>
    <col min="14" max="14" width="19" bestFit="1" customWidth="1"/>
    <col min="15" max="15" width="8.21875" bestFit="1" customWidth="1"/>
    <col min="17" max="17" width="12" bestFit="1" customWidth="1"/>
    <col min="19" max="19" width="16.21875" bestFit="1" customWidth="1"/>
    <col min="21" max="21" width="8.44140625" bestFit="1" customWidth="1"/>
    <col min="22" max="22" width="6.6640625" bestFit="1" customWidth="1"/>
    <col min="24" max="24" width="11.6640625" bestFit="1" customWidth="1"/>
    <col min="25" max="25" width="16.44140625" bestFit="1" customWidth="1"/>
  </cols>
  <sheetData>
    <row r="2" spans="3:25" x14ac:dyDescent="0.3">
      <c r="C2" s="16" t="s">
        <v>25</v>
      </c>
      <c r="D2" s="20"/>
      <c r="E2" t="s">
        <v>41</v>
      </c>
      <c r="M2" t="s">
        <v>37</v>
      </c>
      <c r="V2" s="3"/>
    </row>
    <row r="3" spans="3:25" x14ac:dyDescent="0.3">
      <c r="C3" s="16" t="s">
        <v>28</v>
      </c>
      <c r="D3" s="20" t="s">
        <v>31</v>
      </c>
      <c r="E3" t="s">
        <v>40</v>
      </c>
      <c r="V3" s="3"/>
    </row>
    <row r="4" spans="3:25" x14ac:dyDescent="0.3">
      <c r="C4" s="16" t="s">
        <v>34</v>
      </c>
      <c r="D4" s="20" t="s">
        <v>29</v>
      </c>
      <c r="E4" t="s">
        <v>40</v>
      </c>
      <c r="V4" s="3"/>
    </row>
    <row r="5" spans="3:25" x14ac:dyDescent="0.3">
      <c r="V5" s="3"/>
    </row>
    <row r="6" spans="3:25" x14ac:dyDescent="0.3">
      <c r="D6"/>
      <c r="F6" s="15"/>
      <c r="M6" s="10" t="s">
        <v>24</v>
      </c>
      <c r="Q6" s="10" t="s">
        <v>35</v>
      </c>
      <c r="S6" s="10" t="s">
        <v>36</v>
      </c>
      <c r="U6" s="18" t="s">
        <v>11</v>
      </c>
      <c r="V6" s="19" t="s">
        <v>42</v>
      </c>
      <c r="X6" s="18" t="s">
        <v>9</v>
      </c>
      <c r="Y6" s="19" t="s">
        <v>44</v>
      </c>
    </row>
    <row r="7" spans="3:25" x14ac:dyDescent="0.3">
      <c r="D7"/>
      <c r="E7" t="s">
        <v>10</v>
      </c>
      <c r="F7" s="15" t="s">
        <v>0</v>
      </c>
      <c r="G7" s="15" t="s">
        <v>1</v>
      </c>
      <c r="H7" t="s">
        <v>9</v>
      </c>
      <c r="I7" t="s">
        <v>11</v>
      </c>
      <c r="J7" s="17" t="s">
        <v>43</v>
      </c>
      <c r="M7" t="s">
        <v>11</v>
      </c>
      <c r="N7" t="s">
        <v>12</v>
      </c>
      <c r="O7" t="s">
        <v>13</v>
      </c>
      <c r="Q7" t="s">
        <v>28</v>
      </c>
      <c r="S7" t="s">
        <v>34</v>
      </c>
      <c r="U7" t="str" cm="1">
        <f t="array" ref="U7:V13">_xlfn.GROUPBY(Data_Entry[Course],Data_Entry[Calc - Elapsed Hours],_xleta.SUM,,1,-2,Data_Entry[Course]&lt;&gt;"")</f>
        <v>APM-237</v>
      </c>
      <c r="V7" s="3">
        <v>4.0000000000000071</v>
      </c>
      <c r="X7" t="str" cm="1">
        <f t="array" ref="X7:Y12">_xlfn.GROUPBY(_xlfn.TRIMRANGE(Data_Entry[Day of Week]),_xlfn.TRIMRANGE(Data_Entry[Course]),_xlfn.LAMBDA(_xlpm.item,_xlfn.TEXTJOIN(",",TRUE,_xlpm.item)),,0,1)</f>
        <v>Fri</v>
      </c>
      <c r="Y7" t="str">
        <v>APM-289</v>
      </c>
    </row>
    <row r="8" spans="3:25" x14ac:dyDescent="0.3">
      <c r="D8"/>
      <c r="E8">
        <f>ROW()-ROW(Data_Entry[[#Headers],[Item '#]])</f>
        <v>1</v>
      </c>
      <c r="F8" s="21">
        <v>0.3125</v>
      </c>
      <c r="G8" s="21">
        <v>0.39583333333333326</v>
      </c>
      <c r="H8" s="22" t="s">
        <v>2</v>
      </c>
      <c r="I8" s="22" t="s">
        <v>14</v>
      </c>
      <c r="J8" s="17">
        <f>(Data_Entry[[#This Row],[End Time]]-Data_Entry[[#This Row],[Start Time]])*24</f>
        <v>1.9999999999999982</v>
      </c>
      <c r="M8" s="22" t="s">
        <v>14</v>
      </c>
      <c r="N8" s="22" t="s">
        <v>19</v>
      </c>
      <c r="O8" s="22">
        <v>1</v>
      </c>
      <c r="Q8" t="s">
        <v>29</v>
      </c>
      <c r="S8" t="s">
        <v>29</v>
      </c>
      <c r="U8" t="str">
        <v>APM-233</v>
      </c>
      <c r="V8" s="3">
        <v>3.9999999999999964</v>
      </c>
      <c r="X8" t="str">
        <v>Mon</v>
      </c>
      <c r="Y8" t="str">
        <v>APM-233,APM-237,APM-235</v>
      </c>
    </row>
    <row r="9" spans="3:25" x14ac:dyDescent="0.3">
      <c r="D9"/>
      <c r="E9">
        <f>ROW()-ROW(Data_Entry[[#Headers],[Item '#]])</f>
        <v>2</v>
      </c>
      <c r="F9" s="21">
        <v>0.33333333333333331</v>
      </c>
      <c r="G9" s="21">
        <v>0.41666666666666657</v>
      </c>
      <c r="H9" s="22" t="s">
        <v>3</v>
      </c>
      <c r="I9" s="22" t="s">
        <v>14</v>
      </c>
      <c r="J9" s="17">
        <f>(Data_Entry[[#This Row],[End Time]]-Data_Entry[[#This Row],[Start Time]])*24</f>
        <v>1.9999999999999982</v>
      </c>
      <c r="M9" s="22" t="s">
        <v>15</v>
      </c>
      <c r="N9" s="22" t="s">
        <v>20</v>
      </c>
      <c r="O9" s="22">
        <v>2</v>
      </c>
      <c r="Q9" t="s">
        <v>30</v>
      </c>
      <c r="S9" t="s">
        <v>30</v>
      </c>
      <c r="U9" t="str">
        <v>APM-289</v>
      </c>
      <c r="V9" s="3">
        <v>3.0000000000000053</v>
      </c>
      <c r="X9" t="str">
        <v>Sat</v>
      </c>
      <c r="Y9" t="str">
        <v>APM-234</v>
      </c>
    </row>
    <row r="10" spans="3:25" x14ac:dyDescent="0.3">
      <c r="D10"/>
      <c r="E10">
        <f>ROW()-ROW(Data_Entry[[#Headers],[Item '#]])</f>
        <v>3</v>
      </c>
      <c r="F10" s="21">
        <v>0.4583333333333332</v>
      </c>
      <c r="G10" s="21">
        <v>0.56249999999999989</v>
      </c>
      <c r="H10" s="22" t="s">
        <v>4</v>
      </c>
      <c r="I10" s="22" t="s">
        <v>17</v>
      </c>
      <c r="J10" s="17">
        <f>(Data_Entry[[#This Row],[End Time]]-Data_Entry[[#This Row],[Start Time]])*24</f>
        <v>2.5000000000000004</v>
      </c>
      <c r="M10" s="22" t="s">
        <v>16</v>
      </c>
      <c r="N10" s="22" t="s">
        <v>21</v>
      </c>
      <c r="O10" s="22">
        <v>3</v>
      </c>
      <c r="Q10" t="s">
        <v>31</v>
      </c>
      <c r="S10" t="s">
        <v>31</v>
      </c>
      <c r="U10" t="str">
        <v>APM-235</v>
      </c>
      <c r="V10" s="3">
        <v>3.0000000000000027</v>
      </c>
      <c r="X10" t="str">
        <v>Thu</v>
      </c>
      <c r="Y10" t="str">
        <v>APM-235</v>
      </c>
    </row>
    <row r="11" spans="3:25" x14ac:dyDescent="0.3">
      <c r="D11"/>
      <c r="E11">
        <f>ROW()-ROW(Data_Entry[[#Headers],[Item '#]])</f>
        <v>4</v>
      </c>
      <c r="F11" s="21">
        <v>0.68750000000000011</v>
      </c>
      <c r="G11" s="21">
        <v>0.77083333333333359</v>
      </c>
      <c r="H11" s="22" t="s">
        <v>5</v>
      </c>
      <c r="I11" s="22" t="s">
        <v>16</v>
      </c>
      <c r="J11" s="17">
        <f>(Data_Entry[[#This Row],[End Time]]-Data_Entry[[#This Row],[Start Time]])*24</f>
        <v>2.0000000000000036</v>
      </c>
      <c r="M11" s="22" t="s">
        <v>17</v>
      </c>
      <c r="N11" s="22" t="s">
        <v>22</v>
      </c>
      <c r="O11" s="22">
        <v>4</v>
      </c>
      <c r="Q11" t="s">
        <v>32</v>
      </c>
      <c r="S11" t="s">
        <v>32</v>
      </c>
      <c r="U11" t="str">
        <v>APM-236</v>
      </c>
      <c r="V11" s="3">
        <v>2.5000000000000004</v>
      </c>
      <c r="X11" t="str">
        <v>Tue</v>
      </c>
      <c r="Y11" t="str">
        <v>APM-233</v>
      </c>
    </row>
    <row r="12" spans="3:25" x14ac:dyDescent="0.3">
      <c r="D12"/>
      <c r="E12">
        <f>ROW()-ROW(Data_Entry[[#Headers],[Item '#]])</f>
        <v>5</v>
      </c>
      <c r="F12" s="21">
        <v>0.60416666666666663</v>
      </c>
      <c r="G12" s="21">
        <v>0.72916666666666685</v>
      </c>
      <c r="H12" s="22" t="s">
        <v>6</v>
      </c>
      <c r="I12" s="22" t="s">
        <v>38</v>
      </c>
      <c r="J12" s="17">
        <f>(Data_Entry[[#This Row],[End Time]]-Data_Entry[[#This Row],[Start Time]])*24</f>
        <v>3.0000000000000053</v>
      </c>
      <c r="M12" s="22" t="s">
        <v>18</v>
      </c>
      <c r="N12" s="22" t="s">
        <v>23</v>
      </c>
      <c r="O12" s="22">
        <v>5</v>
      </c>
      <c r="Q12" t="s">
        <v>33</v>
      </c>
      <c r="U12" t="str">
        <v>APM-234</v>
      </c>
      <c r="V12" s="3">
        <v>2.4999999999999978</v>
      </c>
      <c r="X12" t="str">
        <v>Wed</v>
      </c>
      <c r="Y12" t="str">
        <v>APM-236</v>
      </c>
    </row>
    <row r="13" spans="3:25" x14ac:dyDescent="0.3">
      <c r="D13"/>
      <c r="E13">
        <f>ROW()-ROW(Data_Entry[[#Headers],[Item '#]])</f>
        <v>6</v>
      </c>
      <c r="F13" s="21">
        <v>0.3125</v>
      </c>
      <c r="G13" s="21">
        <v>0.41666666666666657</v>
      </c>
      <c r="H13" s="22" t="s">
        <v>7</v>
      </c>
      <c r="I13" s="22" t="s">
        <v>15</v>
      </c>
      <c r="J13" s="17">
        <f>(Data_Entry[[#This Row],[End Time]]-Data_Entry[[#This Row],[Start Time]])*24</f>
        <v>2.4999999999999978</v>
      </c>
      <c r="M13" s="22" t="s">
        <v>38</v>
      </c>
      <c r="N13" s="22" t="s">
        <v>39</v>
      </c>
      <c r="O13" s="22">
        <v>6</v>
      </c>
      <c r="U13" t="str">
        <v>Total</v>
      </c>
      <c r="V13" s="3">
        <v>19.000000000000011</v>
      </c>
    </row>
    <row r="14" spans="3:25" x14ac:dyDescent="0.3">
      <c r="D14"/>
      <c r="E14">
        <f>ROW()-ROW(Data_Entry[[#Headers],[Item '#]])</f>
        <v>7</v>
      </c>
      <c r="F14" s="21">
        <v>0.54166666666666652</v>
      </c>
      <c r="G14" s="21">
        <v>0.70833333333333348</v>
      </c>
      <c r="H14" s="22" t="s">
        <v>2</v>
      </c>
      <c r="I14" s="22" t="s">
        <v>18</v>
      </c>
      <c r="J14" s="17">
        <f>(Data_Entry[[#This Row],[End Time]]-Data_Entry[[#This Row],[Start Time]])*24</f>
        <v>4.0000000000000071</v>
      </c>
      <c r="M14" s="22"/>
      <c r="N14" s="22"/>
      <c r="O14" s="22"/>
      <c r="V14" s="3"/>
    </row>
    <row r="15" spans="3:25" x14ac:dyDescent="0.3">
      <c r="D15"/>
      <c r="E15">
        <f>ROW()-ROW(Data_Entry[[#Headers],[Item '#]])</f>
        <v>8</v>
      </c>
      <c r="F15" s="21">
        <v>0.43749999999999989</v>
      </c>
      <c r="G15" s="21">
        <v>0.47916666666666652</v>
      </c>
      <c r="H15" s="22" t="s">
        <v>2</v>
      </c>
      <c r="I15" s="22" t="s">
        <v>16</v>
      </c>
      <c r="J15" s="17">
        <f>(Data_Entry[[#This Row],[End Time]]-Data_Entry[[#This Row],[Start Time]])*24</f>
        <v>0.99999999999999911</v>
      </c>
      <c r="M15" s="22"/>
      <c r="N15" s="22"/>
      <c r="O15" s="22"/>
    </row>
    <row r="16" spans="3:25" x14ac:dyDescent="0.3">
      <c r="D16"/>
      <c r="E16">
        <f>ROW()-ROW(Data_Entry[[#Headers],[Item '#]])</f>
        <v>9</v>
      </c>
      <c r="F16" s="21"/>
      <c r="G16" s="21"/>
      <c r="H16" s="22"/>
      <c r="I16" s="22"/>
      <c r="J16" s="17">
        <f>(Data_Entry[[#This Row],[End Time]]-Data_Entry[[#This Row],[Start Time]])*24</f>
        <v>0</v>
      </c>
      <c r="M16" s="22"/>
      <c r="N16" s="22"/>
      <c r="O16" s="22"/>
    </row>
    <row r="17" spans="5:15" customFormat="1" x14ac:dyDescent="0.3">
      <c r="E17">
        <f>ROW()-ROW(Data_Entry[[#Headers],[Item '#]])</f>
        <v>10</v>
      </c>
      <c r="F17" s="21"/>
      <c r="G17" s="21"/>
      <c r="H17" s="22"/>
      <c r="I17" s="22"/>
      <c r="J17" s="17">
        <f>(Data_Entry[[#This Row],[End Time]]-Data_Entry[[#This Row],[Start Time]])*24</f>
        <v>0</v>
      </c>
      <c r="K17" s="17"/>
      <c r="M17" s="22"/>
      <c r="N17" s="22"/>
      <c r="O17" s="22"/>
    </row>
    <row r="18" spans="5:15" customFormat="1" x14ac:dyDescent="0.3">
      <c r="E18">
        <f>ROW()-ROW(Data_Entry[[#Headers],[Item '#]])</f>
        <v>11</v>
      </c>
      <c r="F18" s="21"/>
      <c r="G18" s="21"/>
      <c r="H18" s="22"/>
      <c r="I18" s="22"/>
      <c r="J18" s="17">
        <f>(Data_Entry[[#This Row],[End Time]]-Data_Entry[[#This Row],[Start Time]])*24</f>
        <v>0</v>
      </c>
      <c r="K18" s="17"/>
      <c r="M18" s="22"/>
      <c r="N18" s="22"/>
      <c r="O18" s="22"/>
    </row>
    <row r="19" spans="5:15" customFormat="1" x14ac:dyDescent="0.3">
      <c r="E19">
        <f>ROW()-ROW(Data_Entry[[#Headers],[Item '#]])</f>
        <v>12</v>
      </c>
      <c r="F19" s="21"/>
      <c r="G19" s="21"/>
      <c r="H19" s="22"/>
      <c r="I19" s="22"/>
      <c r="J19" s="17">
        <f>(Data_Entry[[#This Row],[End Time]]-Data_Entry[[#This Row],[Start Time]])*24</f>
        <v>0</v>
      </c>
      <c r="K19" s="17"/>
      <c r="M19" s="22"/>
      <c r="N19" s="22"/>
      <c r="O19" s="22"/>
    </row>
    <row r="20" spans="5:15" customFormat="1" x14ac:dyDescent="0.3">
      <c r="E20">
        <f>ROW()-ROW(Data_Entry[[#Headers],[Item '#]])</f>
        <v>13</v>
      </c>
      <c r="F20" s="21"/>
      <c r="G20" s="21"/>
      <c r="H20" s="22"/>
      <c r="I20" s="22"/>
      <c r="J20" s="17">
        <f>(Data_Entry[[#This Row],[End Time]]-Data_Entry[[#This Row],[Start Time]])*24</f>
        <v>0</v>
      </c>
      <c r="K20" s="17"/>
      <c r="M20" s="22"/>
      <c r="N20" s="22"/>
      <c r="O20" s="22"/>
    </row>
    <row r="21" spans="5:15" customFormat="1" x14ac:dyDescent="0.3">
      <c r="E21">
        <f>ROW()-ROW(Data_Entry[[#Headers],[Item '#]])</f>
        <v>14</v>
      </c>
      <c r="F21" s="21"/>
      <c r="G21" s="21"/>
      <c r="H21" s="22"/>
      <c r="I21" s="22"/>
      <c r="J21" s="17">
        <f>(Data_Entry[[#This Row],[End Time]]-Data_Entry[[#This Row],[Start Time]])*24</f>
        <v>0</v>
      </c>
      <c r="K21" s="17"/>
      <c r="M21" s="22"/>
      <c r="N21" s="22"/>
      <c r="O21" s="22"/>
    </row>
    <row r="22" spans="5:15" customFormat="1" x14ac:dyDescent="0.3">
      <c r="E22">
        <f>ROW()-ROW(Data_Entry[[#Headers],[Item '#]])</f>
        <v>15</v>
      </c>
      <c r="F22" s="21"/>
      <c r="G22" s="21"/>
      <c r="H22" s="22"/>
      <c r="I22" s="22"/>
      <c r="J22" s="17">
        <f>(Data_Entry[[#This Row],[End Time]]-Data_Entry[[#This Row],[Start Time]])*24</f>
        <v>0</v>
      </c>
      <c r="K22" s="17"/>
      <c r="M22" s="22"/>
      <c r="N22" s="22"/>
      <c r="O22" s="22"/>
    </row>
    <row r="23" spans="5:15" customFormat="1" x14ac:dyDescent="0.3">
      <c r="E23">
        <f>ROW()-ROW(Data_Entry[[#Headers],[Item '#]])</f>
        <v>16</v>
      </c>
      <c r="F23" s="21"/>
      <c r="G23" s="21"/>
      <c r="H23" s="22"/>
      <c r="I23" s="22"/>
      <c r="J23" s="17">
        <f>(Data_Entry[[#This Row],[End Time]]-Data_Entry[[#This Row],[Start Time]])*24</f>
        <v>0</v>
      </c>
      <c r="K23" s="17"/>
      <c r="M23" s="22"/>
      <c r="N23" s="22"/>
      <c r="O23" s="22"/>
    </row>
    <row r="24" spans="5:15" customFormat="1" x14ac:dyDescent="0.3">
      <c r="E24">
        <f>ROW()-ROW(Data_Entry[[#Headers],[Item '#]])</f>
        <v>17</v>
      </c>
      <c r="F24" s="21"/>
      <c r="G24" s="21"/>
      <c r="H24" s="22"/>
      <c r="I24" s="22"/>
      <c r="J24" s="17">
        <f>(Data_Entry[[#This Row],[End Time]]-Data_Entry[[#This Row],[Start Time]])*24</f>
        <v>0</v>
      </c>
      <c r="K24" s="17"/>
      <c r="M24" s="22"/>
      <c r="N24" s="22"/>
      <c r="O24" s="22"/>
    </row>
    <row r="25" spans="5:15" customFormat="1" x14ac:dyDescent="0.3">
      <c r="E25">
        <f>ROW()-ROW(Data_Entry[[#Headers],[Item '#]])</f>
        <v>18</v>
      </c>
      <c r="F25" s="21"/>
      <c r="G25" s="21"/>
      <c r="H25" s="22"/>
      <c r="I25" s="22"/>
      <c r="J25" s="17">
        <f>(Data_Entry[[#This Row],[End Time]]-Data_Entry[[#This Row],[Start Time]])*24</f>
        <v>0</v>
      </c>
      <c r="K25" s="17"/>
      <c r="M25" s="22"/>
      <c r="N25" s="22"/>
      <c r="O25" s="22"/>
    </row>
    <row r="26" spans="5:15" customFormat="1" x14ac:dyDescent="0.3">
      <c r="E26">
        <f>ROW()-ROW(Data_Entry[[#Headers],[Item '#]])</f>
        <v>19</v>
      </c>
      <c r="F26" s="21"/>
      <c r="G26" s="21"/>
      <c r="H26" s="22"/>
      <c r="I26" s="22"/>
      <c r="J26" s="17">
        <f>(Data_Entry[[#This Row],[End Time]]-Data_Entry[[#This Row],[Start Time]])*24</f>
        <v>0</v>
      </c>
      <c r="K26" s="17"/>
      <c r="M26" s="22"/>
      <c r="N26" s="22"/>
      <c r="O26" s="22"/>
    </row>
    <row r="27" spans="5:15" customFormat="1" x14ac:dyDescent="0.3">
      <c r="E27">
        <f>ROW()-ROW(Data_Entry[[#Headers],[Item '#]])</f>
        <v>20</v>
      </c>
      <c r="F27" s="21"/>
      <c r="G27" s="21"/>
      <c r="H27" s="22"/>
      <c r="I27" s="22"/>
      <c r="J27" s="17">
        <f>(Data_Entry[[#This Row],[End Time]]-Data_Entry[[#This Row],[Start Time]])*24</f>
        <v>0</v>
      </c>
      <c r="K27" s="17"/>
      <c r="M27" s="22"/>
      <c r="N27" s="22"/>
      <c r="O27" s="22"/>
    </row>
    <row r="28" spans="5:15" customFormat="1" x14ac:dyDescent="0.3">
      <c r="E28">
        <f>ROW()-ROW(Data_Entry[[#Headers],[Item '#]])</f>
        <v>21</v>
      </c>
      <c r="F28" s="21"/>
      <c r="G28" s="21"/>
      <c r="H28" s="22"/>
      <c r="I28" s="22"/>
      <c r="J28" s="17">
        <f>(Data_Entry[[#This Row],[End Time]]-Data_Entry[[#This Row],[Start Time]])*24</f>
        <v>0</v>
      </c>
      <c r="K28" s="17"/>
      <c r="M28" s="22"/>
      <c r="N28" s="22"/>
      <c r="O28" s="22"/>
    </row>
    <row r="29" spans="5:15" customFormat="1" x14ac:dyDescent="0.3">
      <c r="E29">
        <f>ROW()-ROW(Data_Entry[[#Headers],[Item '#]])</f>
        <v>22</v>
      </c>
      <c r="F29" s="21"/>
      <c r="G29" s="21"/>
      <c r="H29" s="22"/>
      <c r="I29" s="22"/>
      <c r="J29" s="17">
        <f>(Data_Entry[[#This Row],[End Time]]-Data_Entry[[#This Row],[Start Time]])*24</f>
        <v>0</v>
      </c>
      <c r="K29" s="17"/>
      <c r="M29" s="22"/>
      <c r="N29" s="22"/>
      <c r="O29" s="22"/>
    </row>
    <row r="30" spans="5:15" customFormat="1" x14ac:dyDescent="0.3">
      <c r="E30">
        <f>ROW()-ROW(Data_Entry[[#Headers],[Item '#]])</f>
        <v>23</v>
      </c>
      <c r="F30" s="21"/>
      <c r="G30" s="21"/>
      <c r="H30" s="22"/>
      <c r="I30" s="22"/>
      <c r="J30" s="17">
        <f>(Data_Entry[[#This Row],[End Time]]-Data_Entry[[#This Row],[Start Time]])*24</f>
        <v>0</v>
      </c>
      <c r="K30" s="17"/>
      <c r="M30" s="22"/>
      <c r="N30" s="22"/>
      <c r="O30" s="22"/>
    </row>
    <row r="31" spans="5:15" customFormat="1" x14ac:dyDescent="0.3">
      <c r="E31">
        <f>ROW()-ROW(Data_Entry[[#Headers],[Item '#]])</f>
        <v>24</v>
      </c>
      <c r="F31" s="21"/>
      <c r="G31" s="21"/>
      <c r="H31" s="22"/>
      <c r="I31" s="22"/>
      <c r="J31" s="17">
        <f>(Data_Entry[[#This Row],[End Time]]-Data_Entry[[#This Row],[Start Time]])*24</f>
        <v>0</v>
      </c>
      <c r="K31" s="17"/>
      <c r="M31" s="22"/>
      <c r="N31" s="22"/>
      <c r="O31" s="22"/>
    </row>
    <row r="32" spans="5:15" customFormat="1" x14ac:dyDescent="0.3">
      <c r="E32">
        <f>ROW()-ROW(Data_Entry[[#Headers],[Item '#]])</f>
        <v>25</v>
      </c>
      <c r="F32" s="21"/>
      <c r="G32" s="21"/>
      <c r="H32" s="22"/>
      <c r="I32" s="22"/>
      <c r="J32" s="17">
        <f>(Data_Entry[[#This Row],[End Time]]-Data_Entry[[#This Row],[Start Time]])*24</f>
        <v>0</v>
      </c>
      <c r="K32" s="17"/>
      <c r="M32" s="22"/>
      <c r="N32" s="22"/>
      <c r="O32" s="22"/>
    </row>
    <row r="33" spans="5:15" customFormat="1" x14ac:dyDescent="0.3">
      <c r="E33">
        <f>ROW()-ROW(Data_Entry[[#Headers],[Item '#]])</f>
        <v>26</v>
      </c>
      <c r="F33" s="21"/>
      <c r="G33" s="21"/>
      <c r="H33" s="22"/>
      <c r="I33" s="22"/>
      <c r="J33" s="17">
        <f>(Data_Entry[[#This Row],[End Time]]-Data_Entry[[#This Row],[Start Time]])*24</f>
        <v>0</v>
      </c>
      <c r="K33" s="17"/>
      <c r="M33" s="22"/>
      <c r="N33" s="22"/>
      <c r="O33" s="22"/>
    </row>
    <row r="34" spans="5:15" customFormat="1" x14ac:dyDescent="0.3">
      <c r="E34">
        <f>ROW()-ROW(Data_Entry[[#Headers],[Item '#]])</f>
        <v>27</v>
      </c>
      <c r="F34" s="21"/>
      <c r="G34" s="21"/>
      <c r="H34" s="22"/>
      <c r="I34" s="22"/>
      <c r="J34" s="17">
        <f>(Data_Entry[[#This Row],[End Time]]-Data_Entry[[#This Row],[Start Time]])*24</f>
        <v>0</v>
      </c>
      <c r="K34" s="17"/>
      <c r="M34" s="22"/>
      <c r="N34" s="22"/>
      <c r="O34" s="22"/>
    </row>
    <row r="35" spans="5:15" customFormat="1" x14ac:dyDescent="0.3">
      <c r="E35">
        <f>ROW()-ROW(Data_Entry[[#Headers],[Item '#]])</f>
        <v>28</v>
      </c>
      <c r="F35" s="21"/>
      <c r="G35" s="21"/>
      <c r="H35" s="22"/>
      <c r="I35" s="22"/>
      <c r="J35" s="17">
        <f>(Data_Entry[[#This Row],[End Time]]-Data_Entry[[#This Row],[Start Time]])*24</f>
        <v>0</v>
      </c>
      <c r="K35" s="17"/>
      <c r="M35" s="22"/>
      <c r="N35" s="22"/>
      <c r="O35" s="22"/>
    </row>
    <row r="36" spans="5:15" customFormat="1" x14ac:dyDescent="0.3">
      <c r="E36">
        <f>ROW()-ROW(Data_Entry[[#Headers],[Item '#]])</f>
        <v>29</v>
      </c>
      <c r="F36" s="21"/>
      <c r="G36" s="21"/>
      <c r="H36" s="22"/>
      <c r="I36" s="22"/>
      <c r="J36" s="17">
        <f>(Data_Entry[[#This Row],[End Time]]-Data_Entry[[#This Row],[Start Time]])*24</f>
        <v>0</v>
      </c>
      <c r="K36" s="17"/>
      <c r="M36" s="22"/>
      <c r="N36" s="22"/>
      <c r="O36" s="22"/>
    </row>
    <row r="37" spans="5:15" customFormat="1" x14ac:dyDescent="0.3">
      <c r="E37">
        <f>ROW()-ROW(Data_Entry[[#Headers],[Item '#]])</f>
        <v>30</v>
      </c>
      <c r="F37" s="21"/>
      <c r="G37" s="21"/>
      <c r="H37" s="22"/>
      <c r="I37" s="22"/>
      <c r="J37" s="17">
        <f>(Data_Entry[[#This Row],[End Time]]-Data_Entry[[#This Row],[Start Time]])*24</f>
        <v>0</v>
      </c>
      <c r="K37" s="17"/>
      <c r="M37" s="22"/>
      <c r="N37" s="22"/>
      <c r="O37" s="22"/>
    </row>
    <row r="38" spans="5:15" customFormat="1" x14ac:dyDescent="0.3">
      <c r="E38">
        <f>ROW()-ROW(Data_Entry[[#Headers],[Item '#]])</f>
        <v>31</v>
      </c>
      <c r="F38" s="21"/>
      <c r="G38" s="21"/>
      <c r="H38" s="22"/>
      <c r="I38" s="22"/>
      <c r="J38" s="17">
        <f>(Data_Entry[[#This Row],[End Time]]-Data_Entry[[#This Row],[Start Time]])*24</f>
        <v>0</v>
      </c>
      <c r="K38" s="17"/>
      <c r="M38" s="22"/>
      <c r="N38" s="22"/>
      <c r="O38" s="22"/>
    </row>
    <row r="39" spans="5:15" customFormat="1" x14ac:dyDescent="0.3">
      <c r="E39">
        <f>ROW()-ROW(Data_Entry[[#Headers],[Item '#]])</f>
        <v>32</v>
      </c>
      <c r="F39" s="21"/>
      <c r="G39" s="21"/>
      <c r="H39" s="22"/>
      <c r="I39" s="22"/>
      <c r="J39" s="17">
        <f>(Data_Entry[[#This Row],[End Time]]-Data_Entry[[#This Row],[Start Time]])*24</f>
        <v>0</v>
      </c>
      <c r="K39" s="17"/>
      <c r="M39" s="22"/>
      <c r="N39" s="22"/>
      <c r="O39" s="22"/>
    </row>
    <row r="40" spans="5:15" customFormat="1" x14ac:dyDescent="0.3">
      <c r="E40">
        <f>ROW()-ROW(Data_Entry[[#Headers],[Item '#]])</f>
        <v>33</v>
      </c>
      <c r="F40" s="21"/>
      <c r="G40" s="21"/>
      <c r="H40" s="22"/>
      <c r="I40" s="22"/>
      <c r="J40" s="17">
        <f>(Data_Entry[[#This Row],[End Time]]-Data_Entry[[#This Row],[Start Time]])*24</f>
        <v>0</v>
      </c>
      <c r="K40" s="17"/>
      <c r="M40" s="22"/>
      <c r="N40" s="22"/>
      <c r="O40" s="22"/>
    </row>
    <row r="41" spans="5:15" customFormat="1" x14ac:dyDescent="0.3">
      <c r="E41">
        <f>ROW()-ROW(Data_Entry[[#Headers],[Item '#]])</f>
        <v>34</v>
      </c>
      <c r="F41" s="21"/>
      <c r="G41" s="21"/>
      <c r="H41" s="22"/>
      <c r="I41" s="22"/>
      <c r="J41" s="17">
        <f>(Data_Entry[[#This Row],[End Time]]-Data_Entry[[#This Row],[Start Time]])*24</f>
        <v>0</v>
      </c>
      <c r="K41" s="17"/>
      <c r="M41" s="22"/>
      <c r="N41" s="22"/>
      <c r="O41" s="22"/>
    </row>
    <row r="42" spans="5:15" customFormat="1" x14ac:dyDescent="0.3">
      <c r="E42">
        <f>ROW()-ROW(Data_Entry[[#Headers],[Item '#]])</f>
        <v>35</v>
      </c>
      <c r="F42" s="21"/>
      <c r="G42" s="21"/>
      <c r="H42" s="22"/>
      <c r="I42" s="22"/>
      <c r="J42" s="17">
        <f>(Data_Entry[[#This Row],[End Time]]-Data_Entry[[#This Row],[Start Time]])*24</f>
        <v>0</v>
      </c>
      <c r="K42" s="17"/>
      <c r="M42" s="22"/>
      <c r="N42" s="22"/>
      <c r="O42" s="22"/>
    </row>
    <row r="43" spans="5:15" customFormat="1" x14ac:dyDescent="0.3">
      <c r="E43">
        <f>ROW()-ROW(Data_Entry[[#Headers],[Item '#]])</f>
        <v>36</v>
      </c>
      <c r="F43" s="21"/>
      <c r="G43" s="21"/>
      <c r="H43" s="22"/>
      <c r="I43" s="22"/>
      <c r="J43" s="17">
        <f>(Data_Entry[[#This Row],[End Time]]-Data_Entry[[#This Row],[Start Time]])*24</f>
        <v>0</v>
      </c>
      <c r="K43" s="17"/>
      <c r="M43" s="22"/>
      <c r="N43" s="22"/>
      <c r="O43" s="22"/>
    </row>
    <row r="44" spans="5:15" customFormat="1" x14ac:dyDescent="0.3">
      <c r="E44">
        <f>ROW()-ROW(Data_Entry[[#Headers],[Item '#]])</f>
        <v>37</v>
      </c>
      <c r="F44" s="21"/>
      <c r="G44" s="21"/>
      <c r="H44" s="22"/>
      <c r="I44" s="22"/>
      <c r="J44" s="17">
        <f>(Data_Entry[[#This Row],[End Time]]-Data_Entry[[#This Row],[Start Time]])*24</f>
        <v>0</v>
      </c>
      <c r="K44" s="17"/>
      <c r="M44" s="22"/>
      <c r="N44" s="22"/>
      <c r="O44" s="22"/>
    </row>
    <row r="45" spans="5:15" customFormat="1" x14ac:dyDescent="0.3">
      <c r="E45">
        <f>ROW()-ROW(Data_Entry[[#Headers],[Item '#]])</f>
        <v>38</v>
      </c>
      <c r="F45" s="21"/>
      <c r="G45" s="21"/>
      <c r="H45" s="22"/>
      <c r="I45" s="22"/>
      <c r="J45" s="17">
        <f>(Data_Entry[[#This Row],[End Time]]-Data_Entry[[#This Row],[Start Time]])*24</f>
        <v>0</v>
      </c>
      <c r="K45" s="17"/>
      <c r="M45" s="22"/>
      <c r="N45" s="22"/>
      <c r="O45" s="22"/>
    </row>
    <row r="46" spans="5:15" customFormat="1" x14ac:dyDescent="0.3">
      <c r="E46">
        <f>ROW()-ROW(Data_Entry[[#Headers],[Item '#]])</f>
        <v>39</v>
      </c>
      <c r="F46" s="21"/>
      <c r="G46" s="21"/>
      <c r="H46" s="22"/>
      <c r="I46" s="22"/>
      <c r="J46" s="17">
        <f>(Data_Entry[[#This Row],[End Time]]-Data_Entry[[#This Row],[Start Time]])*24</f>
        <v>0</v>
      </c>
      <c r="K46" s="17"/>
      <c r="M46" s="22"/>
      <c r="N46" s="22"/>
      <c r="O46" s="22"/>
    </row>
    <row r="47" spans="5:15" customFormat="1" x14ac:dyDescent="0.3">
      <c r="E47">
        <f>ROW()-ROW(Data_Entry[[#Headers],[Item '#]])</f>
        <v>40</v>
      </c>
      <c r="F47" s="21"/>
      <c r="G47" s="21"/>
      <c r="H47" s="22"/>
      <c r="I47" s="22"/>
      <c r="J47" s="17">
        <f>(Data_Entry[[#This Row],[End Time]]-Data_Entry[[#This Row],[Start Time]])*24</f>
        <v>0</v>
      </c>
      <c r="K47" s="17"/>
      <c r="M47" s="22"/>
      <c r="N47" s="22"/>
      <c r="O47" s="22"/>
    </row>
    <row r="48" spans="5:15" customFormat="1" x14ac:dyDescent="0.3">
      <c r="E48">
        <f>ROW()-ROW(Data_Entry[[#Headers],[Item '#]])</f>
        <v>41</v>
      </c>
      <c r="F48" s="21"/>
      <c r="G48" s="21"/>
      <c r="H48" s="22"/>
      <c r="I48" s="22"/>
      <c r="J48" s="17">
        <f>(Data_Entry[[#This Row],[End Time]]-Data_Entry[[#This Row],[Start Time]])*24</f>
        <v>0</v>
      </c>
      <c r="K48" s="17"/>
      <c r="M48" s="22"/>
      <c r="N48" s="22"/>
      <c r="O48" s="22"/>
    </row>
    <row r="49" spans="5:15" customFormat="1" x14ac:dyDescent="0.3">
      <c r="E49">
        <f>ROW()-ROW(Data_Entry[[#Headers],[Item '#]])</f>
        <v>42</v>
      </c>
      <c r="F49" s="21"/>
      <c r="G49" s="21"/>
      <c r="H49" s="22"/>
      <c r="I49" s="22"/>
      <c r="J49" s="17">
        <f>(Data_Entry[[#This Row],[End Time]]-Data_Entry[[#This Row],[Start Time]])*24</f>
        <v>0</v>
      </c>
      <c r="K49" s="17"/>
      <c r="M49" s="22"/>
      <c r="N49" s="22"/>
      <c r="O49" s="22"/>
    </row>
    <row r="50" spans="5:15" customFormat="1" x14ac:dyDescent="0.3">
      <c r="E50">
        <f>ROW()-ROW(Data_Entry[[#Headers],[Item '#]])</f>
        <v>43</v>
      </c>
      <c r="F50" s="21"/>
      <c r="G50" s="21"/>
      <c r="H50" s="22"/>
      <c r="I50" s="22"/>
      <c r="J50" s="17">
        <f>(Data_Entry[[#This Row],[End Time]]-Data_Entry[[#This Row],[Start Time]])*24</f>
        <v>0</v>
      </c>
      <c r="K50" s="17"/>
      <c r="M50" s="22"/>
      <c r="N50" s="22"/>
      <c r="O50" s="22"/>
    </row>
    <row r="51" spans="5:15" customFormat="1" x14ac:dyDescent="0.3">
      <c r="E51">
        <f>ROW()-ROW(Data_Entry[[#Headers],[Item '#]])</f>
        <v>44</v>
      </c>
      <c r="F51" s="21"/>
      <c r="G51" s="21"/>
      <c r="H51" s="22"/>
      <c r="I51" s="22"/>
      <c r="J51" s="17">
        <f>(Data_Entry[[#This Row],[End Time]]-Data_Entry[[#This Row],[Start Time]])*24</f>
        <v>0</v>
      </c>
      <c r="K51" s="17"/>
      <c r="M51" s="22"/>
      <c r="N51" s="22"/>
      <c r="O51" s="22"/>
    </row>
    <row r="52" spans="5:15" customFormat="1" x14ac:dyDescent="0.3">
      <c r="E52">
        <f>ROW()-ROW(Data_Entry[[#Headers],[Item '#]])</f>
        <v>45</v>
      </c>
      <c r="F52" s="21"/>
      <c r="G52" s="21"/>
      <c r="H52" s="22"/>
      <c r="I52" s="22"/>
      <c r="J52" s="17">
        <f>(Data_Entry[[#This Row],[End Time]]-Data_Entry[[#This Row],[Start Time]])*24</f>
        <v>0</v>
      </c>
      <c r="K52" s="17"/>
      <c r="M52" s="22"/>
      <c r="N52" s="22"/>
      <c r="O52" s="22"/>
    </row>
    <row r="53" spans="5:15" customFormat="1" x14ac:dyDescent="0.3">
      <c r="E53">
        <f>ROW()-ROW(Data_Entry[[#Headers],[Item '#]])</f>
        <v>46</v>
      </c>
      <c r="F53" s="21"/>
      <c r="G53" s="21"/>
      <c r="H53" s="22"/>
      <c r="I53" s="22"/>
      <c r="J53" s="17">
        <f>(Data_Entry[[#This Row],[End Time]]-Data_Entry[[#This Row],[Start Time]])*24</f>
        <v>0</v>
      </c>
      <c r="K53" s="17"/>
      <c r="M53" s="22"/>
      <c r="N53" s="22"/>
      <c r="O53" s="22"/>
    </row>
    <row r="54" spans="5:15" customFormat="1" x14ac:dyDescent="0.3">
      <c r="E54">
        <f>ROW()-ROW(Data_Entry[[#Headers],[Item '#]])</f>
        <v>47</v>
      </c>
      <c r="F54" s="21"/>
      <c r="G54" s="21"/>
      <c r="H54" s="22"/>
      <c r="I54" s="22"/>
      <c r="J54" s="17">
        <f>(Data_Entry[[#This Row],[End Time]]-Data_Entry[[#This Row],[Start Time]])*24</f>
        <v>0</v>
      </c>
      <c r="K54" s="17"/>
      <c r="M54" s="22"/>
      <c r="N54" s="22"/>
      <c r="O54" s="22"/>
    </row>
    <row r="55" spans="5:15" customFormat="1" x14ac:dyDescent="0.3">
      <c r="E55">
        <f>ROW()-ROW(Data_Entry[[#Headers],[Item '#]])</f>
        <v>48</v>
      </c>
      <c r="F55" s="21"/>
      <c r="G55" s="21"/>
      <c r="H55" s="22"/>
      <c r="I55" s="22"/>
      <c r="J55" s="17">
        <f>(Data_Entry[[#This Row],[End Time]]-Data_Entry[[#This Row],[Start Time]])*24</f>
        <v>0</v>
      </c>
      <c r="K55" s="17"/>
      <c r="M55" s="22"/>
      <c r="N55" s="22"/>
      <c r="O55" s="22"/>
    </row>
    <row r="56" spans="5:15" customFormat="1" x14ac:dyDescent="0.3">
      <c r="E56">
        <f>ROW()-ROW(Data_Entry[[#Headers],[Item '#]])</f>
        <v>49</v>
      </c>
      <c r="F56" s="21"/>
      <c r="G56" s="21"/>
      <c r="H56" s="22"/>
      <c r="I56" s="22"/>
      <c r="J56" s="17">
        <f>(Data_Entry[[#This Row],[End Time]]-Data_Entry[[#This Row],[Start Time]])*24</f>
        <v>0</v>
      </c>
      <c r="K56" s="17"/>
      <c r="M56" s="22"/>
      <c r="N56" s="22"/>
      <c r="O56" s="22"/>
    </row>
    <row r="57" spans="5:15" customFormat="1" x14ac:dyDescent="0.3">
      <c r="E57">
        <f>ROW()-ROW(Data_Entry[[#Headers],[Item '#]])</f>
        <v>50</v>
      </c>
      <c r="F57" s="21"/>
      <c r="G57" s="21"/>
      <c r="H57" s="22"/>
      <c r="I57" s="22"/>
      <c r="J57" s="17">
        <f>(Data_Entry[[#This Row],[End Time]]-Data_Entry[[#This Row],[Start Time]])*24</f>
        <v>0</v>
      </c>
      <c r="K57" s="17"/>
      <c r="M57" s="22"/>
      <c r="N57" s="22"/>
      <c r="O57" s="22"/>
    </row>
  </sheetData>
  <sheetProtection algorithmName="SHA-512" hashValue="NDJ6NoOd8TxhQ4feq+qz3GyYjfq3B3KX1WQYQ/zxcKNTH/GLLRzxPJAr76m0ECjug7issyW0+XmKEHy+PH6NJw==" saltValue="78AHH0T893Lclqau1bgzzg==" spinCount="100000" sheet="1" objects="1" scenarios="1"/>
  <phoneticPr fontId="2" type="noConversion"/>
  <conditionalFormatting sqref="G8:G57">
    <cfRule type="expression" dxfId="1" priority="2">
      <formula>AND($G8&lt;=$F8,LEN(TRIM($G8))&lt;&gt;0)</formula>
    </cfRule>
  </conditionalFormatting>
  <conditionalFormatting sqref="U7:V14">
    <cfRule type="expression" dxfId="0" priority="1">
      <formula>$L6="Total"</formula>
    </cfRule>
  </conditionalFormatting>
  <dataValidations count="4">
    <dataValidation type="list" allowBlank="1" showInputMessage="1" showErrorMessage="1" sqref="I8:I57" xr:uid="{FC68A470-BC7F-4BD8-A26B-333F8581F203}">
      <formula1>INDIRECT("Lookup_Course[Course]")</formula1>
    </dataValidation>
    <dataValidation type="list" allowBlank="1" showInputMessage="1" showErrorMessage="1" sqref="D3" xr:uid="{2EF68593-0616-4573-B87A-600923E8B057}">
      <formula1>INDIRECT("Lookup_Year[Year]")</formula1>
    </dataValidation>
    <dataValidation type="list" allowBlank="1" showInputMessage="1" showErrorMessage="1" sqref="D4" xr:uid="{D5D8824F-4806-4CCF-A6D3-1B83B2299A9C}">
      <formula1>INDIRECT("Lookup_Semester[Semester]")</formula1>
    </dataValidation>
    <dataValidation type="list" allowBlank="1" showInputMessage="1" showErrorMessage="1" sqref="F8:G57" xr:uid="{9D38FD07-8998-4672-9C61-F8767B8C0DF7}">
      <formula1>StartTimeRange</formula1>
    </dataValidation>
  </dataValidations>
  <pageMargins left="0.7" right="0.7" top="0.75" bottom="0.75" header="0.3" footer="0.3"/>
  <tableParts count="4">
    <tablePart r:id="rId1"/>
    <tablePart r:id="rId2"/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5CF3C0-66A0-42FA-B16D-75AD09B821D1}">
          <x14:formula1>
            <xm:f>Planner!$D$8:$J$8</xm:f>
          </x14:formula1>
          <xm:sqref>H8:H57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Planner</vt:lpstr>
      <vt:lpstr>Data Entry</vt:lpstr>
      <vt:lpstr>EndTimeRange</vt:lpstr>
      <vt:lpstr>Planner!Print_Area</vt:lpstr>
      <vt:lpstr>StartTimeRange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Alto</dc:creator>
  <cp:lastModifiedBy>Washington Alto</cp:lastModifiedBy>
  <dcterms:created xsi:type="dcterms:W3CDTF">2015-06-05T18:17:20Z</dcterms:created>
  <dcterms:modified xsi:type="dcterms:W3CDTF">2025-07-26T12:59:13Z</dcterms:modified>
</cp:coreProperties>
</file>