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  <sheet state="visible" name="อาจารย์-นักศึกษา" sheetId="2" r:id="rId4"/>
    <sheet state="visible" name="Load" sheetId="3" r:id="rId5"/>
    <sheet state="visible" name="Sheet3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<sst xmlns="http://schemas.openxmlformats.org/spreadsheetml/2006/main" count="610" uniqueCount="260">
  <si>
    <t>Timestamp</t>
  </si>
  <si>
    <t>รหัสนักศึกษา 1</t>
  </si>
  <si>
    <t>รหัสนักศึกษา 2</t>
  </si>
  <si>
    <t>รหัสนักศึกษา 3</t>
  </si>
  <si>
    <t>ชื่อ-นามสกุล</t>
  </si>
  <si>
    <t>อาจารย์ที่ปรึกษาโครงงาน</t>
  </si>
  <si>
    <t>นางสาว พัทธนันทร์ อนันต์เจริญภากร</t>
  </si>
  <si>
    <t>นาย พงศธร ลิมป์กาญจนวัฒน์</t>
  </si>
  <si>
    <t>อาจารย์ นุชชากร งามเสาวรส</t>
  </si>
  <si>
    <t>วลียา ตาเดอินทร์</t>
  </si>
  <si>
    <t>ชญานิศ แก่นสาร</t>
  </si>
  <si>
    <t>อาจารย์ ดร.มนวรรัตน์ ผ่องไพบูลย์</t>
  </si>
  <si>
    <t>ศุภสิทธิ์ ทองเนียม</t>
  </si>
  <si>
    <t>ชนาธิป ธันยลาภพิทักษ์</t>
  </si>
  <si>
    <t>นายรัฐสรณ์ ทัศนา</t>
  </si>
  <si>
    <t>ผู้ช่วยศาสตราจารย์ ดร.ณัฐธนนท์ หงส์วริทธิ์ธร</t>
  </si>
  <si>
    <t>น.ส. เพ็ญพิชา บลูศรี</t>
  </si>
  <si>
    <t>น.ส. พรนภา ขาวดารา</t>
  </si>
  <si>
    <t>อาจารย์ ดร.สุกัญญา รัตโนทยานนท์</t>
  </si>
  <si>
    <t>นางสาวจิณห์วรา สุทธิปริญญานนท์</t>
  </si>
  <si>
    <t>อาจารย์ ดร.พงศกรณ์ วิจิตเวชไพศาล</t>
  </si>
  <si>
    <t>นางสาว ชันยนันต์ อินทวงศ์</t>
  </si>
  <si>
    <t>นางสาว กรณ์รวี ทิมาภากร</t>
  </si>
  <si>
    <t>นางสาววศินี ศรีประเสริฐ</t>
  </si>
  <si>
    <t>นิรมล ทนงศักดิ์มนตรี</t>
  </si>
  <si>
    <t>อาจารย์ ดร.วสิศ ลิ้มประเสริฐ</t>
  </si>
  <si>
    <t>สมปรารถนา อรุนันท์</t>
  </si>
  <si>
    <t>กิ่งแก้ว สุนทรเต็ม</t>
  </si>
  <si>
    <t>ธิติวัฒน์ ชัยศรีนารัฒน์</t>
  </si>
  <si>
    <t>กฤตณัฐ ฉุงน้อย</t>
  </si>
  <si>
    <t>ชิตะ สิรยาทร</t>
  </si>
  <si>
    <t>นาย ณัฐ  รตาภิรักษ์กูร</t>
  </si>
  <si>
    <t>นาย กวี เตชะเรืองประเสริฐ</t>
  </si>
  <si>
    <t>อาจารย์ ดร.เด่นดวง ประดับสุวรรณ</t>
  </si>
  <si>
    <t>พิสิษฐ์ ไมตรีมิตร</t>
  </si>
  <si>
    <t>กิตติคุณ เอี่ยมอร่าม</t>
  </si>
  <si>
    <t>รองศาสตราจารย์ ภาวดี สมภักดี</t>
  </si>
  <si>
    <t>นางสาวสุภารัตน์   ใจเดช</t>
  </si>
  <si>
    <t>นางสาวเกวลี เงาเทพพฤฒาราม</t>
  </si>
  <si>
    <t>ผู้ช่วยศาสตราจารย์ ดร.วิลาวรรณ รักผกาวงศ์</t>
  </si>
  <si>
    <t>ลดาวัลย์ สรรพโส</t>
  </si>
  <si>
    <t>ปริญญา อ่อนสุวรรณ์</t>
  </si>
  <si>
    <t>กนภา ตระกูลวรรณชัย</t>
  </si>
  <si>
    <t>วทัญญู ภารตรัตน์</t>
  </si>
  <si>
    <t>วรากร รักรอด</t>
  </si>
  <si>
    <t>เวธณี  พันธุเณร</t>
  </si>
  <si>
    <t>ชัยมงคล  วงศ์บวรเกียรติ</t>
  </si>
  <si>
    <t>ภรารัตน์ ตันติประภากิจ</t>
  </si>
  <si>
    <t>น.ส. ปรัญญา จิตติบำรุงรักษ์</t>
  </si>
  <si>
    <t>นายหัตถพงษ์ มั่นคง</t>
  </si>
  <si>
    <t>สุชานันท์ ใจเที่ยงกิจ</t>
  </si>
  <si>
    <t>เสาวลักษณ์ จิราภรณ์สิริกุล</t>
  </si>
  <si>
    <t>นภวรรณ ดุษฎีเวทกุล</t>
  </si>
  <si>
    <t>วงศธร ทองถาวร</t>
  </si>
  <si>
    <t>อาจารย์ ดร.ประภาพร รัตนธำรง</t>
  </si>
  <si>
    <t>ปิยาภรณ์ ใจอารีรอบ</t>
  </si>
  <si>
    <t>เมธินี เมธาวนิช</t>
  </si>
  <si>
    <t xml:space="preserve">นาย ปฐวี พลวิภาต </t>
  </si>
  <si>
    <t xml:space="preserve">นางสาว ศศิธร รักขิตนิธิกุล </t>
  </si>
  <si>
    <t>นางสาวจารุวรรณ แก้วบัวเงิน</t>
  </si>
  <si>
    <t>นายณัชพล วรกิจปรีดา</t>
  </si>
  <si>
    <t>นารีรัตน์ เพ็ชรสมบัติ</t>
  </si>
  <si>
    <t>นางสาวกชกร เมธาวี</t>
  </si>
  <si>
    <t>นางสาวจารุวรรณ  เกตุเรน</t>
  </si>
  <si>
    <t>อาจารย์ ดร.ณัฐสุดา เกาทัณฑ์ทอง</t>
  </si>
  <si>
    <t>ธนภัทร สังข์กระแสร์</t>
  </si>
  <si>
    <t>อาจารย์ ดร.ปกป้อง ส่องเมือง</t>
  </si>
  <si>
    <t>นางสาวปิยะพร ใจเอื้อย</t>
  </si>
  <si>
    <t>นายพสวีร์ สิริศุภนิมิต</t>
  </si>
  <si>
    <t>อาจารย์ ดร.กษิดิศ ชาญเชี่ยว</t>
  </si>
  <si>
    <t>นางสาว วิฎากร เหล่าภา</t>
  </si>
  <si>
    <t>นาย สรัญพงษ์ ศรีเทพ</t>
  </si>
  <si>
    <t>พิไลวรรณ แซ่วุ่น</t>
  </si>
  <si>
    <t>ปาณิสรา ชมดาว</t>
  </si>
  <si>
    <t>อาจารย์ ดร.ปกรณ์ ลี้สุทธิพรชัย</t>
  </si>
  <si>
    <t>ชาลิณี กุลอภิญญ์</t>
  </si>
  <si>
    <t>มินตรา ทองแสง</t>
  </si>
  <si>
    <t>เตชินท์ มณีศร</t>
  </si>
  <si>
    <t>อรพรรณ อิทธิ์ฤทธิ์มีชัย</t>
  </si>
  <si>
    <t>อาจารย์ ดร.วนิดา พฤทธิวิทยา</t>
  </si>
  <si>
    <t>พันธวิศ เจริญผล</t>
  </si>
  <si>
    <t>ฆนาพงศ์ โพธิ์ทอง</t>
  </si>
  <si>
    <t>กันตวีร์ วรชื่น</t>
  </si>
  <si>
    <t>รองศาสตราจารย์ ปกรณ์ เสริมสุข</t>
  </si>
  <si>
    <t>ศุภัชฌา กุสดิษฐ</t>
  </si>
  <si>
    <t>สุรัชนี แจ้งศิลป์</t>
  </si>
  <si>
    <t>ดารกา พิทักษ์เผ่าสกุล</t>
  </si>
  <si>
    <t>จุฑามาส วงศ์แสงศักดิ์</t>
  </si>
  <si>
    <t>อาจารย์ สิริกันยา นิลพานิช</t>
  </si>
  <si>
    <t>คุณภัทร แสนดวงดี</t>
  </si>
  <si>
    <t>ฉันทชา สรรพศรี</t>
  </si>
  <si>
    <t>ผู้ช่วยศาสตราจารย์ ดร.วิรัตน์ จารีวงศ์ไพบูลย์</t>
  </si>
  <si>
    <t>อติชาติ สินส่งสุข</t>
  </si>
  <si>
    <t>สุรวัช อำพัน</t>
  </si>
  <si>
    <t>ณภัทร อิ่มวิเศษ</t>
  </si>
  <si>
    <t>ปานิศา สิทธิสวัสดิ์สกุล</t>
  </si>
  <si>
    <t>มนัสนันท์ บุญนวสิน</t>
  </si>
  <si>
    <t>ธีรศักดิ์ รอดบุญ</t>
  </si>
  <si>
    <t>จตวรรณ  เครือศิลป์</t>
  </si>
  <si>
    <t>วราภรณ์ วุฒิวรดิษฐ์</t>
  </si>
  <si>
    <t>สุมาลี พรหมณาเวช</t>
  </si>
  <si>
    <t>รองศาสตราจารย์ ดร.เยาวดี เต็มธนาภัทร์</t>
  </si>
  <si>
    <t>อาภา โชติพันธุ์วิทยากุล</t>
  </si>
  <si>
    <t>ไตรรัตน์ เผือกผาสุข</t>
  </si>
  <si>
    <t>ผู้ช่วยศาสตราจารย์ ดร.ทรงศักดิ์ รองวิริยะพานิช</t>
  </si>
  <si>
    <t>กฤตยา คลังวิจิตร</t>
  </si>
  <si>
    <t>สุจิตรา หุนสนอง</t>
  </si>
  <si>
    <t>ผู้ช่วยศาสตราจารย์ ดร.รัชฎา คงคะจันทร์</t>
  </si>
  <si>
    <t>ชนะภูมิ เถรว่อง</t>
  </si>
  <si>
    <t>พงศภัค ราชาภรณ์</t>
  </si>
  <si>
    <t>นายนพรัตน์ บุษบารัตน์</t>
  </si>
  <si>
    <t>นางสาวพิมพ์ชนก พนมสินธุ์</t>
  </si>
  <si>
    <t>อาจารย์ ดร.รัชต พีชวณิชย์</t>
  </si>
  <si>
    <t>นางสาวณยฎา กษาป์สันต์</t>
  </si>
  <si>
    <t>นางสาวจิดาภา ยิ้มพงษ์</t>
  </si>
  <si>
    <t>จอมพล ปล้องไม้</t>
  </si>
  <si>
    <t>จิราณัฎฐ์  โคตรจันทร์</t>
  </si>
  <si>
    <t>นายธนาธิป ศุภปัณฑิตา</t>
  </si>
  <si>
    <t>นายสรไกร คงดี</t>
  </si>
  <si>
    <t>น.ส.ณิชาภัทร  สิงขรอาจ</t>
  </si>
  <si>
    <t>น.ส.ภรณ์หทัย  ถนอมวงษ์</t>
  </si>
  <si>
    <t>เตชิต ยิ่งยงชัย</t>
  </si>
  <si>
    <t>ธนพล ขจรกลิ่นมาลา</t>
  </si>
  <si>
    <t>พิมพกานต์ วรรณศิริกุล</t>
  </si>
  <si>
    <t>สักการ หลลักเพชร์</t>
  </si>
  <si>
    <t>นายกฤตนนท์ เงินเจริญ</t>
  </si>
  <si>
    <t>จิรายุ อิงคสุวรรณศิริ</t>
  </si>
  <si>
    <t>ปรเมศวร์ หอมนาน</t>
  </si>
  <si>
    <t>ทัตพล พูลอำไภย์</t>
  </si>
  <si>
    <t>สาคเรศ ยงไพศาลทรัพย์</t>
  </si>
  <si>
    <t>พิมพ์ชนก หรูเจริญพงษ์</t>
  </si>
  <si>
    <t>1X3yE9zci6PF7IQD5XRirajH_ALLTtLuouIUnsyU1OO4</t>
  </si>
  <si>
    <t>รหัสนักศึกษา</t>
  </si>
  <si>
    <t>ชื่อ</t>
  </si>
  <si>
    <t>อาจารย์ที่ปรึกษา</t>
  </si>
  <si>
    <t>นางสาวพิมพกานต์ วรรณศิริกุล</t>
  </si>
  <si>
    <t>pok</t>
  </si>
  <si>
    <t>นายชนะภูมิ เถรว่อง</t>
  </si>
  <si>
    <t>นางสาวสมปรารถนา อรุนันท์</t>
  </si>
  <si>
    <t>นางสาวกิ่งแก้ว สุนทรเต็ม</t>
  </si>
  <si>
    <t>นางสาววิฎากร เหล่าภา</t>
  </si>
  <si>
    <t>นายธนพล ขจรกลิ่นมาลา</t>
  </si>
  <si>
    <t>นายพงศภัค ราชาภรณ์</t>
  </si>
  <si>
    <t>นายสรัญพงษ์ ศรีเทพ</t>
  </si>
  <si>
    <t>นางสาวเวธนี พันธุเณร</t>
  </si>
  <si>
    <t>sp</t>
  </si>
  <si>
    <t>นางสาวภรารัตน์ ตันติประภากิจ</t>
  </si>
  <si>
    <t>นายชัยมงคล วงศ์บวรเกียรติ</t>
  </si>
  <si>
    <t>นางสาวกนภา ตระกูลวรรณชัย</t>
  </si>
  <si>
    <t>นายไตรรัตน์ เผือกผาสุข</t>
  </si>
  <si>
    <t>นางสาวอาภา โชติพันธุ์วิทยากุล</t>
  </si>
  <si>
    <t>นายจอมพล ปล้องไม้</t>
  </si>
  <si>
    <t>นายจิราณัฎฐ์ โคตรจันทร์</t>
  </si>
  <si>
    <t>นางสาวกฤตยา คลังวิจิตร</t>
  </si>
  <si>
    <t>นางสาวสุจิตรา หุนสนอง</t>
  </si>
  <si>
    <t>นายคุณภัทร แสนดวงดี</t>
  </si>
  <si>
    <t>นางสาวฉันทชา สรรพศรี</t>
  </si>
  <si>
    <t>นางสาวสุภารัตน์ ใจเดช</t>
  </si>
  <si>
    <t>นางสาวภรณ์หทัย ถนอมวงษ์</t>
  </si>
  <si>
    <t>นางสาวณิชาภัทร สิงขรอาจ</t>
  </si>
  <si>
    <t>นายทัตพล พูลอำไภย์</t>
  </si>
  <si>
    <t>"W</t>
  </si>
  <si>
    <t>นางสาววราภรณ์ วุฒิวรดิษฐ์</t>
  </si>
  <si>
    <t>นางสาวสุมาลี พรหมณาเวช</t>
  </si>
  <si>
    <t>นายกันตวีร์ วรชื่น</t>
  </si>
  <si>
    <t>นายพิสิษฐ์ ไมตรีมิตร</t>
  </si>
  <si>
    <t>นายกิตติคุณ เอี่ยมอร่าม</t>
  </si>
  <si>
    <t>นางสาวจตวรรณ เครือศิลป์</t>
  </si>
  <si>
    <t>นายสักการ หลักเพชร์</t>
  </si>
  <si>
    <t>นางสาวจารุวรรณ เกตุเรน</t>
  </si>
  <si>
    <t>นายเตชิต ยิ่งยงชัย</t>
  </si>
  <si>
    <t>นายณัฐ รตาภิรักษ์กูร</t>
  </si>
  <si>
    <t>นายกวี เตชเรืองประเสริฐ</t>
  </si>
  <si>
    <t>นางสาวศุภัชฌา กุสดิษฐ</t>
  </si>
  <si>
    <t>นางสาวสุรัชนี แจ้งศิลป์</t>
  </si>
  <si>
    <t>นายธนภัทร สังข์กระแสร์</t>
  </si>
  <si>
    <t>นายฆนาพงศ์ โพธิ์ทอง</t>
  </si>
  <si>
    <t>นายสุรวัช อำพัน</t>
  </si>
  <si>
    <t>นายพันธวิศ เจริญผล</t>
  </si>
  <si>
    <t>นางสาวพิไลวรรณ แซ่วุ่น</t>
  </si>
  <si>
    <t>นางสาวปาณิสรา ชมดาว</t>
  </si>
  <si>
    <t>นางสาวชาลิณี กุลอภิญญ์</t>
  </si>
  <si>
    <t>นางสาวมินตรา ทองแสง</t>
  </si>
  <si>
    <t>นางสาวนารีรัตน์ เพ็ชรสมบัติ</t>
  </si>
  <si>
    <t>นางสาวปานิศา สิทธิสวัสดิ์สกุล</t>
  </si>
  <si>
    <t>นางสาวมนัสนันท์ บุญนวสิน</t>
  </si>
  <si>
    <t>นางสาวนภวรรณ ดุษฎีเวทกุล</t>
  </si>
  <si>
    <t>นายวงศธร ทองถาวร</t>
  </si>
  <si>
    <t>นายวทัญญู ภารตรัตน์</t>
  </si>
  <si>
    <t>นายวรากร รักรอด</t>
  </si>
  <si>
    <t>นางสาวสุชานันท์ ใจเที่ยงกิจ</t>
  </si>
  <si>
    <t>นางสาวเสาวลักษณ์ จิราภรณ์สิริกุล</t>
  </si>
  <si>
    <t>นางสาวกรณ์รวี ทิมาภากร</t>
  </si>
  <si>
    <t>นางสาวชันยนันต์ อินทวงศ์</t>
  </si>
  <si>
    <t>นางสาววลียา ตาเดอินทร์</t>
  </si>
  <si>
    <t>นางสาวลดาวัลย์ สรรพโส</t>
  </si>
  <si>
    <t>นายชนาธิป ธันยลาภพิทักษ์</t>
  </si>
  <si>
    <t>นายศุภสิทธิ์ ทองเนียม</t>
  </si>
  <si>
    <t>นายชญานิศ แก่นสาร</t>
  </si>
  <si>
    <t>นายปริญญา อ่อนสุวรรณ์</t>
  </si>
  <si>
    <t>นายเตชินท์ มณีศร</t>
  </si>
  <si>
    <t>นายอติชาติ สินส่งสุข</t>
  </si>
  <si>
    <t>นางสาวอรพรรณ อิทธิ์ฤทธิ์มีชัย</t>
  </si>
  <si>
    <t>นางสาวปิยาภรณ์ ใจอารีรอบ</t>
  </si>
  <si>
    <t>นางสาวเมธินี เมธาวนิช</t>
  </si>
  <si>
    <t>นางสาวนิรมล ทนงศักดิ์มนตรี</t>
  </si>
  <si>
    <t>นางสาวณยฎา กษาปณ์สันต์</t>
  </si>
  <si>
    <t>นายจิรายุ อิงคสุวรรณศิริ</t>
  </si>
  <si>
    <t>นายปรเมศวร์ หอมนาน</t>
  </si>
  <si>
    <t>นางสาวเพ็ญพิชา บูลศรี</t>
  </si>
  <si>
    <t>นางสาวพรนภา ขาวดารา</t>
  </si>
  <si>
    <t>นายธิติวัฒน์ ชัยศรีนารัตน์</t>
  </si>
  <si>
    <t>นายกฤตณัฐ ฉุงน้อย</t>
  </si>
  <si>
    <t>นายชิตะ สิรยาทร</t>
  </si>
  <si>
    <t>นางสาวพิมพ์ชนก หรูเจริญพงษ์</t>
  </si>
  <si>
    <t>นายพงศธร ลิมป์กาญจนวัฒน์</t>
  </si>
  <si>
    <t>นางสาวปรัญญา จิตติบำรุงรักษ์</t>
  </si>
  <si>
    <t>นางสาวพัทธนันทร์ อนันต์เจริญภากร</t>
  </si>
  <si>
    <t>นายปฐวี พลวิภาต</t>
  </si>
  <si>
    <t>นางสาวศศิธร รักขิตนิธิกุล</t>
  </si>
  <si>
    <t>นายธีรศักดิ์ รอดบุญ</t>
  </si>
  <si>
    <t>นายณภัทร อิ่มวิเศษ</t>
  </si>
  <si>
    <t>นางสาวดารกา พิทักษ์เผ่าสกุล</t>
  </si>
  <si>
    <t>นางสาวจุฑามาส วงศ์แสงศักดิ์</t>
  </si>
  <si>
    <t>sum</t>
  </si>
  <si>
    <t>load advice pok</t>
  </si>
  <si>
    <t>index</t>
  </si>
  <si>
    <t>nh</t>
  </si>
  <si>
    <t>tr</t>
  </si>
  <si>
    <t>rk</t>
  </si>
  <si>
    <t>wj</t>
  </si>
  <si>
    <t>vr</t>
  </si>
  <si>
    <t>ผู้ช่วยศาสตราจารย์ ดร.เสาวลักษณ์ วรรธนาภา</t>
  </si>
  <si>
    <t>sv</t>
  </si>
  <si>
    <t>yt</t>
  </si>
  <si>
    <t>pks</t>
  </si>
  <si>
    <t>pvs</t>
  </si>
  <si>
    <t>ks</t>
  </si>
  <si>
    <t>nk</t>
  </si>
  <si>
    <t>dp</t>
  </si>
  <si>
    <t>pps</t>
  </si>
  <si>
    <t>pl</t>
  </si>
  <si>
    <t>pr</t>
  </si>
  <si>
    <t>*</t>
  </si>
  <si>
    <t>psv</t>
  </si>
  <si>
    <t>mp</t>
  </si>
  <si>
    <t>rp</t>
  </si>
  <si>
    <t>vp</t>
  </si>
  <si>
    <t>wl</t>
  </si>
  <si>
    <t>sr</t>
  </si>
  <si>
    <t>nng</t>
  </si>
  <si>
    <t>sn</t>
  </si>
  <si>
    <t>ชื่อกลุ่ม</t>
  </si>
  <si>
    <t>group_ID</t>
  </si>
  <si>
    <t>student_program1</t>
  </si>
  <si>
    <t>student_program2</t>
  </si>
  <si>
    <t>student_program3</t>
  </si>
  <si>
    <t>student_num</t>
  </si>
  <si>
    <t>is_mixed</t>
  </si>
  <si>
    <t>อติชาติ สิินส่งสุข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</si>
</sst>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/>
    <font>
      <sz val="10.0"/>
    </font>
    <font>
      <sz val="9.0"/>
    </font>
    <font>
      <sz val="11.0"/>
      <color rgb="FF5A5A5A"/>
    </font>
    <font>
      <sz val="11.0"/>
      <color rgb="FF000000"/>
      <name val="Inconsolata"/>
    </font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2" fontId="2" numFmtId="0" xfId="0" applyAlignment="1" applyFill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2" fontId="5" numFmtId="0" xfId="0" applyFont="1"/>
    <xf borderId="0" fillId="0" fontId="6" numFmtId="0" xfId="0" applyAlignment="1" applyFont="1">
      <alignment/>
    </xf>
    <xf borderId="0" fillId="2" fontId="5" numFmtId="0" xfId="0" applyAlignment="1" applyFont="1">
      <alignment/>
    </xf>
    <xf borderId="0" fillId="2" fontId="1" numFmtId="0" xfId="0" applyAlignment="1" applyFont="1">
      <alignment/>
    </xf>
    <xf borderId="0" fillId="2" fontId="1" numFmtId="0" xfId="0" applyFont="1"/>
    <xf borderId="0" fillId="0" fontId="6" numFmtId="0" xfId="0" applyFont="1"/>
    <xf borderId="0" fillId="0" fontId="2" numFmtId="0" xfId="0" applyAlignment="1" applyFont="1">
      <alignment/>
    </xf>
    <xf borderId="0" fillId="3" fontId="1" numFmtId="0" xfId="0" applyFill="1" applyFont="1"/>
    <xf borderId="1" fillId="0" fontId="1" numFmtId="0" xfId="0" applyBorder="1" applyFont="1"/>
    <xf borderId="1" fillId="0" fontId="1" numFmtId="0" xfId="0" applyBorder="1" applyFont="1"/>
    <xf borderId="0" fillId="0" fontId="1" numFmtId="164" xfId="0" applyFont="1" applyNumberFormat="1"/>
    <xf borderId="0" fillId="2" fontId="1" numFmtId="0" xfId="0" applyFont="1"/>
    <xf borderId="2" fillId="0" fontId="1" numFmtId="0" xfId="0" applyAlignment="1" applyBorder="1" applyFont="1">
      <alignment/>
    </xf>
    <xf borderId="2" fillId="2" fontId="1" numFmtId="0" xfId="0" applyAlignment="1" applyBorder="1" applyFont="1">
      <alignment/>
    </xf>
    <xf borderId="2" fillId="0" fontId="1" numFmtId="0" xfId="0" applyBorder="1" applyFont="1"/>
    <xf borderId="2" fillId="2" fontId="2" numFmtId="0" xfId="0" applyAlignment="1" applyBorder="1" applyFont="1">
      <alignment horizontal="left"/>
    </xf>
    <xf borderId="0" fillId="3" fontId="1" numFmtId="0" xfId="0" applyFont="1"/>
    <xf borderId="2" fillId="0" fontId="3" numFmtId="0" xfId="0" applyAlignment="1" applyBorder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E67C73"/>
          <bgColor rgb="FFE67C73"/>
        </patternFill>
      </fill>
      <alignment/>
      <border>
        <left/>
        <right/>
        <top/>
        <bottom/>
      </border>
    </dxf>
    <dxf>
      <font>
        <color rgb="FF000000"/>
      </font>
      <fill>
        <patternFill patternType="solid">
          <fgColor rgb="FFE67C73"/>
          <bgColor rgb="FFE67C7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4</v>
      </c>
      <c r="H1" s="1" t="s">
        <v>5</v>
      </c>
      <c r="J1" s="1"/>
    </row>
    <row r="2">
      <c r="A2" s="2">
        <v>42240.545856655095</v>
      </c>
      <c r="B2" s="1">
        <v>5.509611785E9</v>
      </c>
      <c r="C2" s="1">
        <v>5.509611629E9</v>
      </c>
      <c r="E2" s="1" t="s">
        <v>6</v>
      </c>
      <c r="F2" s="1" t="s">
        <v>7</v>
      </c>
      <c r="H2" s="1" t="s">
        <v>8</v>
      </c>
    </row>
    <row r="3">
      <c r="A3" s="2">
        <v>42240.549343900464</v>
      </c>
      <c r="B3" s="1">
        <v>5.509650031E9</v>
      </c>
      <c r="C3" s="1">
        <v>5.509650502E9</v>
      </c>
      <c r="E3" s="1" t="s">
        <v>9</v>
      </c>
      <c r="F3" s="1" t="s">
        <v>10</v>
      </c>
      <c r="H3" s="1" t="s">
        <v>11</v>
      </c>
    </row>
    <row r="4">
      <c r="A4" s="2">
        <v>42240.54968060185</v>
      </c>
      <c r="B4" s="1">
        <v>5.509650494E9</v>
      </c>
      <c r="C4" s="1">
        <v>5.509650379E9</v>
      </c>
      <c r="E4" s="1" t="s">
        <v>12</v>
      </c>
      <c r="F4" s="1" t="s">
        <v>13</v>
      </c>
      <c r="H4" s="1" t="s">
        <v>11</v>
      </c>
    </row>
    <row r="5">
      <c r="A5" s="2">
        <v>42240.55107540509</v>
      </c>
      <c r="B5" s="1">
        <v>5.5096507E9</v>
      </c>
      <c r="E5" s="1" t="s">
        <v>14</v>
      </c>
      <c r="H5" s="1" t="s">
        <v>15</v>
      </c>
    </row>
    <row r="6">
      <c r="A6" s="2">
        <v>42240.55154586806</v>
      </c>
      <c r="B6" s="1">
        <v>5.509611769E9</v>
      </c>
      <c r="C6" s="1">
        <v>5.50961185E9</v>
      </c>
      <c r="E6" s="1" t="s">
        <v>16</v>
      </c>
      <c r="F6" s="1" t="s">
        <v>17</v>
      </c>
      <c r="H6" s="1" t="s">
        <v>18</v>
      </c>
    </row>
    <row r="7">
      <c r="A7" s="2">
        <v>42240.551572083335</v>
      </c>
      <c r="B7" s="1">
        <v>5.509680038E9</v>
      </c>
      <c r="E7" s="1" t="s">
        <v>19</v>
      </c>
      <c r="H7" s="1" t="s">
        <v>20</v>
      </c>
    </row>
    <row r="8">
      <c r="A8" s="2">
        <v>42240.55175002315</v>
      </c>
      <c r="B8" s="1">
        <v>5.509611975E9</v>
      </c>
      <c r="C8" s="1">
        <v>5.5096119E9</v>
      </c>
      <c r="E8" s="1" t="s">
        <v>21</v>
      </c>
      <c r="F8" s="1" t="s">
        <v>22</v>
      </c>
      <c r="H8" s="1" t="s">
        <v>11</v>
      </c>
    </row>
    <row r="9">
      <c r="A9" s="2">
        <v>42240.55241231481</v>
      </c>
      <c r="B9" s="1">
        <v>5.50961152E9</v>
      </c>
      <c r="E9" s="1" t="s">
        <v>23</v>
      </c>
      <c r="H9" s="1" t="s">
        <v>20</v>
      </c>
    </row>
    <row r="10">
      <c r="A10" s="2">
        <v>42240.552486898145</v>
      </c>
      <c r="B10" s="1">
        <v>5.509650734E9</v>
      </c>
      <c r="E10" s="1" t="s">
        <v>24</v>
      </c>
      <c r="H10" s="1" t="s">
        <v>25</v>
      </c>
    </row>
    <row r="11">
      <c r="A11" s="2">
        <v>42240.552595601854</v>
      </c>
      <c r="B11" s="1">
        <v>5.509611694E9</v>
      </c>
      <c r="C11" s="1">
        <v>5.509611702E9</v>
      </c>
      <c r="E11" s="1" t="s">
        <v>26</v>
      </c>
      <c r="F11" s="1" t="s">
        <v>27</v>
      </c>
      <c r="H11" s="1" t="s">
        <v>15</v>
      </c>
    </row>
    <row r="12">
      <c r="A12" s="2">
        <v>42240.55342873842</v>
      </c>
      <c r="B12" s="1">
        <v>5.409650453E9</v>
      </c>
      <c r="C12" s="1">
        <v>5.509650205E9</v>
      </c>
      <c r="D12" s="1">
        <v>5.509650569E9</v>
      </c>
      <c r="E12" s="1" t="s">
        <v>28</v>
      </c>
      <c r="F12" s="1" t="s">
        <v>29</v>
      </c>
      <c r="G12" s="1" t="s">
        <v>30</v>
      </c>
      <c r="H12" s="1" t="s">
        <v>18</v>
      </c>
    </row>
    <row r="13">
      <c r="A13" s="2">
        <v>42240.55344581019</v>
      </c>
      <c r="B13" s="1">
        <v>5.509650239E9</v>
      </c>
      <c r="C13" s="1">
        <v>5.509650452E9</v>
      </c>
      <c r="E13" s="1" t="s">
        <v>31</v>
      </c>
      <c r="F13" s="1" t="s">
        <v>32</v>
      </c>
      <c r="H13" s="1" t="s">
        <v>33</v>
      </c>
    </row>
    <row r="14">
      <c r="A14" s="2">
        <v>42240.55527696759</v>
      </c>
      <c r="B14" s="1">
        <v>5.509680012E9</v>
      </c>
      <c r="C14" s="1">
        <v>5.509680053E9</v>
      </c>
      <c r="E14" s="1" t="s">
        <v>34</v>
      </c>
      <c r="F14" s="1" t="s">
        <v>35</v>
      </c>
      <c r="H14" s="1" t="s">
        <v>36</v>
      </c>
    </row>
    <row r="15">
      <c r="A15" s="2">
        <v>42240.55567560185</v>
      </c>
      <c r="B15" s="1">
        <v>5.509611561E9</v>
      </c>
      <c r="C15" s="1">
        <v>5.509611652E9</v>
      </c>
      <c r="E15" s="1" t="s">
        <v>37</v>
      </c>
      <c r="F15" s="1" t="s">
        <v>38</v>
      </c>
      <c r="H15" s="1" t="s">
        <v>39</v>
      </c>
    </row>
    <row r="16">
      <c r="A16" s="2">
        <v>42240.55570828704</v>
      </c>
      <c r="B16" s="1">
        <v>5.509650247E9</v>
      </c>
      <c r="C16" s="1">
        <v>5.509650577E9</v>
      </c>
      <c r="E16" s="1" t="s">
        <v>40</v>
      </c>
      <c r="F16" s="1" t="s">
        <v>41</v>
      </c>
      <c r="H16" s="1" t="s">
        <v>11</v>
      </c>
    </row>
    <row r="17">
      <c r="A17" s="2">
        <v>42240.55736680556</v>
      </c>
      <c r="B17" s="1">
        <v>5.509650528E9</v>
      </c>
      <c r="C17" s="1"/>
      <c r="E17" s="3" t="s">
        <v>42</v>
      </c>
      <c r="F17" s="1"/>
      <c r="H17" s="1" t="s">
        <v>15</v>
      </c>
    </row>
    <row r="18">
      <c r="A18" s="2">
        <v>42240.55753107639</v>
      </c>
      <c r="B18" s="1">
        <v>5.509530019E9</v>
      </c>
      <c r="C18" s="1">
        <v>5.509611488E9</v>
      </c>
      <c r="E18" s="1" t="s">
        <v>43</v>
      </c>
      <c r="F18" s="1" t="s">
        <v>44</v>
      </c>
      <c r="H18" s="1" t="s">
        <v>20</v>
      </c>
    </row>
    <row r="19">
      <c r="A19" s="2">
        <v>42240.5581771875</v>
      </c>
      <c r="B19" s="1">
        <v>5.509650106E9</v>
      </c>
      <c r="C19" s="1">
        <v>5.509650387E9</v>
      </c>
      <c r="D19" s="3">
        <v>5.509650221E9</v>
      </c>
      <c r="E19" s="1" t="s">
        <v>45</v>
      </c>
      <c r="F19" s="1" t="s">
        <v>46</v>
      </c>
      <c r="G19" s="1" t="s">
        <v>47</v>
      </c>
      <c r="H19" s="1" t="s">
        <v>15</v>
      </c>
    </row>
    <row r="20">
      <c r="A20" s="2">
        <v>42240.56019570601</v>
      </c>
      <c r="B20" s="1">
        <v>5.509611736E9</v>
      </c>
      <c r="C20" s="1">
        <v>5.509611744E9</v>
      </c>
      <c r="E20" s="1" t="s">
        <v>48</v>
      </c>
      <c r="F20" s="1" t="s">
        <v>49</v>
      </c>
      <c r="H20" s="1" t="s">
        <v>8</v>
      </c>
    </row>
    <row r="21">
      <c r="A21" s="2">
        <v>42240.58634729167</v>
      </c>
      <c r="B21" s="1">
        <v>5.50945001E9</v>
      </c>
      <c r="C21" s="1">
        <v>5.509611587E9</v>
      </c>
      <c r="E21" s="1" t="s">
        <v>50</v>
      </c>
      <c r="F21" s="1" t="s">
        <v>51</v>
      </c>
      <c r="H21" s="1" t="s">
        <v>11</v>
      </c>
    </row>
    <row r="22">
      <c r="A22" s="2">
        <v>42240.64749885417</v>
      </c>
      <c r="B22" s="1">
        <v>5.509611637E9</v>
      </c>
      <c r="C22" s="1">
        <v>5.509680061E9</v>
      </c>
      <c r="E22" s="1" t="s">
        <v>52</v>
      </c>
      <c r="F22" s="1" t="s">
        <v>53</v>
      </c>
      <c r="H22" s="1" t="s">
        <v>54</v>
      </c>
    </row>
    <row r="23">
      <c r="A23" s="2">
        <v>42240.83149430556</v>
      </c>
      <c r="B23" s="1">
        <v>5.509611538E9</v>
      </c>
      <c r="C23" s="1">
        <v>5.509612072E9</v>
      </c>
      <c r="E23" s="1" t="s">
        <v>55</v>
      </c>
      <c r="F23" s="1" t="s">
        <v>56</v>
      </c>
      <c r="H23" s="1" t="s">
        <v>25</v>
      </c>
    </row>
    <row r="24">
      <c r="A24" s="2">
        <v>42240.84257420139</v>
      </c>
      <c r="B24" s="1">
        <v>5.509650171E9</v>
      </c>
      <c r="C24" s="1">
        <v>5.509650429E9</v>
      </c>
      <c r="E24" s="1" t="s">
        <v>57</v>
      </c>
      <c r="F24" s="1" t="s">
        <v>58</v>
      </c>
      <c r="H24" s="1" t="s">
        <v>8</v>
      </c>
    </row>
    <row r="25">
      <c r="A25" s="2">
        <v>42240.89763503472</v>
      </c>
      <c r="B25" s="1">
        <v>5.509650296E9</v>
      </c>
      <c r="C25" s="1">
        <v>5.709611692E9</v>
      </c>
      <c r="E25" s="1" t="s">
        <v>59</v>
      </c>
      <c r="F25" s="1" t="s">
        <v>60</v>
      </c>
      <c r="H25" s="1" t="s">
        <v>54</v>
      </c>
    </row>
    <row r="26">
      <c r="A26" s="2">
        <v>42240.94519172454</v>
      </c>
      <c r="B26" s="1">
        <v>5.509520028E9</v>
      </c>
      <c r="E26" s="1" t="s">
        <v>61</v>
      </c>
      <c r="H26" s="1" t="s">
        <v>54</v>
      </c>
    </row>
    <row r="27">
      <c r="A27" s="2">
        <v>42240.98448101852</v>
      </c>
      <c r="B27" s="1">
        <v>5.509611777E9</v>
      </c>
      <c r="C27" s="1">
        <v>5.509611835E9</v>
      </c>
      <c r="E27" s="1" t="s">
        <v>62</v>
      </c>
      <c r="F27" s="1" t="s">
        <v>63</v>
      </c>
      <c r="H27" s="1" t="s">
        <v>64</v>
      </c>
    </row>
    <row r="28">
      <c r="A28" s="2">
        <v>42241.052802175924</v>
      </c>
      <c r="B28" s="1">
        <v>5.509612114E9</v>
      </c>
      <c r="E28" s="1" t="s">
        <v>65</v>
      </c>
      <c r="H28" s="1" t="s">
        <v>66</v>
      </c>
    </row>
    <row r="29">
      <c r="A29" s="2">
        <v>42241.3254525463</v>
      </c>
      <c r="B29" s="1">
        <v>5.509520044E9</v>
      </c>
      <c r="C29" s="1">
        <v>5.509680046E9</v>
      </c>
      <c r="E29" s="1" t="s">
        <v>67</v>
      </c>
      <c r="F29" s="1" t="s">
        <v>68</v>
      </c>
      <c r="H29" s="1" t="s">
        <v>69</v>
      </c>
    </row>
    <row r="30">
      <c r="A30" s="2">
        <v>42241.42528934027</v>
      </c>
      <c r="B30" s="1">
        <v>5.509611801E9</v>
      </c>
      <c r="C30" s="1">
        <v>5.509620026E9</v>
      </c>
      <c r="E30" s="1" t="s">
        <v>70</v>
      </c>
      <c r="F30" s="1" t="s">
        <v>71</v>
      </c>
      <c r="H30" s="1" t="s">
        <v>15</v>
      </c>
    </row>
    <row r="31">
      <c r="A31" s="2">
        <v>42241.47179982639</v>
      </c>
      <c r="B31" s="1">
        <v>5.509611827E9</v>
      </c>
      <c r="C31" s="1">
        <v>5.509612106E9</v>
      </c>
      <c r="E31" s="1" t="s">
        <v>72</v>
      </c>
      <c r="F31" s="1" t="s">
        <v>73</v>
      </c>
      <c r="H31" s="1" t="s">
        <v>74</v>
      </c>
    </row>
    <row r="32">
      <c r="A32" s="2">
        <v>42241.59042460648</v>
      </c>
      <c r="B32" s="1">
        <v>5.509650627E9</v>
      </c>
      <c r="C32" s="1">
        <v>5.509650809E9</v>
      </c>
      <c r="E32" s="1" t="s">
        <v>75</v>
      </c>
      <c r="F32" s="1" t="s">
        <v>76</v>
      </c>
      <c r="H32" s="1" t="s">
        <v>74</v>
      </c>
    </row>
    <row r="33">
      <c r="A33" s="2">
        <v>42241.70056091435</v>
      </c>
      <c r="B33" s="1">
        <v>5.509490016E9</v>
      </c>
      <c r="C33" s="1">
        <v>5.509612031E9</v>
      </c>
      <c r="E33" s="1" t="s">
        <v>77</v>
      </c>
      <c r="F33" s="1" t="s">
        <v>78</v>
      </c>
      <c r="H33" s="1" t="s">
        <v>79</v>
      </c>
    </row>
    <row r="34">
      <c r="A34" s="2">
        <v>42242.48514089121</v>
      </c>
      <c r="B34" s="1">
        <v>5.509650635E9</v>
      </c>
      <c r="C34" s="1">
        <v>5.509650163E9</v>
      </c>
      <c r="E34" s="1" t="s">
        <v>80</v>
      </c>
      <c r="F34" s="1" t="s">
        <v>81</v>
      </c>
      <c r="H34" s="1" t="s">
        <v>66</v>
      </c>
    </row>
    <row r="35">
      <c r="A35" s="2">
        <v>42242.93325618056</v>
      </c>
      <c r="B35" s="1">
        <v>5.509611611E9</v>
      </c>
      <c r="E35" s="1" t="s">
        <v>82</v>
      </c>
      <c r="H35" s="1" t="s">
        <v>83</v>
      </c>
    </row>
    <row r="36">
      <c r="A36" s="2">
        <v>42243.53845835648</v>
      </c>
      <c r="B36" s="1">
        <v>5.509611819E9</v>
      </c>
      <c r="C36" s="1">
        <v>5.509611868E9</v>
      </c>
      <c r="E36" s="1" t="s">
        <v>84</v>
      </c>
      <c r="F36" s="1" t="s">
        <v>85</v>
      </c>
      <c r="H36" s="1" t="s">
        <v>66</v>
      </c>
    </row>
    <row r="37">
      <c r="A37" s="2">
        <v>42243.904646967596</v>
      </c>
      <c r="B37" s="1">
        <v>5.509650916E9</v>
      </c>
      <c r="C37" s="1">
        <v>5.509650932E9</v>
      </c>
      <c r="E37" s="1" t="s">
        <v>86</v>
      </c>
      <c r="F37" s="1" t="s">
        <v>87</v>
      </c>
      <c r="H37" s="1" t="s">
        <v>88</v>
      </c>
    </row>
    <row r="38">
      <c r="A38" s="2">
        <v>42244.01574376157</v>
      </c>
      <c r="B38" s="1">
        <v>5.509611553E9</v>
      </c>
      <c r="C38" s="1">
        <v>5.509612023E9</v>
      </c>
      <c r="E38" s="1" t="s">
        <v>89</v>
      </c>
      <c r="F38" s="1" t="s">
        <v>90</v>
      </c>
      <c r="H38" s="1" t="s">
        <v>91</v>
      </c>
    </row>
    <row r="39">
      <c r="A39" s="2">
        <v>42244.02548090278</v>
      </c>
      <c r="B39" s="1">
        <v>5.509611512E9</v>
      </c>
      <c r="E39" s="1" t="s">
        <v>92</v>
      </c>
      <c r="H39" s="1" t="s">
        <v>79</v>
      </c>
    </row>
    <row r="40">
      <c r="A40" s="2">
        <v>42244.91507752315</v>
      </c>
      <c r="B40" s="1">
        <v>5.509650544E9</v>
      </c>
      <c r="E40" s="1" t="s">
        <v>93</v>
      </c>
      <c r="H40" s="1" t="s">
        <v>66</v>
      </c>
    </row>
    <row r="41">
      <c r="A41" s="2">
        <v>42245.37325682871</v>
      </c>
      <c r="B41" s="1">
        <v>5.409650115E9</v>
      </c>
      <c r="E41" s="1" t="s">
        <v>94</v>
      </c>
      <c r="H41" s="1" t="s">
        <v>88</v>
      </c>
    </row>
    <row r="42">
      <c r="A42" s="2">
        <v>42247.53042880787</v>
      </c>
      <c r="B42" s="1">
        <v>5.509611496E9</v>
      </c>
      <c r="C42" s="1">
        <v>5.509611546E9</v>
      </c>
      <c r="E42" s="1" t="s">
        <v>95</v>
      </c>
      <c r="F42" s="1" t="s">
        <v>96</v>
      </c>
      <c r="H42" s="1" t="s">
        <v>54</v>
      </c>
    </row>
    <row r="43">
      <c r="A43" s="2">
        <v>42247.828317430554</v>
      </c>
      <c r="B43" s="1">
        <v>5.509611454E9</v>
      </c>
      <c r="E43" s="1" t="s">
        <v>97</v>
      </c>
      <c r="H43" s="1" t="s">
        <v>88</v>
      </c>
    </row>
    <row r="44">
      <c r="A44" s="2">
        <v>42249.028855185185</v>
      </c>
      <c r="B44" s="1">
        <v>5.509650783E9</v>
      </c>
      <c r="E44" s="1" t="s">
        <v>98</v>
      </c>
      <c r="H44" s="1" t="s">
        <v>36</v>
      </c>
    </row>
    <row r="45">
      <c r="A45" s="2">
        <v>42250.4061212963</v>
      </c>
      <c r="B45" s="1">
        <v>5.509611603E9</v>
      </c>
      <c r="C45" s="1">
        <v>5.509611884E9</v>
      </c>
      <c r="E45" s="1" t="s">
        <v>99</v>
      </c>
      <c r="F45" s="1" t="s">
        <v>100</v>
      </c>
      <c r="H45" s="1" t="s">
        <v>101</v>
      </c>
    </row>
    <row r="46">
      <c r="A46" s="2">
        <v>42250.858906388894</v>
      </c>
      <c r="B46" s="1">
        <v>5.509650254E9</v>
      </c>
      <c r="C46" s="1">
        <v>5.509612122E9</v>
      </c>
      <c r="E46" s="1" t="s">
        <v>102</v>
      </c>
      <c r="F46" s="1" t="s">
        <v>103</v>
      </c>
      <c r="H46" s="1" t="s">
        <v>104</v>
      </c>
    </row>
    <row r="47">
      <c r="A47" s="2">
        <v>42252.479754224536</v>
      </c>
      <c r="B47" s="1">
        <v>5.50965065E9</v>
      </c>
      <c r="C47" s="1">
        <v>5.509650676E9</v>
      </c>
      <c r="E47" s="1" t="s">
        <v>105</v>
      </c>
      <c r="F47" s="1" t="s">
        <v>106</v>
      </c>
      <c r="H47" s="1" t="s">
        <v>107</v>
      </c>
    </row>
    <row r="48">
      <c r="A48" s="2">
        <v>42253.07457028935</v>
      </c>
      <c r="B48" s="1">
        <v>5.509611595E9</v>
      </c>
      <c r="C48" s="1">
        <v>5.509611967E9</v>
      </c>
      <c r="E48" s="1" t="s">
        <v>108</v>
      </c>
      <c r="F48" s="1" t="s">
        <v>109</v>
      </c>
      <c r="H48" s="1" t="s">
        <v>15</v>
      </c>
    </row>
    <row r="49">
      <c r="A49" s="2">
        <v>42253.89947804398</v>
      </c>
      <c r="B49" s="1">
        <v>5.509611843E9</v>
      </c>
      <c r="C49" s="1">
        <v>5.509611942E9</v>
      </c>
      <c r="E49" s="1" t="s">
        <v>110</v>
      </c>
      <c r="F49" s="1" t="s">
        <v>111</v>
      </c>
      <c r="H49" s="1" t="s">
        <v>112</v>
      </c>
    </row>
    <row r="50">
      <c r="A50" s="2">
        <v>42254.417438136574</v>
      </c>
      <c r="B50" s="1">
        <v>5.509650825E9</v>
      </c>
      <c r="C50" s="1">
        <v>5.509650619E9</v>
      </c>
      <c r="E50" s="1" t="s">
        <v>113</v>
      </c>
      <c r="F50" s="1" t="s">
        <v>114</v>
      </c>
      <c r="H50" s="1" t="s">
        <v>25</v>
      </c>
    </row>
    <row r="51">
      <c r="A51" s="2">
        <v>42256.747589328705</v>
      </c>
      <c r="B51" s="1">
        <v>5.509650312E9</v>
      </c>
      <c r="C51" s="1">
        <v>5.509650445E9</v>
      </c>
      <c r="E51" s="1" t="s">
        <v>115</v>
      </c>
      <c r="F51" s="1" t="s">
        <v>116</v>
      </c>
      <c r="H51" s="1" t="s">
        <v>104</v>
      </c>
    </row>
    <row r="52">
      <c r="A52" s="2">
        <v>42261.404776296295</v>
      </c>
      <c r="B52" s="1">
        <v>5.509650585E9</v>
      </c>
      <c r="C52" s="1">
        <v>5.509650684E9</v>
      </c>
      <c r="E52" s="1" t="s">
        <v>117</v>
      </c>
      <c r="F52" s="1" t="s">
        <v>118</v>
      </c>
      <c r="H52" s="1" t="s">
        <v>107</v>
      </c>
    </row>
    <row r="53">
      <c r="A53" s="2">
        <v>42261.415375150464</v>
      </c>
      <c r="B53" s="1">
        <v>5.509650353E9</v>
      </c>
      <c r="C53" s="1">
        <v>5.50965027E9</v>
      </c>
      <c r="E53" s="1" t="s">
        <v>119</v>
      </c>
      <c r="F53" s="1" t="s">
        <v>120</v>
      </c>
      <c r="H53" s="1" t="s">
        <v>39</v>
      </c>
    </row>
    <row r="54">
      <c r="A54" s="2">
        <v>42261.586213483795</v>
      </c>
      <c r="B54" s="1">
        <v>5.509650478E9</v>
      </c>
      <c r="E54" s="1" t="s">
        <v>121</v>
      </c>
      <c r="H54" s="1" t="s">
        <v>64</v>
      </c>
    </row>
    <row r="55">
      <c r="A55" s="2">
        <v>42269.970847442135</v>
      </c>
      <c r="B55" s="1">
        <v>5.509611918E9</v>
      </c>
      <c r="C55" s="1">
        <v>5.509611579E9</v>
      </c>
      <c r="E55" s="1" t="s">
        <v>122</v>
      </c>
      <c r="F55" s="1" t="s">
        <v>123</v>
      </c>
      <c r="H55" s="1" t="s">
        <v>15</v>
      </c>
    </row>
    <row r="56">
      <c r="A56" s="2">
        <v>42272.91509746527</v>
      </c>
      <c r="B56" s="1">
        <v>5.509520051E9</v>
      </c>
      <c r="G56" s="1" t="s">
        <v>124</v>
      </c>
      <c r="H56" s="1" t="s">
        <v>69</v>
      </c>
    </row>
    <row r="57">
      <c r="A57" s="2">
        <v>42277.77322342593</v>
      </c>
      <c r="B57" s="1">
        <v>5.509650668E9</v>
      </c>
      <c r="E57" s="1" t="s">
        <v>125</v>
      </c>
      <c r="H57" s="1" t="s">
        <v>112</v>
      </c>
    </row>
    <row r="58">
      <c r="A58" s="2">
        <v>42293.455032199076</v>
      </c>
      <c r="B58" s="1">
        <v>5.509650403E9</v>
      </c>
      <c r="C58" s="1">
        <v>5.50965046E9</v>
      </c>
      <c r="E58" s="1" t="s">
        <v>126</v>
      </c>
      <c r="F58" s="1" t="s">
        <v>127</v>
      </c>
      <c r="H58" s="1" t="s">
        <v>25</v>
      </c>
    </row>
    <row r="59">
      <c r="A59" s="2">
        <v>42293.661630243056</v>
      </c>
      <c r="B59" s="1">
        <v>5.409650495E9</v>
      </c>
      <c r="C59" s="1">
        <v>5.409650305E9</v>
      </c>
      <c r="E59" s="1" t="s">
        <v>128</v>
      </c>
      <c r="F59" s="1" t="s">
        <v>129</v>
      </c>
      <c r="H59" s="1" t="s">
        <v>39</v>
      </c>
    </row>
    <row r="60">
      <c r="A60" s="2">
        <v>42272.58568287037</v>
      </c>
      <c r="B60" s="4">
        <v>5.309610078E9</v>
      </c>
      <c r="E60" s="1" t="s">
        <v>130</v>
      </c>
      <c r="H60" s="1" t="s">
        <v>8</v>
      </c>
    </row>
    <row r="61">
      <c r="B61" s="5"/>
      <c r="E61" s="5"/>
    </row>
  </sheetData>
  <conditionalFormatting sqref="B:D">
    <cfRule type="expression" dxfId="0" priority="1">
      <formula>countif(B:D,B1)&gt;1</formula>
    </cfRule>
  </conditionalFormatting>
  <conditionalFormatting sqref="B:D">
    <cfRule type="expression" dxfId="0" priority="2">
      <formula>countif(B:D,C1)&gt;1</formula>
    </cfRule>
  </conditionalFormatting>
  <conditionalFormatting sqref="B:D">
    <cfRule type="expression" dxfId="1" priority="3">
      <formula>countif(B:D,D1)&gt;1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8.0"/>
    <col customWidth="1" min="4" max="4" width="36.43"/>
    <col customWidth="1" min="5" max="5" width="30.71"/>
    <col customWidth="1" min="6" max="6" width="32.0"/>
  </cols>
  <sheetData>
    <row r="1">
      <c r="A1" s="1" t="s">
        <v>131</v>
      </c>
      <c r="B1" s="1" t="s">
        <v>132</v>
      </c>
      <c r="C1" s="1" t="s">
        <v>133</v>
      </c>
      <c r="D1" s="1" t="s">
        <v>134</v>
      </c>
      <c r="E1" s="6" t="str">
        <f>IFERROR(__xludf.DUMMYFUNCTION(importrange($A$1,CONCATENATE("Form Responses 1!", TO_TEXT(  address(1,column(B1)))))),"วันที่ [8	เช้า]")</f>
        <v>วันที่ [8	เช้า]</v>
      </c>
      <c r="F1" s="6" t="str">
        <f>IFERROR(__xludf.DUMMYFUNCTION(importrange($A$1,CONCATENATE("Form Responses 1!E", TO_TEXT( row(F1))))),"วันที่ [9	บ่าย]")</f>
        <v>วันที่ [9	บ่าย]</v>
      </c>
      <c r="Q1" s="1" t="s">
        <v>134</v>
      </c>
    </row>
    <row r="2">
      <c r="A2" s="1">
        <v>17.0</v>
      </c>
      <c r="B2" s="1">
        <v>5.509611579E9</v>
      </c>
      <c r="C2" s="1" t="s">
        <v>135</v>
      </c>
      <c r="D2" t="str">
        <f t="shared" ref="D2:D104" si="1">if(ISNA(Q2),if(isna(R2),S2,R2),Q2)</f>
        <v>ผู้ช่วยศาสตราจารย์ ดร.ณัฐธนนท์ หงส์วริทธิ์ธร</v>
      </c>
      <c r="E2" s="7" t="s">
        <v>136</v>
      </c>
      <c r="F2" s="7">
        <v>17.0</v>
      </c>
      <c r="Q2" t="str">
        <f>VLOOKUP(B2,Sheet3!B:H,7,FALSE)</f>
        <v>#N/A</v>
      </c>
      <c r="R2" t="str">
        <f>VLOOKUP(B2,Sheet3!C:H,6,FALSE)</f>
        <v>ผู้ช่วยศาสตราจารย์ ดร.ณัฐธนนท์ หงส์วริทธิ์ธร</v>
      </c>
      <c r="S2" t="str">
        <f>VLOOKUP(B2,Sheet3!D:H,5,FALSE)</f>
        <v>#N/A</v>
      </c>
    </row>
    <row r="3">
      <c r="A3" s="1">
        <v>19.0</v>
      </c>
      <c r="B3" s="1">
        <v>5.509611595E9</v>
      </c>
      <c r="C3" s="1" t="s">
        <v>137</v>
      </c>
      <c r="D3" t="str">
        <f t="shared" si="1"/>
        <v>ผู้ช่วยศาสตราจารย์ ดร.ณัฐธนนท์ หงส์วริทธิ์ธร</v>
      </c>
      <c r="E3" s="8"/>
      <c r="F3" s="8"/>
      <c r="G3" s="8"/>
      <c r="Q3" t="str">
        <f>VLOOKUP(B3,Sheet3!B:H,7,FALSE)</f>
        <v>ผู้ช่วยศาสตราจารย์ ดร.ณัฐธนนท์ หงส์วริทธิ์ธร</v>
      </c>
      <c r="R3" t="str">
        <f>VLOOKUP(B3,Sheet3!C:H,6,FALSE)</f>
        <v>#N/A</v>
      </c>
      <c r="S3" t="str">
        <f>VLOOKUP(B3,Sheet3!D:H,5,FALSE)</f>
        <v>#N/A</v>
      </c>
    </row>
    <row r="4">
      <c r="A4" s="1">
        <v>25.0</v>
      </c>
      <c r="B4" s="1">
        <v>5.509611694E9</v>
      </c>
      <c r="C4" s="1" t="s">
        <v>138</v>
      </c>
      <c r="D4" t="str">
        <f t="shared" si="1"/>
        <v>ผู้ช่วยศาสตราจารย์ ดร.ณัฐธนนท์ หงส์วริทธิ์ธร</v>
      </c>
      <c r="E4" s="7" t="s">
        <v>136</v>
      </c>
      <c r="F4" s="7">
        <v>25.0</v>
      </c>
      <c r="Q4" t="str">
        <f>VLOOKUP(B4,Sheet3!B:H,7,FALSE)</f>
        <v>ผู้ช่วยศาสตราจารย์ ดร.ณัฐธนนท์ หงส์วริทธิ์ธร</v>
      </c>
      <c r="R4" t="str">
        <f>VLOOKUP(B4,Sheet3!C:H,6,FALSE)</f>
        <v>#N/A</v>
      </c>
      <c r="S4" t="str">
        <f>VLOOKUP(B4,Sheet3!D:H,5,FALSE)</f>
        <v>#N/A</v>
      </c>
    </row>
    <row r="5">
      <c r="A5" s="1">
        <v>26.0</v>
      </c>
      <c r="B5" s="1">
        <v>5.509611702E9</v>
      </c>
      <c r="C5" s="1" t="s">
        <v>139</v>
      </c>
      <c r="D5" t="str">
        <f t="shared" si="1"/>
        <v>ผู้ช่วยศาสตราจารย์ ดร.ณัฐธนนท์ หงส์วริทธิ์ธร</v>
      </c>
      <c r="E5" s="7" t="s">
        <v>136</v>
      </c>
      <c r="F5" s="7">
        <v>26.0</v>
      </c>
      <c r="Q5" t="str">
        <f>VLOOKUP(B5,Sheet3!B:H,7,FALSE)</f>
        <v>#N/A</v>
      </c>
      <c r="R5" t="str">
        <f>VLOOKUP(B5,Sheet3!C:H,6,FALSE)</f>
        <v>ผู้ช่วยศาสตราจารย์ ดร.ณัฐธนนท์ หงส์วริทธิ์ธร</v>
      </c>
      <c r="S5" t="str">
        <f>VLOOKUP(B5,Sheet3!D:H,5,FALSE)</f>
        <v>#N/A</v>
      </c>
    </row>
    <row r="6">
      <c r="A6" s="1">
        <v>32.0</v>
      </c>
      <c r="B6" s="1">
        <v>5.509611801E9</v>
      </c>
      <c r="C6" s="1" t="s">
        <v>140</v>
      </c>
      <c r="D6" t="str">
        <f t="shared" si="1"/>
        <v>ผู้ช่วยศาสตราจารย์ ดร.ณัฐธนนท์ หงส์วริทธิ์ธร</v>
      </c>
      <c r="E6" s="7" t="s">
        <v>136</v>
      </c>
      <c r="F6" s="7">
        <v>32.0</v>
      </c>
      <c r="Q6" t="str">
        <f>VLOOKUP(B6,Sheet3!B:H,7,FALSE)</f>
        <v>ผู้ช่วยศาสตราจารย์ ดร.ณัฐธนนท์ หงส์วริทธิ์ธร</v>
      </c>
      <c r="R6" t="str">
        <f>VLOOKUP(B6,Sheet3!C:H,6,FALSE)</f>
        <v>#N/A</v>
      </c>
      <c r="S6" t="str">
        <f>VLOOKUP(B6,Sheet3!D:H,5,FALSE)</f>
        <v>#N/A</v>
      </c>
    </row>
    <row r="7">
      <c r="A7" s="1">
        <v>41.0</v>
      </c>
      <c r="B7" s="1">
        <v>5.509611918E9</v>
      </c>
      <c r="C7" s="1" t="s">
        <v>141</v>
      </c>
      <c r="D7" t="str">
        <f t="shared" si="1"/>
        <v>ผู้ช่วยศาสตราจารย์ ดร.ณัฐธนนท์ หงส์วริทธิ์ธร</v>
      </c>
      <c r="E7" s="7" t="s">
        <v>136</v>
      </c>
      <c r="F7" s="7">
        <v>41.0</v>
      </c>
      <c r="Q7" t="str">
        <f>VLOOKUP(B7,Sheet3!B:H,7,FALSE)</f>
        <v>ผู้ช่วยศาสตราจารย์ ดร.ณัฐธนนท์ หงส์วริทธิ์ธร</v>
      </c>
      <c r="R7" t="str">
        <f>VLOOKUP(B7,Sheet3!C:H,6,FALSE)</f>
        <v>#N/A</v>
      </c>
      <c r="S7" t="str">
        <f>VLOOKUP(B7,Sheet3!D:H,5,FALSE)</f>
        <v>#N/A</v>
      </c>
    </row>
    <row r="8">
      <c r="A8" s="1">
        <v>43.0</v>
      </c>
      <c r="B8" s="1">
        <v>5.509611967E9</v>
      </c>
      <c r="C8" s="1" t="s">
        <v>142</v>
      </c>
      <c r="D8" t="str">
        <f t="shared" si="1"/>
        <v>ผู้ช่วยศาสตราจารย์ ดร.ณัฐธนนท์ หงส์วริทธิ์ธร</v>
      </c>
      <c r="E8" s="7" t="s">
        <v>136</v>
      </c>
      <c r="F8" s="7">
        <v>43.0</v>
      </c>
      <c r="Q8" t="str">
        <f>VLOOKUP(B8,Sheet3!B:H,7,FALSE)</f>
        <v>#N/A</v>
      </c>
      <c r="R8" t="str">
        <f>VLOOKUP(B8,Sheet3!C:H,6,FALSE)</f>
        <v>ผู้ช่วยศาสตราจารย์ ดร.ณัฐธนนท์ หงส์วริทธิ์ธร</v>
      </c>
      <c r="S8" t="str">
        <f>VLOOKUP(B8,Sheet3!D:H,5,FALSE)</f>
        <v>#N/A</v>
      </c>
    </row>
    <row r="9">
      <c r="A9" s="1">
        <v>51.0</v>
      </c>
      <c r="B9" s="1">
        <v>5.509620026E9</v>
      </c>
      <c r="C9" s="1" t="s">
        <v>143</v>
      </c>
      <c r="D9" t="str">
        <f t="shared" si="1"/>
        <v>ผู้ช่วยศาสตราจารย์ ดร.ณัฐธนนท์ หงส์วริทธิ์ธร</v>
      </c>
      <c r="E9" s="7" t="s">
        <v>136</v>
      </c>
      <c r="F9" s="7">
        <v>51.0</v>
      </c>
      <c r="Q9" t="str">
        <f>VLOOKUP(B9,Sheet3!B:H,7,FALSE)</f>
        <v>#N/A</v>
      </c>
      <c r="R9" t="str">
        <f>VLOOKUP(B9,Sheet3!C:H,6,FALSE)</f>
        <v>ผู้ช่วยศาสตราจารย์ ดร.ณัฐธนนท์ หงส์วริทธิ์ธร</v>
      </c>
      <c r="S9" t="str">
        <f>VLOOKUP(B9,Sheet3!D:H,5,FALSE)</f>
        <v>#N/A</v>
      </c>
    </row>
    <row r="10">
      <c r="A10" s="9">
        <v>5.0</v>
      </c>
      <c r="B10" s="9">
        <v>5.509650106E9</v>
      </c>
      <c r="C10" s="9" t="s">
        <v>144</v>
      </c>
      <c r="D10" s="10" t="str">
        <f t="shared" si="1"/>
        <v>ผู้ช่วยศาสตราจารย์ ดร.ณัฐธนนท์ หงส์วริทธิ์ธร</v>
      </c>
      <c r="E10" s="7" t="s">
        <v>145</v>
      </c>
      <c r="F10" s="7">
        <v>62.0</v>
      </c>
      <c r="Q10" t="str">
        <f>VLOOKUP(B10,Sheet3!B:H,7,FALSE)</f>
        <v>ผู้ช่วยศาสตราจารย์ ดร.ณัฐธนนท์ หงส์วริทธิ์ธร</v>
      </c>
      <c r="R10" t="str">
        <f>VLOOKUP(B10,Sheet3!C:H,6,FALSE)</f>
        <v>#N/A</v>
      </c>
      <c r="S10" t="str">
        <f>VLOOKUP(B10,Sheet3!D:H,5,FALSE)</f>
        <v>#N/A</v>
      </c>
    </row>
    <row r="11">
      <c r="A11" s="1">
        <v>9.0</v>
      </c>
      <c r="B11" s="1">
        <v>5.509650221E9</v>
      </c>
      <c r="C11" s="1" t="s">
        <v>146</v>
      </c>
      <c r="D11" t="str">
        <f t="shared" si="1"/>
        <v>ผู้ช่วยศาสตราจารย์ ดร.ณัฐธนนท์ หงส์วริทธิ์ธร</v>
      </c>
      <c r="E11" s="7" t="s">
        <v>145</v>
      </c>
      <c r="F11" s="7">
        <v>66.0</v>
      </c>
      <c r="Q11" t="str">
        <f>VLOOKUP(B11,Sheet3!B:H,7,FALSE)</f>
        <v>#N/A</v>
      </c>
      <c r="R11" t="str">
        <f>VLOOKUP(B11,Sheet3!C:H,6,FALSE)</f>
        <v>#N/A</v>
      </c>
      <c r="S11" t="str">
        <f>VLOOKUP(B11,Sheet3!D:H,5,FALSE)</f>
        <v>ผู้ช่วยศาสตราจารย์ ดร.ณัฐธนนท์ หงส์วริทธิ์ธร</v>
      </c>
    </row>
    <row r="12">
      <c r="A12" s="1">
        <v>19.0</v>
      </c>
      <c r="B12" s="1">
        <v>5.509650387E9</v>
      </c>
      <c r="C12" s="1" t="s">
        <v>147</v>
      </c>
      <c r="D12" t="str">
        <f t="shared" si="1"/>
        <v>ผู้ช่วยศาสตราจารย์ ดร.ณัฐธนนท์ หงส์วริทธิ์ธร</v>
      </c>
      <c r="E12" s="7" t="s">
        <v>145</v>
      </c>
      <c r="F12" s="7">
        <v>75.0</v>
      </c>
      <c r="Q12" t="str">
        <f>VLOOKUP(B12,Sheet3!B:H,7,FALSE)</f>
        <v>#N/A</v>
      </c>
      <c r="R12" t="str">
        <f>VLOOKUP(B12,Sheet3!C:H,6,FALSE)</f>
        <v>ผู้ช่วยศาสตราจารย์ ดร.ณัฐธนนท์ หงส์วริทธิ์ธร</v>
      </c>
      <c r="S12" t="str">
        <f>VLOOKUP(B12,Sheet3!D:H,5,FALSE)</f>
        <v>#N/A</v>
      </c>
    </row>
    <row r="13">
      <c r="A13" s="1">
        <v>28.0</v>
      </c>
      <c r="B13" s="1">
        <v>5.509650528E9</v>
      </c>
      <c r="C13" s="1" t="s">
        <v>148</v>
      </c>
      <c r="D13" s="10" t="str">
        <f t="shared" si="1"/>
        <v>ผู้ช่วยศาสตราจารย์ ดร.ณัฐธนนท์ หงส์วริทธิ์ธร</v>
      </c>
      <c r="E13" s="7" t="s">
        <v>145</v>
      </c>
      <c r="F13" s="7">
        <v>84.0</v>
      </c>
      <c r="Q13" t="str">
        <f>VLOOKUP(B13,Sheet3!B:H,7,FALSE)</f>
        <v>ผู้ช่วยศาสตราจารย์ ดร.ณัฐธนนท์ หงส์วริทธิ์ธร</v>
      </c>
      <c r="R13" t="str">
        <f>VLOOKUP(B13,Sheet3!C:H,6,FALSE)</f>
        <v>#N/A</v>
      </c>
      <c r="S13" t="str">
        <f>VLOOKUP(B13,Sheet3!D:H,5,FALSE)</f>
        <v>#N/A</v>
      </c>
    </row>
    <row r="14">
      <c r="A14" s="1">
        <v>41.0</v>
      </c>
      <c r="B14" s="1">
        <v>5.5096507E9</v>
      </c>
      <c r="C14" s="1" t="s">
        <v>14</v>
      </c>
      <c r="D14" s="10" t="str">
        <f t="shared" si="1"/>
        <v>ผู้ช่วยศาสตราจารย์ ดร.ณัฐธนนท์ หงส์วริทธิ์ธร</v>
      </c>
      <c r="E14" s="7" t="s">
        <v>145</v>
      </c>
      <c r="F14" s="7">
        <v>97.0</v>
      </c>
      <c r="Q14" t="str">
        <f>VLOOKUP(B14,Sheet3!B:H,7,FALSE)</f>
        <v>ผู้ช่วยศาสตราจารย์ ดร.ณัฐธนนท์ หงส์วริทธิ์ธร</v>
      </c>
      <c r="R14" t="str">
        <f>VLOOKUP(B14,Sheet3!C:H,6,FALSE)</f>
        <v>#N/A</v>
      </c>
      <c r="S14" t="str">
        <f>VLOOKUP(B14,Sheet3!D:H,5,FALSE)</f>
        <v>#N/A</v>
      </c>
    </row>
    <row r="15">
      <c r="A15" s="1">
        <v>50.0</v>
      </c>
      <c r="B15" s="1">
        <v>5.509612122E9</v>
      </c>
      <c r="C15" s="1" t="s">
        <v>149</v>
      </c>
      <c r="D15" t="str">
        <f t="shared" si="1"/>
        <v>ผู้ช่วยศาสตราจารย์ ดร.ทรงศักดิ์ รองวิริยะพานิช</v>
      </c>
      <c r="E15" s="7" t="s">
        <v>136</v>
      </c>
      <c r="F15" s="7">
        <v>50.0</v>
      </c>
      <c r="Q15" t="str">
        <f>VLOOKUP(B15,Sheet3!B:H,7,FALSE)</f>
        <v>#N/A</v>
      </c>
      <c r="R15" t="str">
        <f>VLOOKUP(B15,Sheet3!C:H,6,FALSE)</f>
        <v>ผู้ช่วยศาสตราจารย์ ดร.ทรงศักดิ์ รองวิริยะพานิช</v>
      </c>
      <c r="S15" t="str">
        <f>VLOOKUP(B15,Sheet3!D:H,5,FALSE)</f>
        <v>#N/A</v>
      </c>
    </row>
    <row r="16">
      <c r="A16" s="1">
        <v>12.0</v>
      </c>
      <c r="B16" s="1">
        <v>5.509650254E9</v>
      </c>
      <c r="C16" s="1" t="s">
        <v>150</v>
      </c>
      <c r="D16" t="str">
        <f t="shared" si="1"/>
        <v>ผู้ช่วยศาสตราจารย์ ดร.ทรงศักดิ์ รองวิริยะพานิช</v>
      </c>
      <c r="E16" s="7" t="s">
        <v>145</v>
      </c>
      <c r="F16" s="7">
        <v>69.0</v>
      </c>
      <c r="Q16" t="str">
        <f>VLOOKUP(B16,Sheet3!B:H,7,FALSE)</f>
        <v>ผู้ช่วยศาสตราจารย์ ดร.ทรงศักดิ์ รองวิริยะพานิช</v>
      </c>
      <c r="R16" t="str">
        <f>VLOOKUP(B16,Sheet3!C:H,6,FALSE)</f>
        <v>#N/A</v>
      </c>
      <c r="S16" t="str">
        <f>VLOOKUP(B16,Sheet3!D:H,5,FALSE)</f>
        <v>#N/A</v>
      </c>
    </row>
    <row r="17">
      <c r="A17" s="1">
        <v>16.0</v>
      </c>
      <c r="B17" s="1">
        <v>5.509650312E9</v>
      </c>
      <c r="C17" s="1" t="s">
        <v>151</v>
      </c>
      <c r="D17" t="str">
        <f t="shared" si="1"/>
        <v>ผู้ช่วยศาสตราจารย์ ดร.ทรงศักดิ์ รองวิริยะพานิช</v>
      </c>
      <c r="E17" s="7" t="s">
        <v>145</v>
      </c>
      <c r="F17" s="7">
        <v>72.0</v>
      </c>
      <c r="Q17" t="str">
        <f>VLOOKUP(B17,Sheet3!B:H,7,FALSE)</f>
        <v>ผู้ช่วยศาสตราจารย์ ดร.ทรงศักดิ์ รองวิริยะพานิช</v>
      </c>
      <c r="R17" t="str">
        <f>VLOOKUP(B17,Sheet3!C:H,6,FALSE)</f>
        <v>#N/A</v>
      </c>
      <c r="S17" t="str">
        <f>VLOOKUP(B17,Sheet3!D:H,5,FALSE)</f>
        <v>#N/A</v>
      </c>
    </row>
    <row r="18">
      <c r="A18" s="1">
        <v>22.0</v>
      </c>
      <c r="B18" s="1">
        <v>5.509650445E9</v>
      </c>
      <c r="C18" s="1" t="s">
        <v>152</v>
      </c>
      <c r="D18" t="str">
        <f t="shared" si="1"/>
        <v>ผู้ช่วยศาสตราจารย์ ดร.ทรงศักดิ์ รองวิริยะพานิช</v>
      </c>
      <c r="E18" s="7" t="s">
        <v>145</v>
      </c>
      <c r="F18" s="7">
        <v>78.0</v>
      </c>
      <c r="Q18" t="str">
        <f>VLOOKUP(B18,Sheet3!B:H,7,FALSE)</f>
        <v>#N/A</v>
      </c>
      <c r="R18" t="str">
        <f>VLOOKUP(B18,Sheet3!C:H,6,FALSE)</f>
        <v>ผู้ช่วยศาสตราจารย์ ดร.ทรงศักดิ์ รองวิริยะพานิช</v>
      </c>
      <c r="S18" t="str">
        <f>VLOOKUP(B18,Sheet3!D:H,5,FALSE)</f>
        <v>#N/A</v>
      </c>
    </row>
    <row r="19">
      <c r="A19" s="1">
        <v>32.0</v>
      </c>
      <c r="B19" s="1">
        <v>5.509650585E9</v>
      </c>
      <c r="C19" s="1" t="s">
        <v>117</v>
      </c>
      <c r="D19" s="10" t="str">
        <f t="shared" si="1"/>
        <v>ผู้ช่วยศาสตราจารย์ ดร.รัชฎา คงคะจันทร์</v>
      </c>
      <c r="E19" s="7" t="s">
        <v>145</v>
      </c>
      <c r="F19" s="7">
        <v>88.0</v>
      </c>
      <c r="Q19" t="str">
        <f>VLOOKUP(B19,Sheet3!B:H,7,FALSE)</f>
        <v>ผู้ช่วยศาสตราจารย์ ดร.รัชฎา คงคะจันทร์</v>
      </c>
      <c r="R19" t="str">
        <f>VLOOKUP(B19,Sheet3!C:H,6,FALSE)</f>
        <v>#N/A</v>
      </c>
      <c r="S19" t="str">
        <f>VLOOKUP(B19,Sheet3!D:H,5,FALSE)</f>
        <v>#N/A</v>
      </c>
    </row>
    <row r="20">
      <c r="A20" s="1">
        <v>37.0</v>
      </c>
      <c r="B20" s="1">
        <v>5.50965065E9</v>
      </c>
      <c r="C20" s="1" t="s">
        <v>153</v>
      </c>
      <c r="D20" s="10" t="str">
        <f t="shared" si="1"/>
        <v>ผู้ช่วยศาสตราจารย์ ดร.รัชฎา คงคะจันทร์</v>
      </c>
      <c r="E20" s="7" t="s">
        <v>145</v>
      </c>
      <c r="F20" s="7">
        <v>93.0</v>
      </c>
      <c r="Q20" t="str">
        <f>VLOOKUP(B20,Sheet3!B:H,7,FALSE)</f>
        <v>ผู้ช่วยศาสตราจารย์ ดร.รัชฎา คงคะจันทร์</v>
      </c>
      <c r="R20" t="str">
        <f>VLOOKUP(B20,Sheet3!C:H,6,FALSE)</f>
        <v>#N/A</v>
      </c>
      <c r="S20" t="str">
        <f>VLOOKUP(B20,Sheet3!D:H,5,FALSE)</f>
        <v>#N/A</v>
      </c>
    </row>
    <row r="21">
      <c r="A21" s="1">
        <v>39.0</v>
      </c>
      <c r="B21" s="1">
        <v>5.509650676E9</v>
      </c>
      <c r="C21" s="1" t="s">
        <v>154</v>
      </c>
      <c r="D21" s="10" t="str">
        <f t="shared" si="1"/>
        <v>ผู้ช่วยศาสตราจารย์ ดร.รัชฎา คงคะจันทร์</v>
      </c>
      <c r="E21" s="7" t="s">
        <v>145</v>
      </c>
      <c r="F21" s="7">
        <v>95.0</v>
      </c>
      <c r="Q21" t="str">
        <f>VLOOKUP(B21,Sheet3!B:H,7,FALSE)</f>
        <v>#N/A</v>
      </c>
      <c r="R21" t="str">
        <f>VLOOKUP(B21,Sheet3!C:H,6,FALSE)</f>
        <v>ผู้ช่วยศาสตราจารย์ ดร.รัชฎา คงคะจันทร์</v>
      </c>
      <c r="S21" t="str">
        <f>VLOOKUP(B21,Sheet3!D:H,5,FALSE)</f>
        <v>#N/A</v>
      </c>
    </row>
    <row r="22">
      <c r="A22" s="1">
        <v>40.0</v>
      </c>
      <c r="B22" s="1">
        <v>5.509650684E9</v>
      </c>
      <c r="C22" s="1" t="s">
        <v>118</v>
      </c>
      <c r="D22" s="10" t="str">
        <f t="shared" si="1"/>
        <v>ผู้ช่วยศาสตราจารย์ ดร.รัชฎา คงคะจันทร์</v>
      </c>
      <c r="E22" s="7" t="s">
        <v>145</v>
      </c>
      <c r="F22" s="7">
        <v>96.0</v>
      </c>
      <c r="Q22" t="str">
        <f>VLOOKUP(B22,Sheet3!B:H,7,FALSE)</f>
        <v>#N/A</v>
      </c>
      <c r="R22" t="str">
        <f>VLOOKUP(B22,Sheet3!C:H,6,FALSE)</f>
        <v>ผู้ช่วยศาสตราจารย์ ดร.รัชฎา คงคะจันทร์</v>
      </c>
      <c r="S22" t="str">
        <f>VLOOKUP(B22,Sheet3!D:H,5,FALSE)</f>
        <v>#N/A</v>
      </c>
    </row>
    <row r="23">
      <c r="A23" s="1">
        <v>15.0</v>
      </c>
      <c r="B23" s="1">
        <v>5.509611553E9</v>
      </c>
      <c r="C23" s="1" t="s">
        <v>155</v>
      </c>
      <c r="D23" t="str">
        <f t="shared" si="1"/>
        <v>ผู้ช่วยศาสตราจารย์ ดร.วิรัตน์ จารีวงศ์ไพบูลย์</v>
      </c>
      <c r="E23" s="7" t="s">
        <v>136</v>
      </c>
      <c r="F23" s="7">
        <v>15.0</v>
      </c>
      <c r="Q23" t="str">
        <f>VLOOKUP(B23,Sheet3!B:H,7,FALSE)</f>
        <v>ผู้ช่วยศาสตราจารย์ ดร.วิรัตน์ จารีวงศ์ไพบูลย์</v>
      </c>
      <c r="R23" t="str">
        <f>VLOOKUP(B23,Sheet3!C:H,6,FALSE)</f>
        <v>#N/A</v>
      </c>
      <c r="S23" t="str">
        <f>VLOOKUP(B23,Sheet3!D:H,5,FALSE)</f>
        <v>#N/A</v>
      </c>
    </row>
    <row r="24">
      <c r="A24" s="1">
        <v>45.0</v>
      </c>
      <c r="B24" s="1">
        <v>5.509612023E9</v>
      </c>
      <c r="C24" s="1" t="s">
        <v>156</v>
      </c>
      <c r="D24" t="str">
        <f t="shared" si="1"/>
        <v>ผู้ช่วยศาสตราจารย์ ดร.วิรัตน์ จารีวงศ์ไพบูลย์</v>
      </c>
      <c r="E24" s="7" t="s">
        <v>136</v>
      </c>
      <c r="F24" s="7">
        <v>45.0</v>
      </c>
      <c r="Q24" t="str">
        <f>VLOOKUP(B24,Sheet3!B:H,7,FALSE)</f>
        <v>#N/A</v>
      </c>
      <c r="R24" t="str">
        <f>VLOOKUP(B24,Sheet3!C:H,6,FALSE)</f>
        <v>ผู้ช่วยศาสตราจารย์ ดร.วิรัตน์ จารีวงศ์ไพบูลย์</v>
      </c>
      <c r="S24" t="str">
        <f>VLOOKUP(B24,Sheet3!D:H,5,FALSE)</f>
        <v>#N/A</v>
      </c>
    </row>
    <row r="25">
      <c r="A25" s="1">
        <v>16.0</v>
      </c>
      <c r="B25" s="1">
        <v>5.509611561E9</v>
      </c>
      <c r="C25" s="1" t="s">
        <v>157</v>
      </c>
      <c r="D25" t="str">
        <f t="shared" si="1"/>
        <v>ผู้ช่วยศาสตราจารย์ ดร.วิลาวรรณ รักผกาวงศ์</v>
      </c>
      <c r="E25" s="7" t="s">
        <v>136</v>
      </c>
      <c r="F25" s="7">
        <v>16.0</v>
      </c>
      <c r="Q25" t="str">
        <f>VLOOKUP(B25,Sheet3!B:H,7,FALSE)</f>
        <v>ผู้ช่วยศาสตราจารย์ ดร.วิลาวรรณ รักผกาวงศ์</v>
      </c>
      <c r="R25" t="str">
        <f>VLOOKUP(B25,Sheet3!C:H,6,FALSE)</f>
        <v>#N/A</v>
      </c>
      <c r="S25" t="str">
        <f>VLOOKUP(B25,Sheet3!D:H,5,FALSE)</f>
        <v>#N/A</v>
      </c>
    </row>
    <row r="26">
      <c r="A26" s="1">
        <v>24.0</v>
      </c>
      <c r="B26" s="1">
        <v>5.509611652E9</v>
      </c>
      <c r="C26" s="1" t="s">
        <v>38</v>
      </c>
      <c r="D26" t="str">
        <f t="shared" si="1"/>
        <v>ผู้ช่วยศาสตราจารย์ ดร.วิลาวรรณ รักผกาวงศ์</v>
      </c>
      <c r="E26" s="7" t="s">
        <v>136</v>
      </c>
      <c r="F26" s="7">
        <v>24.0</v>
      </c>
      <c r="Q26" t="str">
        <f>VLOOKUP(B26,Sheet3!B:H,7,FALSE)</f>
        <v>#N/A</v>
      </c>
      <c r="R26" t="str">
        <f>VLOOKUP(B26,Sheet3!C:H,6,FALSE)</f>
        <v>ผู้ช่วยศาสตราจารย์ ดร.วิลาวรรณ รักผกาวงศ์</v>
      </c>
      <c r="S26" t="str">
        <f>VLOOKUP(B26,Sheet3!D:H,5,FALSE)</f>
        <v>#N/A</v>
      </c>
    </row>
    <row r="27">
      <c r="A27" s="1">
        <v>14.0</v>
      </c>
      <c r="B27" s="1">
        <v>5.50965027E9</v>
      </c>
      <c r="C27" s="1" t="s">
        <v>158</v>
      </c>
      <c r="D27" t="str">
        <f t="shared" si="1"/>
        <v>ผู้ช่วยศาสตราจารย์ ดร.วิลาวรรณ รักผกาวงศ์</v>
      </c>
      <c r="E27" s="7" t="s">
        <v>145</v>
      </c>
      <c r="F27" s="7">
        <v>70.0</v>
      </c>
      <c r="Q27" t="str">
        <f>VLOOKUP(B27,Sheet3!B:H,7,FALSE)</f>
        <v>#N/A</v>
      </c>
      <c r="R27" t="str">
        <f>VLOOKUP(B27,Sheet3!C:H,6,FALSE)</f>
        <v>ผู้ช่วยศาสตราจารย์ ดร.วิลาวรรณ รักผกาวงศ์</v>
      </c>
      <c r="S27" t="str">
        <f>VLOOKUP(B27,Sheet3!D:H,5,FALSE)</f>
        <v>#N/A</v>
      </c>
    </row>
    <row r="28">
      <c r="A28" s="1">
        <v>17.0</v>
      </c>
      <c r="B28" s="1">
        <v>5.509650353E9</v>
      </c>
      <c r="C28" s="1" t="s">
        <v>159</v>
      </c>
      <c r="D28" t="str">
        <f t="shared" si="1"/>
        <v>ผู้ช่วยศาสตราจารย์ ดร.วิลาวรรณ รักผกาวงศ์</v>
      </c>
      <c r="E28" s="7" t="s">
        <v>145</v>
      </c>
      <c r="F28" s="7">
        <v>73.0</v>
      </c>
      <c r="Q28" t="str">
        <f>VLOOKUP(B28,Sheet3!B:H,7,FALSE)</f>
        <v>ผู้ช่วยศาสตราจารย์ ดร.วิลาวรรณ รักผกาวงศ์</v>
      </c>
      <c r="R28" t="str">
        <f>VLOOKUP(B28,Sheet3!C:H,6,FALSE)</f>
        <v>#N/A</v>
      </c>
      <c r="S28" t="str">
        <f>VLOOKUP(B28,Sheet3!D:H,5,FALSE)</f>
        <v>#N/A</v>
      </c>
    </row>
    <row r="29">
      <c r="A29" s="1">
        <v>3.0</v>
      </c>
      <c r="B29" s="1">
        <v>5.409650495E9</v>
      </c>
      <c r="C29" s="1" t="s">
        <v>160</v>
      </c>
      <c r="D29" s="10" t="str">
        <f t="shared" si="1"/>
        <v>ผู้ช่วยศาสตราจารย์ ดร.วิลาวรรณ รักผกาวงศ์</v>
      </c>
      <c r="E29" s="7" t="s">
        <v>161</v>
      </c>
      <c r="F29" s="7">
        <v>60.0</v>
      </c>
      <c r="Q29" t="str">
        <f>VLOOKUP(B29,Sheet3!B:H,7,FALSE)</f>
        <v>ผู้ช่วยศาสตราจารย์ ดร.วิลาวรรณ รักผกาวงศ์</v>
      </c>
      <c r="R29" t="str">
        <f>VLOOKUP(B29,Sheet3!C:H,6,FALSE)</f>
        <v>#N/A</v>
      </c>
      <c r="S29" t="str">
        <f>VLOOKUP(B29,Sheet3!D:H,5,FALSE)</f>
        <v>#N/A</v>
      </c>
    </row>
    <row r="30">
      <c r="A30" s="1">
        <v>0.0</v>
      </c>
      <c r="B30" s="1">
        <v>5.409650305E9</v>
      </c>
      <c r="C30" s="9" t="s">
        <v>129</v>
      </c>
      <c r="D30" s="10" t="str">
        <f t="shared" si="1"/>
        <v>ผู้ช่วยศาสตราจารย์ ดร.วิลาวรรณ รักผกาวงศ์</v>
      </c>
      <c r="E30" s="11"/>
      <c r="F30" s="11"/>
      <c r="Q30" t="str">
        <f>VLOOKUP(B30,Sheet3!B:H,7,FALSE)</f>
        <v>#N/A</v>
      </c>
      <c r="R30" t="str">
        <f>VLOOKUP(B30,Sheet3!C:H,6,FALSE)</f>
        <v>ผู้ช่วยศาสตราจารย์ ดร.วิลาวรรณ รักผกาวงศ์</v>
      </c>
      <c r="S30" t="str">
        <f>VLOOKUP(B30,Sheet3!D:H,5,FALSE)</f>
        <v>#N/A</v>
      </c>
    </row>
    <row r="31">
      <c r="A31" s="1">
        <v>20.0</v>
      </c>
      <c r="B31" s="1">
        <v>5.509611603E9</v>
      </c>
      <c r="C31" s="1" t="s">
        <v>162</v>
      </c>
      <c r="D31" t="str">
        <f t="shared" si="1"/>
        <v>รองศาสตราจารย์ ดร.เยาวดี เต็มธนาภัทร์</v>
      </c>
      <c r="E31" s="7" t="s">
        <v>136</v>
      </c>
      <c r="F31" s="7">
        <v>20.0</v>
      </c>
      <c r="Q31" t="str">
        <f>VLOOKUP(B31,Sheet3!B:H,7,FALSE)</f>
        <v>รองศาสตราจารย์ ดร.เยาวดี เต็มธนาภัทร์</v>
      </c>
      <c r="R31" t="str">
        <f>VLOOKUP(B31,Sheet3!C:H,6,FALSE)</f>
        <v>#N/A</v>
      </c>
      <c r="S31" t="str">
        <f>VLOOKUP(B31,Sheet3!D:H,5,FALSE)</f>
        <v>#N/A</v>
      </c>
    </row>
    <row r="32">
      <c r="A32" s="1">
        <v>39.0</v>
      </c>
      <c r="B32" s="1">
        <v>5.509611884E9</v>
      </c>
      <c r="C32" s="1" t="s">
        <v>163</v>
      </c>
      <c r="D32" t="str">
        <f t="shared" si="1"/>
        <v>รองศาสตราจารย์ ดร.เยาวดี เต็มธนาภัทร์</v>
      </c>
      <c r="E32" s="7" t="s">
        <v>136</v>
      </c>
      <c r="F32" s="7">
        <v>39.0</v>
      </c>
      <c r="Q32" t="str">
        <f>VLOOKUP(B32,Sheet3!B:H,7,FALSE)</f>
        <v>#N/A</v>
      </c>
      <c r="R32" t="str">
        <f>VLOOKUP(B32,Sheet3!C:H,6,FALSE)</f>
        <v>รองศาสตราจารย์ ดร.เยาวดี เต็มธนาภัทร์</v>
      </c>
      <c r="S32" t="str">
        <f>VLOOKUP(B32,Sheet3!D:H,5,FALSE)</f>
        <v>#N/A</v>
      </c>
    </row>
    <row r="33">
      <c r="A33" s="1">
        <v>21.0</v>
      </c>
      <c r="B33" s="1">
        <v>5.509611611E9</v>
      </c>
      <c r="C33" s="1" t="s">
        <v>164</v>
      </c>
      <c r="D33" t="str">
        <f t="shared" si="1"/>
        <v>รองศาสตราจารย์ ปกรณ์ เสริมสุข</v>
      </c>
      <c r="E33" s="7" t="s">
        <v>136</v>
      </c>
      <c r="F33" s="7">
        <v>21.0</v>
      </c>
      <c r="Q33" t="str">
        <f>VLOOKUP(B33,Sheet3!B:H,7,FALSE)</f>
        <v>รองศาสตราจารย์ ปกรณ์ เสริมสุข</v>
      </c>
      <c r="R33" t="str">
        <f>VLOOKUP(B33,Sheet3!C:H,6,FALSE)</f>
        <v>#N/A</v>
      </c>
      <c r="S33" t="str">
        <f>VLOOKUP(B33,Sheet3!D:H,5,FALSE)</f>
        <v>#N/A</v>
      </c>
    </row>
    <row r="34">
      <c r="A34" s="1">
        <v>52.0</v>
      </c>
      <c r="B34" s="1">
        <v>5.509680012E9</v>
      </c>
      <c r="C34" s="1" t="s">
        <v>165</v>
      </c>
      <c r="D34" t="str">
        <f t="shared" si="1"/>
        <v>รองศาสตราจารย์ ภาวดี สมภักดี</v>
      </c>
      <c r="E34" s="7" t="s">
        <v>136</v>
      </c>
      <c r="F34" s="7">
        <v>52.0</v>
      </c>
      <c r="Q34" t="str">
        <f>VLOOKUP(B34,Sheet3!B:H,7,FALSE)</f>
        <v>รองศาสตราจารย์ ภาวดี สมภักดี</v>
      </c>
      <c r="R34" t="str">
        <f>VLOOKUP(B34,Sheet3!C:H,6,FALSE)</f>
        <v>#N/A</v>
      </c>
      <c r="S34" t="str">
        <f>VLOOKUP(B34,Sheet3!D:H,5,FALSE)</f>
        <v>#N/A</v>
      </c>
    </row>
    <row r="35">
      <c r="A35" s="1">
        <v>55.0</v>
      </c>
      <c r="B35" s="1">
        <v>5.509680053E9</v>
      </c>
      <c r="C35" s="1" t="s">
        <v>166</v>
      </c>
      <c r="D35" t="str">
        <f t="shared" si="1"/>
        <v>รองศาสตราจารย์ ภาวดี สมภักดี</v>
      </c>
      <c r="E35" s="7" t="s">
        <v>136</v>
      </c>
      <c r="F35" s="7">
        <v>55.0</v>
      </c>
      <c r="Q35" t="str">
        <f>VLOOKUP(B35,Sheet3!B:H,7,FALSE)</f>
        <v>#N/A</v>
      </c>
      <c r="R35" t="str">
        <f>VLOOKUP(B35,Sheet3!C:H,6,FALSE)</f>
        <v>รองศาสตราจารย์ ภาวดี สมภักดี</v>
      </c>
      <c r="S35" t="str">
        <f>VLOOKUP(B35,Sheet3!D:H,5,FALSE)</f>
        <v>#N/A</v>
      </c>
    </row>
    <row r="36">
      <c r="A36" s="1">
        <v>43.0</v>
      </c>
      <c r="B36" s="1">
        <v>5.509650783E9</v>
      </c>
      <c r="C36" s="1" t="s">
        <v>167</v>
      </c>
      <c r="D36" s="10" t="str">
        <f t="shared" si="1"/>
        <v>รองศาสตราจารย์ ภาวดี สมภักดี</v>
      </c>
      <c r="E36" s="7" t="s">
        <v>145</v>
      </c>
      <c r="F36" s="7">
        <v>99.0</v>
      </c>
      <c r="Q36" t="str">
        <f>VLOOKUP(B36,Sheet3!B:H,7,FALSE)</f>
        <v>รองศาสตราจารย์ ภาวดี สมภักดี</v>
      </c>
      <c r="R36" t="str">
        <f>VLOOKUP(B36,Sheet3!C:H,6,FALSE)</f>
        <v>#N/A</v>
      </c>
      <c r="S36" t="str">
        <f>VLOOKUP(B36,Sheet3!D:H,5,FALSE)</f>
        <v>#N/A</v>
      </c>
    </row>
    <row r="37">
      <c r="A37" s="1">
        <v>5.0</v>
      </c>
      <c r="B37" s="1">
        <v>5.509520044E9</v>
      </c>
      <c r="C37" s="1" t="s">
        <v>67</v>
      </c>
      <c r="D37" t="str">
        <f t="shared" si="1"/>
        <v>อาจารย์ ดร.กษิดิศ ชาญเชี่ยว</v>
      </c>
      <c r="E37" s="7" t="s">
        <v>136</v>
      </c>
      <c r="F37" s="7">
        <v>5.0</v>
      </c>
      <c r="Q37" t="str">
        <f>VLOOKUP(B37,Sheet3!B:H,7,FALSE)</f>
        <v>อาจารย์ ดร.กษิดิศ ชาญเชี่ยว</v>
      </c>
      <c r="R37" t="str">
        <f>VLOOKUP(B37,Sheet3!C:H,6,FALSE)</f>
        <v>#N/A</v>
      </c>
      <c r="S37" t="str">
        <f>VLOOKUP(B37,Sheet3!D:H,5,FALSE)</f>
        <v>#N/A</v>
      </c>
    </row>
    <row r="38">
      <c r="A38" s="1">
        <v>6.0</v>
      </c>
      <c r="B38" s="1">
        <v>5.509520051E9</v>
      </c>
      <c r="C38" s="1" t="s">
        <v>168</v>
      </c>
      <c r="D38" t="str">
        <f t="shared" si="1"/>
        <v>อาจารย์ ดร.กษิดิศ ชาญเชี่ยว</v>
      </c>
      <c r="E38" s="7" t="s">
        <v>136</v>
      </c>
      <c r="F38" s="7">
        <v>6.0</v>
      </c>
      <c r="Q38" t="str">
        <f>VLOOKUP(B38,Sheet3!B:H,7,FALSE)</f>
        <v>อาจารย์ ดร.กษิดิศ ชาญเชี่ยว</v>
      </c>
      <c r="R38" t="str">
        <f>VLOOKUP(B38,Sheet3!C:H,6,FALSE)</f>
        <v>#N/A</v>
      </c>
      <c r="S38" t="str">
        <f>VLOOKUP(B38,Sheet3!D:H,5,FALSE)</f>
        <v>#N/A</v>
      </c>
    </row>
    <row r="39">
      <c r="A39" s="1">
        <v>54.0</v>
      </c>
      <c r="B39" s="1">
        <v>5.509680046E9</v>
      </c>
      <c r="C39" s="1" t="s">
        <v>68</v>
      </c>
      <c r="D39" t="str">
        <f t="shared" si="1"/>
        <v>อาจารย์ ดร.กษิดิศ ชาญเชี่ยว</v>
      </c>
      <c r="E39" s="7" t="s">
        <v>136</v>
      </c>
      <c r="F39" s="7">
        <v>54.0</v>
      </c>
      <c r="Q39" t="str">
        <f>VLOOKUP(B39,Sheet3!B:H,7,FALSE)</f>
        <v>#N/A</v>
      </c>
      <c r="R39" t="str">
        <f>VLOOKUP(B39,Sheet3!C:H,6,FALSE)</f>
        <v>อาจารย์ ดร.กษิดิศ ชาญเชี่ยว</v>
      </c>
      <c r="S39" t="str">
        <f>VLOOKUP(B39,Sheet3!D:H,5,FALSE)</f>
        <v>#N/A</v>
      </c>
    </row>
    <row r="40">
      <c r="A40" s="1">
        <v>30.0</v>
      </c>
      <c r="B40" s="1">
        <v>5.509611777E9</v>
      </c>
      <c r="C40" s="1" t="s">
        <v>62</v>
      </c>
      <c r="D40" t="str">
        <f t="shared" si="1"/>
        <v>อาจารย์ ดร.ณัฐสุดา เกาทัณฑ์ทอง</v>
      </c>
      <c r="E40" s="7" t="s">
        <v>136</v>
      </c>
      <c r="F40" s="7">
        <v>30.0</v>
      </c>
      <c r="Q40" t="str">
        <f>VLOOKUP(B40,Sheet3!B:H,7,FALSE)</f>
        <v>อาจารย์ ดร.ณัฐสุดา เกาทัณฑ์ทอง</v>
      </c>
      <c r="R40" t="str">
        <f>VLOOKUP(B40,Sheet3!C:H,6,FALSE)</f>
        <v>#N/A</v>
      </c>
      <c r="S40" t="str">
        <f>VLOOKUP(B40,Sheet3!D:H,5,FALSE)</f>
        <v>#N/A</v>
      </c>
    </row>
    <row r="41">
      <c r="A41" s="1">
        <v>35.0</v>
      </c>
      <c r="B41" s="1">
        <v>5.509611835E9</v>
      </c>
      <c r="C41" s="1" t="s">
        <v>169</v>
      </c>
      <c r="D41" t="str">
        <f t="shared" si="1"/>
        <v>อาจารย์ ดร.ณัฐสุดา เกาทัณฑ์ทอง</v>
      </c>
      <c r="E41" s="7" t="s">
        <v>136</v>
      </c>
      <c r="F41" s="7">
        <v>35.0</v>
      </c>
      <c r="Q41" t="str">
        <f>VLOOKUP(B41,Sheet3!B:H,7,FALSE)</f>
        <v>#N/A</v>
      </c>
      <c r="R41" t="str">
        <f>VLOOKUP(B41,Sheet3!C:H,6,FALSE)</f>
        <v>อาจารย์ ดร.ณัฐสุดา เกาทัณฑ์ทอง</v>
      </c>
      <c r="S41" t="str">
        <f>VLOOKUP(B41,Sheet3!D:H,5,FALSE)</f>
        <v>#N/A</v>
      </c>
    </row>
    <row r="42">
      <c r="A42" s="1">
        <v>25.0</v>
      </c>
      <c r="B42" s="1">
        <v>5.509650478E9</v>
      </c>
      <c r="C42" s="1" t="s">
        <v>170</v>
      </c>
      <c r="D42" t="str">
        <f t="shared" si="1"/>
        <v>อาจารย์ ดร.ณัฐสุดา เกาทัณฑ์ทอง</v>
      </c>
      <c r="E42" s="7" t="s">
        <v>145</v>
      </c>
      <c r="F42" s="7">
        <v>81.0</v>
      </c>
      <c r="Q42" t="str">
        <f>VLOOKUP(B42,Sheet3!B:H,7,FALSE)</f>
        <v>อาจารย์ ดร.ณัฐสุดา เกาทัณฑ์ทอง</v>
      </c>
      <c r="R42" t="str">
        <f>VLOOKUP(B42,Sheet3!C:H,6,FALSE)</f>
        <v>#N/A</v>
      </c>
      <c r="S42" t="str">
        <f>VLOOKUP(B42,Sheet3!D:H,5,FALSE)</f>
        <v>#N/A</v>
      </c>
    </row>
    <row r="43">
      <c r="A43" s="9">
        <v>10.0</v>
      </c>
      <c r="B43" s="9">
        <v>5.509650239E9</v>
      </c>
      <c r="C43" s="9" t="s">
        <v>171</v>
      </c>
      <c r="D43" s="10" t="str">
        <f t="shared" si="1"/>
        <v>อาจารย์ ดร.เด่นดวง ประดับสุวรรณ</v>
      </c>
      <c r="E43" s="7" t="s">
        <v>145</v>
      </c>
      <c r="F43" s="7">
        <v>67.0</v>
      </c>
      <c r="Q43" t="str">
        <f>VLOOKUP(B43,Sheet3!B:H,7,FALSE)</f>
        <v>อาจารย์ ดร.เด่นดวง ประดับสุวรรณ</v>
      </c>
      <c r="R43" t="str">
        <f>VLOOKUP(B43,Sheet3!C:H,6,FALSE)</f>
        <v>#N/A</v>
      </c>
      <c r="S43" t="str">
        <f>VLOOKUP(B43,Sheet3!D:H,5,FALSE)</f>
        <v>#N/A</v>
      </c>
    </row>
    <row r="44">
      <c r="A44" s="1">
        <v>23.0</v>
      </c>
      <c r="B44" s="1">
        <v>5.509650452E9</v>
      </c>
      <c r="C44" s="1" t="s">
        <v>172</v>
      </c>
      <c r="D44" t="str">
        <f t="shared" si="1"/>
        <v>อาจารย์ ดร.เด่นดวง ประดับสุวรรณ</v>
      </c>
      <c r="E44" s="7" t="s">
        <v>145</v>
      </c>
      <c r="F44" s="7">
        <v>79.0</v>
      </c>
      <c r="Q44" t="str">
        <f>VLOOKUP(B44,Sheet3!B:H,7,FALSE)</f>
        <v>#N/A</v>
      </c>
      <c r="R44" t="str">
        <f>VLOOKUP(B44,Sheet3!C:H,6,FALSE)</f>
        <v>อาจารย์ ดร.เด่นดวง ประดับสุวรรณ</v>
      </c>
      <c r="S44" t="str">
        <f>VLOOKUP(B44,Sheet3!D:H,5,FALSE)</f>
        <v>#N/A</v>
      </c>
    </row>
    <row r="45">
      <c r="A45" s="1">
        <v>33.0</v>
      </c>
      <c r="B45" s="1">
        <v>5.509611819E9</v>
      </c>
      <c r="C45" s="1" t="s">
        <v>173</v>
      </c>
      <c r="D45" t="str">
        <f t="shared" si="1"/>
        <v>อาจารย์ ดร.ปกป้อง ส่องเมือง</v>
      </c>
      <c r="E45" s="7" t="s">
        <v>136</v>
      </c>
      <c r="F45" s="7">
        <v>33.0</v>
      </c>
      <c r="Q45" t="str">
        <f>VLOOKUP(B45,Sheet3!B:H,7,FALSE)</f>
        <v>อาจารย์ ดร.ปกป้อง ส่องเมือง</v>
      </c>
      <c r="R45" t="str">
        <f>VLOOKUP(B45,Sheet3!C:H,6,FALSE)</f>
        <v>#N/A</v>
      </c>
      <c r="S45" t="str">
        <f>VLOOKUP(B45,Sheet3!D:H,5,FALSE)</f>
        <v>#N/A</v>
      </c>
    </row>
    <row r="46">
      <c r="A46" s="1">
        <v>38.0</v>
      </c>
      <c r="B46" s="1">
        <v>5.509611868E9</v>
      </c>
      <c r="C46" s="1" t="s">
        <v>174</v>
      </c>
      <c r="D46" t="str">
        <f t="shared" si="1"/>
        <v>อาจารย์ ดร.ปกป้อง ส่องเมือง</v>
      </c>
      <c r="E46" s="7" t="s">
        <v>136</v>
      </c>
      <c r="F46" s="7">
        <v>38.0</v>
      </c>
      <c r="Q46" t="str">
        <f>VLOOKUP(B46,Sheet3!B:H,7,FALSE)</f>
        <v>#N/A</v>
      </c>
      <c r="R46" t="str">
        <f>VLOOKUP(B46,Sheet3!C:H,6,FALSE)</f>
        <v>อาจารย์ ดร.ปกป้อง ส่องเมือง</v>
      </c>
      <c r="S46" t="str">
        <f>VLOOKUP(B46,Sheet3!D:H,5,FALSE)</f>
        <v>#N/A</v>
      </c>
    </row>
    <row r="47">
      <c r="A47" s="1">
        <v>49.0</v>
      </c>
      <c r="B47" s="1">
        <v>5.509612114E9</v>
      </c>
      <c r="C47" s="1" t="s">
        <v>175</v>
      </c>
      <c r="D47" t="str">
        <f t="shared" si="1"/>
        <v>อาจารย์ ดร.ปกป้อง ส่องเมือง</v>
      </c>
      <c r="E47" s="7" t="s">
        <v>136</v>
      </c>
      <c r="F47" s="7">
        <v>49.0</v>
      </c>
      <c r="Q47" t="str">
        <f>VLOOKUP(B47,Sheet3!B:H,7,FALSE)</f>
        <v>อาจารย์ ดร.ปกป้อง ส่องเมือง</v>
      </c>
      <c r="R47" t="str">
        <f>VLOOKUP(B47,Sheet3!C:H,6,FALSE)</f>
        <v>#N/A</v>
      </c>
      <c r="S47" t="str">
        <f>VLOOKUP(B47,Sheet3!D:H,5,FALSE)</f>
        <v>#N/A</v>
      </c>
    </row>
    <row r="48">
      <c r="A48" s="1">
        <v>6.0</v>
      </c>
      <c r="B48" s="1">
        <v>5.509650163E9</v>
      </c>
      <c r="C48" s="1" t="s">
        <v>176</v>
      </c>
      <c r="D48" t="str">
        <f t="shared" si="1"/>
        <v>อาจารย์ ดร.ปกป้อง ส่องเมือง</v>
      </c>
      <c r="E48" s="7" t="s">
        <v>145</v>
      </c>
      <c r="F48" s="7">
        <v>63.0</v>
      </c>
      <c r="Q48" t="str">
        <f>VLOOKUP(B48,Sheet3!B:H,7,FALSE)</f>
        <v>#N/A</v>
      </c>
      <c r="R48" t="str">
        <f>VLOOKUP(B48,Sheet3!C:H,6,FALSE)</f>
        <v>อาจารย์ ดร.ปกป้อง ส่องเมือง</v>
      </c>
      <c r="S48" t="str">
        <f>VLOOKUP(B48,Sheet3!D:H,5,FALSE)</f>
        <v>#N/A</v>
      </c>
    </row>
    <row r="49">
      <c r="A49" s="1">
        <v>29.0</v>
      </c>
      <c r="B49" s="1">
        <v>5.509650544E9</v>
      </c>
      <c r="C49" s="1" t="s">
        <v>177</v>
      </c>
      <c r="D49" s="10" t="str">
        <f t="shared" si="1"/>
        <v>อาจารย์ ดร.ปกป้อง ส่องเมือง</v>
      </c>
      <c r="E49" s="7" t="s">
        <v>145</v>
      </c>
      <c r="F49" s="7">
        <v>85.0</v>
      </c>
      <c r="Q49" t="str">
        <f>VLOOKUP(B49,Sheet3!B:H,7,FALSE)</f>
        <v>อาจารย์ ดร.ปกป้อง ส่องเมือง</v>
      </c>
      <c r="R49" t="str">
        <f>VLOOKUP(B49,Sheet3!C:H,6,FALSE)</f>
        <v>#N/A</v>
      </c>
      <c r="S49" t="str">
        <f>VLOOKUP(B49,Sheet3!D:H,5,FALSE)</f>
        <v>#N/A</v>
      </c>
    </row>
    <row r="50">
      <c r="A50" s="1">
        <v>36.0</v>
      </c>
      <c r="B50" s="1">
        <v>5.509650635E9</v>
      </c>
      <c r="C50" s="1" t="s">
        <v>178</v>
      </c>
      <c r="D50" s="10" t="str">
        <f t="shared" si="1"/>
        <v>อาจารย์ ดร.ปกป้อง ส่องเมือง</v>
      </c>
      <c r="E50" s="7" t="s">
        <v>145</v>
      </c>
      <c r="F50" s="7">
        <v>92.0</v>
      </c>
      <c r="Q50" t="str">
        <f>VLOOKUP(B50,Sheet3!B:H,7,FALSE)</f>
        <v>อาจารย์ ดร.ปกป้อง ส่องเมือง</v>
      </c>
      <c r="R50" t="str">
        <f>VLOOKUP(B50,Sheet3!C:H,6,FALSE)</f>
        <v>#N/A</v>
      </c>
      <c r="S50" t="str">
        <f>VLOOKUP(B50,Sheet3!D:H,5,FALSE)</f>
        <v>#N/A</v>
      </c>
    </row>
    <row r="51">
      <c r="A51" s="1">
        <v>34.0</v>
      </c>
      <c r="B51" s="1">
        <v>5.509611827E9</v>
      </c>
      <c r="C51" s="1" t="s">
        <v>179</v>
      </c>
      <c r="D51" t="str">
        <f t="shared" si="1"/>
        <v>อาจารย์ ดร.ปกรณ์ ลี้สุทธิพรชัย</v>
      </c>
      <c r="E51" s="7" t="s">
        <v>136</v>
      </c>
      <c r="F51" s="7">
        <v>34.0</v>
      </c>
      <c r="Q51" t="str">
        <f>VLOOKUP(B51,Sheet3!B:H,7,FALSE)</f>
        <v>อาจารย์ ดร.ปกรณ์ ลี้สุทธิพรชัย</v>
      </c>
      <c r="R51" t="str">
        <f>VLOOKUP(B51,Sheet3!C:H,6,FALSE)</f>
        <v>#N/A</v>
      </c>
      <c r="S51" t="str">
        <f>VLOOKUP(B51,Sheet3!D:H,5,FALSE)</f>
        <v>#N/A</v>
      </c>
    </row>
    <row r="52">
      <c r="A52" s="1">
        <v>48.0</v>
      </c>
      <c r="B52" s="1">
        <v>5.509612106E9</v>
      </c>
      <c r="C52" s="1" t="s">
        <v>180</v>
      </c>
      <c r="D52" t="str">
        <f t="shared" si="1"/>
        <v>อาจารย์ ดร.ปกรณ์ ลี้สุทธิพรชัย</v>
      </c>
      <c r="E52" s="7" t="s">
        <v>136</v>
      </c>
      <c r="F52" s="7">
        <v>48.0</v>
      </c>
      <c r="Q52" t="str">
        <f>VLOOKUP(B52,Sheet3!B:H,7,FALSE)</f>
        <v>#N/A</v>
      </c>
      <c r="R52" t="str">
        <f>VLOOKUP(B52,Sheet3!C:H,6,FALSE)</f>
        <v>อาจารย์ ดร.ปกรณ์ ลี้สุทธิพรชัย</v>
      </c>
      <c r="S52" t="str">
        <f>VLOOKUP(B52,Sheet3!D:H,5,FALSE)</f>
        <v>#N/A</v>
      </c>
    </row>
    <row r="53">
      <c r="A53" s="1">
        <v>35.0</v>
      </c>
      <c r="B53" s="1">
        <v>5.509650627E9</v>
      </c>
      <c r="C53" s="1" t="s">
        <v>181</v>
      </c>
      <c r="D53" s="10" t="str">
        <f t="shared" si="1"/>
        <v>อาจารย์ ดร.ปกรณ์ ลี้สุทธิพรชัย</v>
      </c>
      <c r="E53" s="7" t="s">
        <v>145</v>
      </c>
      <c r="F53" s="7">
        <v>91.0</v>
      </c>
      <c r="Q53" t="str">
        <f>VLOOKUP(B53,Sheet3!B:H,7,FALSE)</f>
        <v>อาจารย์ ดร.ปกรณ์ ลี้สุทธิพรชัย</v>
      </c>
      <c r="R53" t="str">
        <f>VLOOKUP(B53,Sheet3!C:H,6,FALSE)</f>
        <v>#N/A</v>
      </c>
      <c r="S53" t="str">
        <f>VLOOKUP(B53,Sheet3!D:H,5,FALSE)</f>
        <v>#N/A</v>
      </c>
    </row>
    <row r="54">
      <c r="A54" s="1">
        <v>44.0</v>
      </c>
      <c r="B54" s="1">
        <v>5.509650809E9</v>
      </c>
      <c r="C54" s="1" t="s">
        <v>182</v>
      </c>
      <c r="D54" s="10" t="str">
        <f t="shared" si="1"/>
        <v>อาจารย์ ดร.ปกรณ์ ลี้สุทธิพรชัย</v>
      </c>
      <c r="E54" s="7" t="s">
        <v>145</v>
      </c>
      <c r="F54" s="7">
        <v>100.0</v>
      </c>
      <c r="Q54" t="str">
        <f>VLOOKUP(B54,Sheet3!B:H,7,FALSE)</f>
        <v>#N/A</v>
      </c>
      <c r="R54" t="str">
        <f>VLOOKUP(B54,Sheet3!C:H,6,FALSE)</f>
        <v>อาจารย์ ดร.ปกรณ์ ลี้สุทธิพรชัย</v>
      </c>
      <c r="S54" t="str">
        <f>VLOOKUP(B54,Sheet3!D:H,5,FALSE)</f>
        <v>#N/A</v>
      </c>
    </row>
    <row r="55">
      <c r="A55" s="1">
        <v>4.0</v>
      </c>
      <c r="B55" s="1">
        <v>5.509520028E9</v>
      </c>
      <c r="C55" s="1" t="s">
        <v>183</v>
      </c>
      <c r="D55" t="str">
        <f t="shared" si="1"/>
        <v>อาจารย์ ดร.ประภาพร รัตนธำรง</v>
      </c>
      <c r="E55" s="7" t="s">
        <v>136</v>
      </c>
      <c r="F55" s="7">
        <v>4.0</v>
      </c>
      <c r="Q55" t="str">
        <f>VLOOKUP(B55,Sheet3!B:H,7,FALSE)</f>
        <v>อาจารย์ ดร.ประภาพร รัตนธำรง</v>
      </c>
      <c r="R55" t="str">
        <f>VLOOKUP(B55,Sheet3!C:H,6,FALSE)</f>
        <v>#N/A</v>
      </c>
      <c r="S55" t="str">
        <f>VLOOKUP(B55,Sheet3!D:H,5,FALSE)</f>
        <v>#N/A</v>
      </c>
    </row>
    <row r="56">
      <c r="A56" s="1">
        <v>10.0</v>
      </c>
      <c r="B56" s="1">
        <v>5.509611496E9</v>
      </c>
      <c r="C56" s="1" t="s">
        <v>184</v>
      </c>
      <c r="D56" t="str">
        <f t="shared" si="1"/>
        <v>อาจารย์ ดร.ประภาพร รัตนธำรง</v>
      </c>
      <c r="E56" s="7" t="s">
        <v>136</v>
      </c>
      <c r="F56" s="7">
        <v>10.0</v>
      </c>
      <c r="Q56" t="str">
        <f>VLOOKUP(B56,Sheet3!B:H,7,FALSE)</f>
        <v>อาจารย์ ดร.ประภาพร รัตนธำรง</v>
      </c>
      <c r="R56" t="str">
        <f>VLOOKUP(B56,Sheet3!C:H,6,FALSE)</f>
        <v>#N/A</v>
      </c>
      <c r="S56" t="str">
        <f>VLOOKUP(B56,Sheet3!D:H,5,FALSE)</f>
        <v>#N/A</v>
      </c>
    </row>
    <row r="57">
      <c r="A57" s="1">
        <v>14.0</v>
      </c>
      <c r="B57" s="1">
        <v>5.509611546E9</v>
      </c>
      <c r="C57" s="1" t="s">
        <v>185</v>
      </c>
      <c r="D57" t="str">
        <f t="shared" si="1"/>
        <v>อาจารย์ ดร.ประภาพร รัตนธำรง</v>
      </c>
      <c r="E57" s="7" t="s">
        <v>136</v>
      </c>
      <c r="F57" s="7">
        <v>14.0</v>
      </c>
      <c r="Q57" t="str">
        <f>VLOOKUP(B57,Sheet3!B:H,7,FALSE)</f>
        <v>#N/A</v>
      </c>
      <c r="R57" t="str">
        <f>VLOOKUP(B57,Sheet3!C:H,6,FALSE)</f>
        <v>อาจารย์ ดร.ประภาพร รัตนธำรง</v>
      </c>
      <c r="S57" t="str">
        <f>VLOOKUP(B57,Sheet3!D:H,5,FALSE)</f>
        <v>#N/A</v>
      </c>
    </row>
    <row r="58">
      <c r="A58" s="1">
        <v>23.0</v>
      </c>
      <c r="B58" s="1">
        <v>5.509611637E9</v>
      </c>
      <c r="C58" s="1" t="s">
        <v>186</v>
      </c>
      <c r="D58" t="str">
        <f t="shared" si="1"/>
        <v>อาจารย์ ดร.ประภาพร รัตนธำรง</v>
      </c>
      <c r="E58" s="7" t="s">
        <v>136</v>
      </c>
      <c r="F58" s="7">
        <v>23.0</v>
      </c>
      <c r="Q58" t="str">
        <f>VLOOKUP(B58,Sheet3!B:H,7,FALSE)</f>
        <v>อาจารย์ ดร.ประภาพร รัตนธำรง</v>
      </c>
      <c r="R58" t="str">
        <f>VLOOKUP(B58,Sheet3!C:H,6,FALSE)</f>
        <v>#N/A</v>
      </c>
      <c r="S58" t="str">
        <f>VLOOKUP(B58,Sheet3!D:H,5,FALSE)</f>
        <v>#N/A</v>
      </c>
    </row>
    <row r="59">
      <c r="A59" s="1">
        <v>56.0</v>
      </c>
      <c r="B59" s="1">
        <v>5.509680061E9</v>
      </c>
      <c r="C59" s="1" t="s">
        <v>187</v>
      </c>
      <c r="D59" t="str">
        <f t="shared" si="1"/>
        <v>อาจารย์ ดร.ประภาพร รัตนธำรง</v>
      </c>
      <c r="E59" s="7" t="s">
        <v>136</v>
      </c>
      <c r="F59" s="7">
        <v>56.0</v>
      </c>
      <c r="Q59" t="str">
        <f>VLOOKUP(B59,Sheet3!B:H,7,FALSE)</f>
        <v>#N/A</v>
      </c>
      <c r="R59" t="str">
        <f>VLOOKUP(B59,Sheet3!C:H,6,FALSE)</f>
        <v>อาจารย์ ดร.ประภาพร รัตนธำรง</v>
      </c>
      <c r="S59" t="str">
        <f>VLOOKUP(B59,Sheet3!D:H,5,FALSE)</f>
        <v>#N/A</v>
      </c>
    </row>
    <row r="60">
      <c r="A60" s="9">
        <v>1.0</v>
      </c>
      <c r="B60" s="9">
        <v>5.709611692E9</v>
      </c>
      <c r="C60" s="9" t="s">
        <v>60</v>
      </c>
      <c r="D60" t="str">
        <f t="shared" si="1"/>
        <v>อาจารย์ ดร.ประภาพร รัตนธำรง</v>
      </c>
      <c r="E60" s="7" t="s">
        <v>136</v>
      </c>
      <c r="F60" s="7">
        <v>57.0</v>
      </c>
      <c r="Q60" t="str">
        <f>VLOOKUP(B60,Sheet3!B:H,7,FALSE)</f>
        <v>#N/A</v>
      </c>
      <c r="R60" t="str">
        <f>VLOOKUP(B60,Sheet3!C:H,6,FALSE)</f>
        <v>อาจารย์ ดร.ประภาพร รัตนธำรง</v>
      </c>
      <c r="S60" t="str">
        <f>VLOOKUP(B60,Sheet3!D:H,5,FALSE)</f>
        <v>#N/A</v>
      </c>
    </row>
    <row r="61">
      <c r="A61" s="1">
        <v>15.0</v>
      </c>
      <c r="B61" s="1">
        <v>5.509650296E9</v>
      </c>
      <c r="C61" s="1" t="s">
        <v>59</v>
      </c>
      <c r="D61" t="str">
        <f t="shared" si="1"/>
        <v>อาจารย์ ดร.ประภาพร รัตนธำรง</v>
      </c>
      <c r="E61" s="7" t="s">
        <v>145</v>
      </c>
      <c r="F61" s="7">
        <v>71.0</v>
      </c>
      <c r="Q61" t="str">
        <f>VLOOKUP(B61,Sheet3!B:H,7,FALSE)</f>
        <v>อาจารย์ ดร.ประภาพร รัตนธำรง</v>
      </c>
      <c r="R61" t="str">
        <f>VLOOKUP(B61,Sheet3!C:H,6,FALSE)</f>
        <v>#N/A</v>
      </c>
      <c r="S61" t="str">
        <f>VLOOKUP(B61,Sheet3!D:H,5,FALSE)</f>
        <v>#N/A</v>
      </c>
    </row>
    <row r="62">
      <c r="A62" s="1">
        <v>7.0</v>
      </c>
      <c r="B62" s="1">
        <v>5.509530019E9</v>
      </c>
      <c r="C62" s="1" t="s">
        <v>188</v>
      </c>
      <c r="D62" t="str">
        <f t="shared" si="1"/>
        <v>อาจารย์ ดร.พงศกรณ์ วิจิตเวชไพศาล</v>
      </c>
      <c r="E62" s="7" t="s">
        <v>136</v>
      </c>
      <c r="F62" s="7">
        <v>7.0</v>
      </c>
      <c r="Q62" t="str">
        <f>VLOOKUP(B62,Sheet3!B:H,7,FALSE)</f>
        <v>อาจารย์ ดร.พงศกรณ์ วิจิตเวชไพศาล</v>
      </c>
      <c r="R62" t="str">
        <f>VLOOKUP(B62,Sheet3!C:H,6,FALSE)</f>
        <v>#N/A</v>
      </c>
      <c r="S62" t="str">
        <f>VLOOKUP(B62,Sheet3!D:H,5,FALSE)</f>
        <v>#N/A</v>
      </c>
    </row>
    <row r="63">
      <c r="A63" s="1">
        <v>9.0</v>
      </c>
      <c r="B63" s="1">
        <v>5.509611488E9</v>
      </c>
      <c r="C63" s="1" t="s">
        <v>189</v>
      </c>
      <c r="D63" t="str">
        <f t="shared" si="1"/>
        <v>อาจารย์ ดร.พงศกรณ์ วิจิตเวชไพศาล</v>
      </c>
      <c r="E63" s="7" t="s">
        <v>136</v>
      </c>
      <c r="F63" s="7">
        <v>9.0</v>
      </c>
      <c r="Q63" t="str">
        <f>VLOOKUP(B63,Sheet3!B:H,7,FALSE)</f>
        <v>#N/A</v>
      </c>
      <c r="R63" t="str">
        <f>VLOOKUP(B63,Sheet3!C:H,6,FALSE)</f>
        <v>อาจารย์ ดร.พงศกรณ์ วิจิตเวชไพศาล</v>
      </c>
      <c r="S63" t="str">
        <f>VLOOKUP(B63,Sheet3!D:H,5,FALSE)</f>
        <v>#N/A</v>
      </c>
    </row>
    <row r="64">
      <c r="A64" s="1">
        <v>12.0</v>
      </c>
      <c r="B64" s="1">
        <v>5.50961152E9</v>
      </c>
      <c r="C64" s="1" t="s">
        <v>23</v>
      </c>
      <c r="D64" t="str">
        <f t="shared" si="1"/>
        <v>อาจารย์ ดร.พงศกรณ์ วิจิตเวชไพศาล</v>
      </c>
      <c r="E64" s="7" t="s">
        <v>136</v>
      </c>
      <c r="F64" s="7">
        <v>12.0</v>
      </c>
      <c r="Q64" t="str">
        <f>VLOOKUP(B64,Sheet3!B:H,7,FALSE)</f>
        <v>อาจารย์ ดร.พงศกรณ์ วิจิตเวชไพศาล</v>
      </c>
      <c r="R64" t="str">
        <f>VLOOKUP(B64,Sheet3!C:H,6,FALSE)</f>
        <v>#N/A</v>
      </c>
      <c r="S64" t="str">
        <f>VLOOKUP(B64,Sheet3!D:H,5,FALSE)</f>
        <v>#N/A</v>
      </c>
    </row>
    <row r="65">
      <c r="A65" s="1">
        <v>53.0</v>
      </c>
      <c r="B65" s="1">
        <v>5.509680038E9</v>
      </c>
      <c r="C65" s="1" t="s">
        <v>19</v>
      </c>
      <c r="D65" t="str">
        <f t="shared" si="1"/>
        <v>อาจารย์ ดร.พงศกรณ์ วิจิตเวชไพศาล</v>
      </c>
      <c r="E65" s="7" t="s">
        <v>136</v>
      </c>
      <c r="F65" s="7">
        <v>53.0</v>
      </c>
      <c r="Q65" t="str">
        <f>VLOOKUP(B65,Sheet3!B:H,7,FALSE)</f>
        <v>อาจารย์ ดร.พงศกรณ์ วิจิตเวชไพศาล</v>
      </c>
      <c r="R65" t="str">
        <f>VLOOKUP(B65,Sheet3!C:H,6,FALSE)</f>
        <v>#N/A</v>
      </c>
      <c r="S65" t="str">
        <f>VLOOKUP(B65,Sheet3!D:H,5,FALSE)</f>
        <v>#N/A</v>
      </c>
    </row>
    <row r="66">
      <c r="A66" s="1">
        <v>2.0</v>
      </c>
      <c r="B66" s="1">
        <v>5.50945001E9</v>
      </c>
      <c r="C66" s="1" t="s">
        <v>190</v>
      </c>
      <c r="D66" t="str">
        <f t="shared" si="1"/>
        <v>อาจารย์ ดร.มนวรรัตน์ ผ่องไพบูลย์</v>
      </c>
      <c r="E66" s="7" t="s">
        <v>136</v>
      </c>
      <c r="F66" s="7">
        <v>2.0</v>
      </c>
      <c r="Q66" t="str">
        <f>VLOOKUP(B66,Sheet3!B:H,7,FALSE)</f>
        <v>อาจารย์ ดร.มนวรรัตน์ ผ่องไพบูลย์</v>
      </c>
      <c r="R66" t="str">
        <f>VLOOKUP(B66,Sheet3!C:H,6,FALSE)</f>
        <v>#N/A</v>
      </c>
      <c r="S66" t="str">
        <f>VLOOKUP(B66,Sheet3!D:H,5,FALSE)</f>
        <v>#N/A</v>
      </c>
    </row>
    <row r="67">
      <c r="A67" s="1">
        <v>18.0</v>
      </c>
      <c r="B67" s="1">
        <v>5.509611587E9</v>
      </c>
      <c r="C67" s="1" t="s">
        <v>191</v>
      </c>
      <c r="D67" t="str">
        <f t="shared" si="1"/>
        <v>อาจารย์ ดร.มนวรรัตน์ ผ่องไพบูลย์</v>
      </c>
      <c r="E67" s="7" t="s">
        <v>136</v>
      </c>
      <c r="F67" s="7">
        <v>18.0</v>
      </c>
      <c r="Q67" t="str">
        <f>VLOOKUP(B67,Sheet3!B:H,7,FALSE)</f>
        <v>#N/A</v>
      </c>
      <c r="R67" t="str">
        <f>VLOOKUP(B67,Sheet3!C:H,6,FALSE)</f>
        <v>อาจารย์ ดร.มนวรรัตน์ ผ่องไพบูลย์</v>
      </c>
      <c r="S67" t="str">
        <f>VLOOKUP(B67,Sheet3!D:H,5,FALSE)</f>
        <v>#N/A</v>
      </c>
    </row>
    <row r="68">
      <c r="A68" s="1">
        <v>40.0</v>
      </c>
      <c r="B68" s="1">
        <v>5.5096119E9</v>
      </c>
      <c r="C68" s="1" t="s">
        <v>192</v>
      </c>
      <c r="D68" t="str">
        <f t="shared" si="1"/>
        <v>อาจารย์ ดร.มนวรรัตน์ ผ่องไพบูลย์</v>
      </c>
      <c r="E68" s="7" t="s">
        <v>136</v>
      </c>
      <c r="F68" s="7">
        <v>40.0</v>
      </c>
      <c r="Q68" t="str">
        <f>VLOOKUP(B68,Sheet3!B:H,7,FALSE)</f>
        <v>#N/A</v>
      </c>
      <c r="R68" t="str">
        <f>VLOOKUP(B68,Sheet3!C:H,6,FALSE)</f>
        <v>อาจารย์ ดร.มนวรรัตน์ ผ่องไพบูลย์</v>
      </c>
      <c r="S68" t="str">
        <f>VLOOKUP(B68,Sheet3!D:H,5,FALSE)</f>
        <v>#N/A</v>
      </c>
    </row>
    <row r="69">
      <c r="A69" s="1">
        <v>44.0</v>
      </c>
      <c r="B69" s="1">
        <v>5.509611975E9</v>
      </c>
      <c r="C69" s="1" t="s">
        <v>193</v>
      </c>
      <c r="D69" t="str">
        <f t="shared" si="1"/>
        <v>อาจารย์ ดร.มนวรรัตน์ ผ่องไพบูลย์</v>
      </c>
      <c r="E69" s="7" t="s">
        <v>136</v>
      </c>
      <c r="F69" s="7">
        <v>44.0</v>
      </c>
      <c r="Q69" t="str">
        <f>VLOOKUP(B69,Sheet3!B:H,7,FALSE)</f>
        <v>อาจารย์ ดร.มนวรรัตน์ ผ่องไพบูลย์</v>
      </c>
      <c r="R69" t="str">
        <f>VLOOKUP(B69,Sheet3!C:H,6,FALSE)</f>
        <v>#N/A</v>
      </c>
      <c r="S69" t="str">
        <f>VLOOKUP(B69,Sheet3!D:H,5,FALSE)</f>
        <v>#N/A</v>
      </c>
    </row>
    <row r="70">
      <c r="A70" s="1">
        <v>4.0</v>
      </c>
      <c r="B70" s="1">
        <v>5.509650031E9</v>
      </c>
      <c r="C70" s="1" t="s">
        <v>194</v>
      </c>
      <c r="D70" t="str">
        <f t="shared" si="1"/>
        <v>อาจารย์ ดร.มนวรรัตน์ ผ่องไพบูลย์</v>
      </c>
      <c r="E70" s="7" t="s">
        <v>145</v>
      </c>
      <c r="F70" s="7">
        <v>61.0</v>
      </c>
      <c r="Q70" t="str">
        <f>VLOOKUP(B70,Sheet3!B:H,7,FALSE)</f>
        <v>อาจารย์ ดร.มนวรรัตน์ ผ่องไพบูลย์</v>
      </c>
      <c r="R70" t="str">
        <f>VLOOKUP(B70,Sheet3!C:H,6,FALSE)</f>
        <v>#N/A</v>
      </c>
      <c r="S70" t="str">
        <f>VLOOKUP(B70,Sheet3!D:H,5,FALSE)</f>
        <v>#N/A</v>
      </c>
    </row>
    <row r="71">
      <c r="A71" s="1">
        <v>11.0</v>
      </c>
      <c r="B71" s="1">
        <v>5.509650247E9</v>
      </c>
      <c r="C71" s="1" t="s">
        <v>195</v>
      </c>
      <c r="D71" t="str">
        <f t="shared" si="1"/>
        <v>อาจารย์ ดร.มนวรรัตน์ ผ่องไพบูลย์</v>
      </c>
      <c r="E71" s="7" t="s">
        <v>145</v>
      </c>
      <c r="F71" s="7">
        <v>68.0</v>
      </c>
      <c r="Q71" t="str">
        <f>VLOOKUP(B71,Sheet3!B:H,7,FALSE)</f>
        <v>อาจารย์ ดร.มนวรรัตน์ ผ่องไพบูลย์</v>
      </c>
      <c r="R71" t="str">
        <f>VLOOKUP(B71,Sheet3!C:H,6,FALSE)</f>
        <v>#N/A</v>
      </c>
      <c r="S71" t="str">
        <f>VLOOKUP(B71,Sheet3!D:H,5,FALSE)</f>
        <v>#N/A</v>
      </c>
    </row>
    <row r="72">
      <c r="A72" s="1">
        <v>18.0</v>
      </c>
      <c r="B72" s="1">
        <v>5.509650379E9</v>
      </c>
      <c r="C72" s="1" t="s">
        <v>196</v>
      </c>
      <c r="D72" t="str">
        <f t="shared" si="1"/>
        <v>อาจารย์ ดร.มนวรรัตน์ ผ่องไพบูลย์</v>
      </c>
      <c r="E72" s="7" t="s">
        <v>145</v>
      </c>
      <c r="F72" s="7">
        <v>74.0</v>
      </c>
      <c r="Q72" t="str">
        <f>VLOOKUP(B72,Sheet3!B:H,7,FALSE)</f>
        <v>#N/A</v>
      </c>
      <c r="R72" t="str">
        <f>VLOOKUP(B72,Sheet3!C:H,6,FALSE)</f>
        <v>อาจารย์ ดร.มนวรรัตน์ ผ่องไพบูลย์</v>
      </c>
      <c r="S72" t="str">
        <f>VLOOKUP(B72,Sheet3!D:H,5,FALSE)</f>
        <v>#N/A</v>
      </c>
    </row>
    <row r="73">
      <c r="A73" s="9">
        <v>26.0</v>
      </c>
      <c r="B73" s="9">
        <v>5.509650494E9</v>
      </c>
      <c r="C73" s="9" t="s">
        <v>197</v>
      </c>
      <c r="D73" s="10" t="str">
        <f t="shared" si="1"/>
        <v>อาจารย์ ดร.มนวรรัตน์ ผ่องไพบูลย์</v>
      </c>
      <c r="E73" s="7" t="s">
        <v>145</v>
      </c>
      <c r="F73" s="7">
        <v>82.0</v>
      </c>
      <c r="Q73" t="str">
        <f>VLOOKUP(B73,Sheet3!B:H,7,FALSE)</f>
        <v>อาจารย์ ดร.มนวรรัตน์ ผ่องไพบูลย์</v>
      </c>
      <c r="R73" t="str">
        <f>VLOOKUP(B73,Sheet3!C:H,6,FALSE)</f>
        <v>#N/A</v>
      </c>
      <c r="S73" t="str">
        <f>VLOOKUP(B73,Sheet3!D:H,5,FALSE)</f>
        <v>#N/A</v>
      </c>
    </row>
    <row r="74">
      <c r="A74" s="1">
        <v>27.0</v>
      </c>
      <c r="B74" s="1">
        <v>5.509650502E9</v>
      </c>
      <c r="C74" s="1" t="s">
        <v>198</v>
      </c>
      <c r="D74" s="10" t="str">
        <f t="shared" si="1"/>
        <v>อาจารย์ ดร.มนวรรัตน์ ผ่องไพบูลย์</v>
      </c>
      <c r="E74" s="7" t="s">
        <v>145</v>
      </c>
      <c r="F74" s="7">
        <v>83.0</v>
      </c>
      <c r="Q74" t="str">
        <f>VLOOKUP(B74,Sheet3!B:H,7,FALSE)</f>
        <v>#N/A</v>
      </c>
      <c r="R74" t="str">
        <f>VLOOKUP(B74,Sheet3!C:H,6,FALSE)</f>
        <v>อาจารย์ ดร.มนวรรัตน์ ผ่องไพบูลย์</v>
      </c>
      <c r="S74" t="str">
        <f>VLOOKUP(B74,Sheet3!D:H,5,FALSE)</f>
        <v>#N/A</v>
      </c>
    </row>
    <row r="75">
      <c r="A75" s="1">
        <v>31.0</v>
      </c>
      <c r="B75" s="1">
        <v>5.509650577E9</v>
      </c>
      <c r="C75" s="1" t="s">
        <v>199</v>
      </c>
      <c r="D75" s="10" t="str">
        <f t="shared" si="1"/>
        <v>อาจารย์ ดร.มนวรรัตน์ ผ่องไพบูลย์</v>
      </c>
      <c r="E75" s="7" t="s">
        <v>145</v>
      </c>
      <c r="F75" s="7">
        <v>87.0</v>
      </c>
      <c r="Q75" t="str">
        <f>VLOOKUP(B75,Sheet3!B:H,7,FALSE)</f>
        <v>#N/A</v>
      </c>
      <c r="R75" t="str">
        <f>VLOOKUP(B75,Sheet3!C:H,6,FALSE)</f>
        <v>อาจารย์ ดร.มนวรรัตน์ ผ่องไพบูลย์</v>
      </c>
      <c r="S75" t="str">
        <f>VLOOKUP(B75,Sheet3!D:H,5,FALSE)</f>
        <v>#N/A</v>
      </c>
    </row>
    <row r="76">
      <c r="A76" s="1">
        <v>36.0</v>
      </c>
      <c r="B76" s="1">
        <v>5.509611843E9</v>
      </c>
      <c r="C76" s="1" t="s">
        <v>110</v>
      </c>
      <c r="D76" t="str">
        <f t="shared" si="1"/>
        <v>อาจารย์ ดร.รัชต พีชวณิชย์</v>
      </c>
      <c r="E76" s="7" t="s">
        <v>136</v>
      </c>
      <c r="F76" s="7">
        <v>36.0</v>
      </c>
      <c r="Q76" t="str">
        <f>VLOOKUP(B76,Sheet3!B:H,7,FALSE)</f>
        <v>อาจารย์ ดร.รัชต พีชวณิชย์</v>
      </c>
      <c r="R76" t="str">
        <f>VLOOKUP(B76,Sheet3!C:H,6,FALSE)</f>
        <v>#N/A</v>
      </c>
      <c r="S76" t="str">
        <f>VLOOKUP(B76,Sheet3!D:H,5,FALSE)</f>
        <v>#N/A</v>
      </c>
    </row>
    <row r="77">
      <c r="A77" s="1">
        <v>42.0</v>
      </c>
      <c r="B77" s="1">
        <v>5.509611942E9</v>
      </c>
      <c r="C77" s="1" t="s">
        <v>111</v>
      </c>
      <c r="D77" t="str">
        <f t="shared" si="1"/>
        <v>อาจารย์ ดร.รัชต พีชวณิชย์</v>
      </c>
      <c r="E77" s="7" t="s">
        <v>136</v>
      </c>
      <c r="F77" s="7">
        <v>42.0</v>
      </c>
      <c r="Q77" t="str">
        <f>VLOOKUP(B77,Sheet3!B:H,7,FALSE)</f>
        <v>#N/A</v>
      </c>
      <c r="R77" t="str">
        <f>VLOOKUP(B77,Sheet3!C:H,6,FALSE)</f>
        <v>อาจารย์ ดร.รัชต พีชวณิชย์</v>
      </c>
      <c r="S77" t="str">
        <f>VLOOKUP(B77,Sheet3!D:H,5,FALSE)</f>
        <v>#N/A</v>
      </c>
    </row>
    <row r="78">
      <c r="A78" s="1">
        <v>38.0</v>
      </c>
      <c r="B78" s="1">
        <v>5.509650668E9</v>
      </c>
      <c r="C78" s="1" t="s">
        <v>125</v>
      </c>
      <c r="D78" s="10" t="str">
        <f t="shared" si="1"/>
        <v>อาจารย์ ดร.รัชต พีชวณิชย์</v>
      </c>
      <c r="E78" s="7" t="s">
        <v>145</v>
      </c>
      <c r="F78" s="7">
        <v>94.0</v>
      </c>
      <c r="Q78" t="str">
        <f>VLOOKUP(B78,Sheet3!B:H,7,FALSE)</f>
        <v>อาจารย์ ดร.รัชต พีชวณิชย์</v>
      </c>
      <c r="R78" t="str">
        <f>VLOOKUP(B78,Sheet3!C:H,6,FALSE)</f>
        <v>#N/A</v>
      </c>
      <c r="S78" t="str">
        <f>VLOOKUP(B78,Sheet3!D:H,5,FALSE)</f>
        <v>#N/A</v>
      </c>
    </row>
    <row r="79">
      <c r="A79" s="1">
        <v>3.0</v>
      </c>
      <c r="B79" s="1">
        <v>5.509490016E9</v>
      </c>
      <c r="C79" s="1" t="s">
        <v>200</v>
      </c>
      <c r="D79" t="str">
        <f t="shared" si="1"/>
        <v>อาจารย์ ดร.วนิดา พฤทธิวิทยา</v>
      </c>
      <c r="E79" s="7" t="s">
        <v>136</v>
      </c>
      <c r="F79" s="7">
        <v>3.0</v>
      </c>
      <c r="Q79" t="str">
        <f>VLOOKUP(B79,Sheet3!B:H,7,FALSE)</f>
        <v>อาจารย์ ดร.วนิดา พฤทธิวิทยา</v>
      </c>
      <c r="R79" t="str">
        <f>VLOOKUP(B79,Sheet3!C:H,6,FALSE)</f>
        <v>#N/A</v>
      </c>
      <c r="S79" t="str">
        <f>VLOOKUP(B79,Sheet3!D:H,5,FALSE)</f>
        <v>#N/A</v>
      </c>
    </row>
    <row r="80">
      <c r="A80" s="1">
        <v>11.0</v>
      </c>
      <c r="B80" s="1">
        <v>5.509611512E9</v>
      </c>
      <c r="C80" s="1" t="s">
        <v>201</v>
      </c>
      <c r="D80" t="str">
        <f t="shared" si="1"/>
        <v>อาจารย์ ดร.วนิดา พฤทธิวิทยา</v>
      </c>
      <c r="E80" s="7" t="s">
        <v>136</v>
      </c>
      <c r="F80" s="7">
        <v>11.0</v>
      </c>
      <c r="Q80" t="str">
        <f>VLOOKUP(B80,Sheet3!B:H,7,FALSE)</f>
        <v>อาจารย์ ดร.วนิดา พฤทธิวิทยา</v>
      </c>
      <c r="R80" t="str">
        <f>VLOOKUP(B80,Sheet3!C:H,6,FALSE)</f>
        <v>#N/A</v>
      </c>
      <c r="S80" t="str">
        <f>VLOOKUP(B80,Sheet3!D:H,5,FALSE)</f>
        <v>#N/A</v>
      </c>
    </row>
    <row r="81">
      <c r="A81" s="1">
        <v>46.0</v>
      </c>
      <c r="B81" s="1">
        <v>5.509612031E9</v>
      </c>
      <c r="C81" s="1" t="s">
        <v>202</v>
      </c>
      <c r="D81" t="str">
        <f t="shared" si="1"/>
        <v>อาจารย์ ดร.วนิดา พฤทธิวิทยา</v>
      </c>
      <c r="E81" s="7" t="s">
        <v>136</v>
      </c>
      <c r="F81" s="7">
        <v>46.0</v>
      </c>
      <c r="Q81" t="str">
        <f>VLOOKUP(B81,Sheet3!B:H,7,FALSE)</f>
        <v>#N/A</v>
      </c>
      <c r="R81" t="str">
        <f>VLOOKUP(B81,Sheet3!C:H,6,FALSE)</f>
        <v>อาจารย์ ดร.วนิดา พฤทธิวิทยา</v>
      </c>
      <c r="S81" t="str">
        <f>VLOOKUP(B81,Sheet3!D:H,5,FALSE)</f>
        <v>#N/A</v>
      </c>
    </row>
    <row r="82">
      <c r="A82" s="1">
        <v>13.0</v>
      </c>
      <c r="B82" s="1">
        <v>5.509611538E9</v>
      </c>
      <c r="C82" s="1" t="s">
        <v>203</v>
      </c>
      <c r="D82" t="str">
        <f t="shared" si="1"/>
        <v>อาจารย์ ดร.วสิศ ลิ้มประเสริฐ</v>
      </c>
      <c r="E82" s="7" t="s">
        <v>136</v>
      </c>
      <c r="F82" s="7">
        <v>13.0</v>
      </c>
      <c r="Q82" t="str">
        <f>VLOOKUP(B82,Sheet3!B:H,7,FALSE)</f>
        <v>อาจารย์ ดร.วสิศ ลิ้มประเสริฐ</v>
      </c>
      <c r="R82" t="str">
        <f>VLOOKUP(B82,Sheet3!C:H,6,FALSE)</f>
        <v>#N/A</v>
      </c>
      <c r="S82" t="str">
        <f>VLOOKUP(B82,Sheet3!D:H,5,FALSE)</f>
        <v>#N/A</v>
      </c>
    </row>
    <row r="83">
      <c r="A83" s="1">
        <v>47.0</v>
      </c>
      <c r="B83" s="1">
        <v>5.509612072E9</v>
      </c>
      <c r="C83" s="1" t="s">
        <v>204</v>
      </c>
      <c r="D83" t="str">
        <f t="shared" si="1"/>
        <v>อาจารย์ ดร.วสิศ ลิ้มประเสริฐ</v>
      </c>
      <c r="E83" s="7" t="s">
        <v>136</v>
      </c>
      <c r="F83" s="7">
        <v>47.0</v>
      </c>
      <c r="Q83" t="str">
        <f>VLOOKUP(B83,Sheet3!B:H,7,FALSE)</f>
        <v>#N/A</v>
      </c>
      <c r="R83" t="str">
        <f>VLOOKUP(B83,Sheet3!C:H,6,FALSE)</f>
        <v>อาจารย์ ดร.วสิศ ลิ้มประเสริฐ</v>
      </c>
      <c r="S83" t="str">
        <f>VLOOKUP(B83,Sheet3!D:H,5,FALSE)</f>
        <v>#N/A</v>
      </c>
    </row>
    <row r="84">
      <c r="A84" s="1">
        <v>34.0</v>
      </c>
      <c r="B84" s="1">
        <v>5.509650619E9</v>
      </c>
      <c r="C84" s="1" t="s">
        <v>114</v>
      </c>
      <c r="D84" s="10" t="str">
        <f t="shared" si="1"/>
        <v>อาจารย์ ดร.วสิศ ลิ้มประเสริฐ</v>
      </c>
      <c r="E84" s="7" t="s">
        <v>145</v>
      </c>
      <c r="F84" s="7">
        <v>90.0</v>
      </c>
      <c r="Q84" t="str">
        <f>VLOOKUP(B84,Sheet3!B:H,7,FALSE)</f>
        <v>#N/A</v>
      </c>
      <c r="R84" t="str">
        <f>VLOOKUP(B84,Sheet3!C:H,6,FALSE)</f>
        <v>อาจารย์ ดร.วสิศ ลิ้มประเสริฐ</v>
      </c>
      <c r="S84" t="str">
        <f>VLOOKUP(B84,Sheet3!D:H,5,FALSE)</f>
        <v>#N/A</v>
      </c>
    </row>
    <row r="85">
      <c r="A85" s="1">
        <v>42.0</v>
      </c>
      <c r="B85" s="1">
        <v>5.509650734E9</v>
      </c>
      <c r="C85" s="1" t="s">
        <v>205</v>
      </c>
      <c r="D85" s="10" t="str">
        <f t="shared" si="1"/>
        <v>อาจารย์ ดร.วสิศ ลิ้มประเสริฐ</v>
      </c>
      <c r="E85" s="7" t="s">
        <v>145</v>
      </c>
      <c r="F85" s="7">
        <v>98.0</v>
      </c>
      <c r="Q85" t="str">
        <f>VLOOKUP(B85,Sheet3!B:H,7,FALSE)</f>
        <v>อาจารย์ ดร.วสิศ ลิ้มประเสริฐ</v>
      </c>
      <c r="R85" t="str">
        <f>VLOOKUP(B85,Sheet3!C:H,6,FALSE)</f>
        <v>#N/A</v>
      </c>
      <c r="S85" t="str">
        <f>VLOOKUP(B85,Sheet3!D:H,5,FALSE)</f>
        <v>#N/A</v>
      </c>
    </row>
    <row r="86">
      <c r="A86" s="1">
        <v>45.0</v>
      </c>
      <c r="B86" s="1">
        <v>5.509650825E9</v>
      </c>
      <c r="C86" s="1" t="s">
        <v>206</v>
      </c>
      <c r="D86" s="10" t="str">
        <f t="shared" si="1"/>
        <v>อาจารย์ ดร.วสิศ ลิ้มประเสริฐ</v>
      </c>
      <c r="E86" s="7" t="s">
        <v>145</v>
      </c>
      <c r="F86" s="7">
        <v>101.0</v>
      </c>
      <c r="Q86" t="str">
        <f>VLOOKUP(B86,Sheet3!B:H,7,FALSE)</f>
        <v>อาจารย์ ดร.วสิศ ลิ้มประเสริฐ</v>
      </c>
      <c r="R86" t="str">
        <f>VLOOKUP(B86,Sheet3!C:H,6,FALSE)</f>
        <v>#N/A</v>
      </c>
      <c r="S86" t="str">
        <f>VLOOKUP(B86,Sheet3!D:H,5,FALSE)</f>
        <v>#N/A</v>
      </c>
    </row>
    <row r="87">
      <c r="A87" s="1">
        <v>20.0</v>
      </c>
      <c r="B87" s="1">
        <v>5.509650403E9</v>
      </c>
      <c r="C87" s="1" t="s">
        <v>207</v>
      </c>
      <c r="D87" s="10" t="str">
        <f t="shared" si="1"/>
        <v>อาจารย์ ดร.วสิศ ลิ้มประเสริฐ</v>
      </c>
      <c r="E87" s="7" t="s">
        <v>145</v>
      </c>
      <c r="F87" s="7">
        <v>76.0</v>
      </c>
      <c r="Q87" t="str">
        <f>VLOOKUP(B87,Sheet3!B:H,7,FALSE)</f>
        <v>อาจารย์ ดร.วสิศ ลิ้มประเสริฐ</v>
      </c>
      <c r="R87" t="str">
        <f>VLOOKUP(B87,Sheet3!C:H,6,FALSE)</f>
        <v>#N/A</v>
      </c>
      <c r="S87" t="str">
        <f>VLOOKUP(B87,Sheet3!D:H,5,FALSE)</f>
        <v>#N/A</v>
      </c>
    </row>
    <row r="88">
      <c r="A88" s="1">
        <v>24.0</v>
      </c>
      <c r="B88" s="1">
        <v>5.50965046E9</v>
      </c>
      <c r="C88" s="1" t="s">
        <v>208</v>
      </c>
      <c r="D88" s="10" t="str">
        <f t="shared" si="1"/>
        <v>อาจารย์ ดร.วสิศ ลิ้มประเสริฐ</v>
      </c>
      <c r="E88" s="7" t="s">
        <v>145</v>
      </c>
      <c r="F88" s="7">
        <v>80.0</v>
      </c>
      <c r="Q88" t="str">
        <f>VLOOKUP(B88,Sheet3!B:H,7,FALSE)</f>
        <v>#N/A</v>
      </c>
      <c r="R88" t="str">
        <f>VLOOKUP(B88,Sheet3!C:H,6,FALSE)</f>
        <v>อาจารย์ ดร.วสิศ ลิ้มประเสริฐ</v>
      </c>
      <c r="S88" t="str">
        <f>VLOOKUP(B88,Sheet3!D:H,5,FALSE)</f>
        <v>#N/A</v>
      </c>
    </row>
    <row r="89">
      <c r="A89" s="1">
        <v>29.0</v>
      </c>
      <c r="B89" s="1">
        <v>5.509611769E9</v>
      </c>
      <c r="C89" s="1" t="s">
        <v>209</v>
      </c>
      <c r="D89" t="str">
        <f t="shared" si="1"/>
        <v>อาจารย์ ดร.สุกัญญา รัตโนทยานนท์</v>
      </c>
      <c r="E89" s="7" t="s">
        <v>136</v>
      </c>
      <c r="F89" s="7">
        <v>29.0</v>
      </c>
      <c r="Q89" t="str">
        <f>VLOOKUP(B89,Sheet3!B:H,7,FALSE)</f>
        <v>อาจารย์ ดร.สุกัญญา รัตโนทยานนท์</v>
      </c>
      <c r="R89" t="str">
        <f>VLOOKUP(B89,Sheet3!C:H,6,FALSE)</f>
        <v>#N/A</v>
      </c>
      <c r="S89" t="str">
        <f>VLOOKUP(B89,Sheet3!D:H,5,FALSE)</f>
        <v>#N/A</v>
      </c>
    </row>
    <row r="90">
      <c r="A90" s="1">
        <v>37.0</v>
      </c>
      <c r="B90" s="1">
        <v>5.50961185E9</v>
      </c>
      <c r="C90" s="1" t="s">
        <v>210</v>
      </c>
      <c r="D90" t="str">
        <f t="shared" si="1"/>
        <v>อาจารย์ ดร.สุกัญญา รัตโนทยานนท์</v>
      </c>
      <c r="E90" s="7" t="s">
        <v>136</v>
      </c>
      <c r="F90" s="7">
        <v>37.0</v>
      </c>
      <c r="Q90" t="str">
        <f>VLOOKUP(B90,Sheet3!B:H,7,FALSE)</f>
        <v>#N/A</v>
      </c>
      <c r="R90" t="str">
        <f>VLOOKUP(B90,Sheet3!C:H,6,FALSE)</f>
        <v>อาจารย์ ดร.สุกัญญา รัตโนทยานนท์</v>
      </c>
      <c r="S90" t="str">
        <f>VLOOKUP(B90,Sheet3!D:H,5,FALSE)</f>
        <v>#N/A</v>
      </c>
    </row>
    <row r="91">
      <c r="A91" s="1">
        <v>2.0</v>
      </c>
      <c r="B91" s="1">
        <v>5.409650453E9</v>
      </c>
      <c r="C91" s="1" t="s">
        <v>211</v>
      </c>
      <c r="D91" t="str">
        <f t="shared" si="1"/>
        <v>อาจารย์ ดร.สุกัญญา รัตโนทยานนท์</v>
      </c>
      <c r="E91" s="7" t="s">
        <v>145</v>
      </c>
      <c r="F91" s="7">
        <v>59.0</v>
      </c>
      <c r="Q91" t="str">
        <f>VLOOKUP(B91,Sheet3!B:H,7,FALSE)</f>
        <v>อาจารย์ ดร.สุกัญญา รัตโนทยานนท์</v>
      </c>
      <c r="R91" t="str">
        <f>VLOOKUP(B91,Sheet3!C:H,6,FALSE)</f>
        <v>#N/A</v>
      </c>
      <c r="S91" t="str">
        <f>VLOOKUP(B91,Sheet3!D:H,5,FALSE)</f>
        <v>#N/A</v>
      </c>
    </row>
    <row r="92">
      <c r="A92" s="1">
        <v>8.0</v>
      </c>
      <c r="B92" s="1">
        <v>5.509650205E9</v>
      </c>
      <c r="C92" s="1" t="s">
        <v>212</v>
      </c>
      <c r="D92" t="str">
        <f t="shared" si="1"/>
        <v>อาจารย์ ดร.สุกัญญา รัตโนทยานนท์</v>
      </c>
      <c r="E92" s="7" t="s">
        <v>145</v>
      </c>
      <c r="F92" s="7">
        <v>65.0</v>
      </c>
      <c r="Q92" t="str">
        <f>VLOOKUP(B92,Sheet3!B:H,7,FALSE)</f>
        <v>#N/A</v>
      </c>
      <c r="R92" t="str">
        <f>VLOOKUP(B92,Sheet3!C:H,6,FALSE)</f>
        <v>อาจารย์ ดร.สุกัญญา รัตโนทยานนท์</v>
      </c>
      <c r="S92" t="str">
        <f>VLOOKUP(B92,Sheet3!D:H,5,FALSE)</f>
        <v>#N/A</v>
      </c>
    </row>
    <row r="93">
      <c r="A93" s="1">
        <v>30.0</v>
      </c>
      <c r="B93" s="1">
        <v>5.509650569E9</v>
      </c>
      <c r="C93" s="1" t="s">
        <v>213</v>
      </c>
      <c r="D93" s="10" t="str">
        <f t="shared" si="1"/>
        <v>อาจารย์ ดร.สุกัญญา รัตโนทยานนท์</v>
      </c>
      <c r="E93" s="7" t="s">
        <v>145</v>
      </c>
      <c r="F93" s="7">
        <v>86.0</v>
      </c>
      <c r="Q93" t="str">
        <f>VLOOKUP(B93,Sheet3!B:H,7,FALSE)</f>
        <v>#N/A</v>
      </c>
      <c r="R93" t="str">
        <f>VLOOKUP(B93,Sheet3!C:H,6,FALSE)</f>
        <v>#N/A</v>
      </c>
      <c r="S93" t="str">
        <f>VLOOKUP(B93,Sheet3!D:H,5,FALSE)</f>
        <v>อาจารย์ ดร.สุกัญญา รัตโนทยานนท์</v>
      </c>
    </row>
    <row r="94">
      <c r="A94" s="1">
        <v>1.0</v>
      </c>
      <c r="B94" s="1">
        <v>5.309610078E9</v>
      </c>
      <c r="C94" s="1" t="s">
        <v>214</v>
      </c>
      <c r="D94" t="str">
        <f t="shared" si="1"/>
        <v>อาจารย์ นุชชากร งามเสาวรส</v>
      </c>
      <c r="E94" s="7" t="s">
        <v>136</v>
      </c>
      <c r="F94" s="7">
        <v>1.0</v>
      </c>
      <c r="Q94" t="str">
        <f>VLOOKUP(B94,Sheet3!B:H,7,FALSE)</f>
        <v>อาจารย์ นุชชากร งามเสาวรส</v>
      </c>
      <c r="R94" t="str">
        <f>VLOOKUP(B94,Sheet3!C:H,6,FALSE)</f>
        <v>#N/A</v>
      </c>
      <c r="S94" t="str">
        <f>VLOOKUP(B94,Sheet3!D:H,5,FALSE)</f>
        <v>#N/A</v>
      </c>
    </row>
    <row r="95">
      <c r="A95" s="1">
        <v>22.0</v>
      </c>
      <c r="B95" s="1">
        <v>5.509611629E9</v>
      </c>
      <c r="C95" s="1" t="s">
        <v>215</v>
      </c>
      <c r="D95" t="str">
        <f t="shared" si="1"/>
        <v>อาจารย์ นุชชากร งามเสาวรส</v>
      </c>
      <c r="E95" s="7" t="s">
        <v>136</v>
      </c>
      <c r="F95" s="7">
        <v>22.0</v>
      </c>
      <c r="Q95" t="str">
        <f>VLOOKUP(B95,Sheet3!B:H,7,FALSE)</f>
        <v>#N/A</v>
      </c>
      <c r="R95" t="str">
        <f>VLOOKUP(B95,Sheet3!C:H,6,FALSE)</f>
        <v>อาจารย์ นุชชากร งามเสาวรส</v>
      </c>
      <c r="S95" t="str">
        <f>VLOOKUP(B95,Sheet3!D:H,5,FALSE)</f>
        <v>#N/A</v>
      </c>
    </row>
    <row r="96">
      <c r="A96" s="1">
        <v>27.0</v>
      </c>
      <c r="B96" s="1">
        <v>5.509611736E9</v>
      </c>
      <c r="C96" s="1" t="s">
        <v>216</v>
      </c>
      <c r="D96" t="str">
        <f t="shared" si="1"/>
        <v>อาจารย์ นุชชากร งามเสาวรส</v>
      </c>
      <c r="E96" s="7" t="s">
        <v>136</v>
      </c>
      <c r="F96" s="7">
        <v>27.0</v>
      </c>
      <c r="Q96" t="str">
        <f>VLOOKUP(B96,Sheet3!B:H,7,FALSE)</f>
        <v>อาจารย์ นุชชากร งามเสาวรส</v>
      </c>
      <c r="R96" t="str">
        <f>VLOOKUP(B96,Sheet3!C:H,6,FALSE)</f>
        <v>#N/A</v>
      </c>
      <c r="S96" t="str">
        <f>VLOOKUP(B96,Sheet3!D:H,5,FALSE)</f>
        <v>#N/A</v>
      </c>
    </row>
    <row r="97">
      <c r="A97" s="1">
        <v>28.0</v>
      </c>
      <c r="B97" s="1">
        <v>5.509611744E9</v>
      </c>
      <c r="C97" s="1" t="s">
        <v>49</v>
      </c>
      <c r="D97" t="str">
        <f t="shared" si="1"/>
        <v>อาจารย์ นุชชากร งามเสาวรส</v>
      </c>
      <c r="E97" s="7" t="s">
        <v>136</v>
      </c>
      <c r="F97" s="7">
        <v>28.0</v>
      </c>
      <c r="Q97" t="str">
        <f>VLOOKUP(B97,Sheet3!B:H,7,FALSE)</f>
        <v>#N/A</v>
      </c>
      <c r="R97" t="str">
        <f>VLOOKUP(B97,Sheet3!C:H,6,FALSE)</f>
        <v>อาจารย์ นุชชากร งามเสาวรส</v>
      </c>
      <c r="S97" t="str">
        <f>VLOOKUP(B97,Sheet3!D:H,5,FALSE)</f>
        <v>#N/A</v>
      </c>
    </row>
    <row r="98">
      <c r="A98" s="1">
        <v>31.0</v>
      </c>
      <c r="B98" s="1">
        <v>5.509611785E9</v>
      </c>
      <c r="C98" s="1" t="s">
        <v>217</v>
      </c>
      <c r="D98" t="str">
        <f t="shared" si="1"/>
        <v>อาจารย์ นุชชากร งามเสาวรส</v>
      </c>
      <c r="E98" s="7" t="s">
        <v>136</v>
      </c>
      <c r="F98" s="7">
        <v>31.0</v>
      </c>
      <c r="Q98" t="str">
        <f>VLOOKUP(B98,Sheet3!B:H,7,FALSE)</f>
        <v>อาจารย์ นุชชากร งามเสาวรส</v>
      </c>
      <c r="R98" t="str">
        <f>VLOOKUP(B98,Sheet3!C:H,6,FALSE)</f>
        <v>#N/A</v>
      </c>
      <c r="S98" t="str">
        <f>VLOOKUP(B98,Sheet3!D:H,5,FALSE)</f>
        <v>#N/A</v>
      </c>
    </row>
    <row r="99">
      <c r="A99" s="1">
        <v>7.0</v>
      </c>
      <c r="B99" s="1">
        <v>5.509650171E9</v>
      </c>
      <c r="C99" s="1" t="s">
        <v>218</v>
      </c>
      <c r="D99" t="str">
        <f t="shared" si="1"/>
        <v>อาจารย์ นุชชากร งามเสาวรส</v>
      </c>
      <c r="E99" s="7" t="s">
        <v>145</v>
      </c>
      <c r="F99" s="7">
        <v>64.0</v>
      </c>
      <c r="Q99" t="str">
        <f>VLOOKUP(B99,Sheet3!B:H,7,FALSE)</f>
        <v>อาจารย์ นุชชากร งามเสาวรส</v>
      </c>
      <c r="R99" t="str">
        <f>VLOOKUP(B99,Sheet3!C:H,6,FALSE)</f>
        <v>#N/A</v>
      </c>
      <c r="S99" t="str">
        <f>VLOOKUP(B99,Sheet3!D:H,5,FALSE)</f>
        <v>#N/A</v>
      </c>
    </row>
    <row r="100">
      <c r="A100" s="1">
        <v>21.0</v>
      </c>
      <c r="B100" s="1">
        <v>5.509650429E9</v>
      </c>
      <c r="C100" s="1" t="s">
        <v>219</v>
      </c>
      <c r="D100" t="str">
        <f t="shared" si="1"/>
        <v>อาจารย์ นุชชากร งามเสาวรส</v>
      </c>
      <c r="E100" s="7" t="s">
        <v>145</v>
      </c>
      <c r="F100" s="7">
        <v>77.0</v>
      </c>
      <c r="Q100" t="str">
        <f>VLOOKUP(B100,Sheet3!B:H,7,FALSE)</f>
        <v>#N/A</v>
      </c>
      <c r="R100" t="str">
        <f>VLOOKUP(B100,Sheet3!C:H,6,FALSE)</f>
        <v>อาจารย์ นุชชากร งามเสาวรส</v>
      </c>
      <c r="S100" t="str">
        <f>VLOOKUP(B100,Sheet3!D:H,5,FALSE)</f>
        <v>#N/A</v>
      </c>
    </row>
    <row r="101">
      <c r="A101" s="1">
        <v>8.0</v>
      </c>
      <c r="B101" s="1">
        <v>5.509611454E9</v>
      </c>
      <c r="C101" s="1" t="s">
        <v>220</v>
      </c>
      <c r="D101" t="str">
        <f t="shared" si="1"/>
        <v>อาจารย์ สิริกันยา นิลพานิช</v>
      </c>
      <c r="E101" s="7" t="s">
        <v>136</v>
      </c>
      <c r="F101" s="7">
        <v>8.0</v>
      </c>
      <c r="Q101" t="str">
        <f>VLOOKUP(B101,Sheet3!B:H,7,FALSE)</f>
        <v>อาจารย์ สิริกันยา นิลพานิช</v>
      </c>
      <c r="R101" t="str">
        <f>VLOOKUP(B101,Sheet3!C:H,6,FALSE)</f>
        <v>#N/A</v>
      </c>
      <c r="S101" t="str">
        <f>VLOOKUP(B101,Sheet3!D:H,5,FALSE)</f>
        <v>#N/A</v>
      </c>
    </row>
    <row r="102">
      <c r="A102" s="1">
        <v>1.0</v>
      </c>
      <c r="B102" s="1">
        <v>5.409650115E9</v>
      </c>
      <c r="C102" s="1" t="s">
        <v>221</v>
      </c>
      <c r="D102" t="str">
        <f t="shared" si="1"/>
        <v>อาจารย์ สิริกันยา นิลพานิช</v>
      </c>
      <c r="E102" s="7" t="s">
        <v>145</v>
      </c>
      <c r="F102" s="7">
        <v>58.0</v>
      </c>
      <c r="Q102" t="str">
        <f>VLOOKUP(B102,Sheet3!B:H,7,FALSE)</f>
        <v>อาจารย์ สิริกันยา นิลพานิช</v>
      </c>
      <c r="R102" t="str">
        <f>VLOOKUP(B102,Sheet3!C:H,6,FALSE)</f>
        <v>#N/A</v>
      </c>
      <c r="S102" t="str">
        <f>VLOOKUP(B102,Sheet3!D:H,5,FALSE)</f>
        <v>#N/A</v>
      </c>
    </row>
    <row r="103">
      <c r="A103" s="1">
        <v>46.0</v>
      </c>
      <c r="B103" s="1">
        <v>5.509650916E9</v>
      </c>
      <c r="C103" s="1" t="s">
        <v>222</v>
      </c>
      <c r="D103" s="10" t="str">
        <f t="shared" si="1"/>
        <v>อาจารย์ สิริกันยา นิลพานิช</v>
      </c>
      <c r="E103" s="7" t="s">
        <v>145</v>
      </c>
      <c r="F103" s="7">
        <v>102.0</v>
      </c>
      <c r="Q103" t="str">
        <f>VLOOKUP(B103,Sheet3!B:H,7,FALSE)</f>
        <v>อาจารย์ สิริกันยา นิลพานิช</v>
      </c>
      <c r="R103" t="str">
        <f>VLOOKUP(B103,Sheet3!C:H,6,FALSE)</f>
        <v>#N/A</v>
      </c>
      <c r="S103" t="str">
        <f>VLOOKUP(B103,Sheet3!D:H,5,FALSE)</f>
        <v>#N/A</v>
      </c>
    </row>
    <row r="104">
      <c r="A104" s="1">
        <v>47.0</v>
      </c>
      <c r="B104" s="1">
        <v>5.509650932E9</v>
      </c>
      <c r="C104" s="1" t="s">
        <v>223</v>
      </c>
      <c r="D104" s="10" t="str">
        <f t="shared" si="1"/>
        <v>อาจารย์ สิริกันยา นิลพานิช</v>
      </c>
      <c r="E104" s="7" t="s">
        <v>145</v>
      </c>
      <c r="F104" s="7">
        <v>103.0</v>
      </c>
      <c r="Q104" t="str">
        <f>VLOOKUP(B104,Sheet3!B:H,7,FALSE)</f>
        <v>#N/A</v>
      </c>
      <c r="R104" t="str">
        <f>VLOOKUP(B104,Sheet3!C:H,6,FALSE)</f>
        <v>อาจารย์ สิริกันยา นิลพานิช</v>
      </c>
      <c r="S104" t="str">
        <f>VLOOKUP(B104,Sheet3!D:H,5,FALSE)</f>
        <v>#N/A</v>
      </c>
    </row>
    <row r="105">
      <c r="A105" s="1"/>
      <c r="B105" s="1"/>
      <c r="C105" s="1"/>
      <c r="D105" s="1"/>
      <c r="E105" s="11"/>
      <c r="F105" s="11"/>
      <c r="Q105" s="1"/>
    </row>
    <row r="106">
      <c r="E106" s="11"/>
      <c r="F106" s="11"/>
      <c r="Q106" t="str">
        <f>VLOOKUP(B106,Sheet3!B:H,7,FALSE)</f>
        <v>#N/A</v>
      </c>
      <c r="R106" t="str">
        <f>VLOOKUP(B106,Sheet3!C:H,6,FALSE)</f>
        <v>#N/A</v>
      </c>
      <c r="S106" t="str">
        <f>VLOOKUP(B106,Sheet3!D:H,5,FALSE)</f>
        <v>#N/A</v>
      </c>
    </row>
    <row r="107">
      <c r="E107" s="11"/>
      <c r="F107" s="11"/>
      <c r="Q107" t="str">
        <f>VLOOKUP(B107,Sheet3!B:H,7,FALSE)</f>
        <v>#N/A</v>
      </c>
      <c r="R107" t="str">
        <f>VLOOKUP(B107,Sheet3!C:H,6,FALSE)</f>
        <v>#N/A</v>
      </c>
      <c r="S107" t="str">
        <f>VLOOKUP(B107,Sheet3!D:H,5,FALSE)</f>
        <v>#N/A</v>
      </c>
    </row>
    <row r="108">
      <c r="E108" s="11"/>
      <c r="F108" s="11"/>
      <c r="Q108" t="str">
        <f>VLOOKUP(B108,Sheet3!B:H,7,FALSE)</f>
        <v>#N/A</v>
      </c>
      <c r="R108" t="str">
        <f>VLOOKUP(B108,Sheet3!C:H,6,FALSE)</f>
        <v>#N/A</v>
      </c>
      <c r="S108" t="str">
        <f>VLOOKUP(B108,Sheet3!D:H,5,FALSE)</f>
        <v>#N/A</v>
      </c>
    </row>
    <row r="109">
      <c r="E109" s="11"/>
      <c r="F109" s="11"/>
      <c r="Q109" t="str">
        <f>VLOOKUP(B109,Sheet3!B:H,7,FALSE)</f>
        <v>#N/A</v>
      </c>
      <c r="R109" t="str">
        <f>VLOOKUP(B109,Sheet3!C:H,6,FALSE)</f>
        <v>#N/A</v>
      </c>
      <c r="S109" t="str">
        <f>VLOOKUP(B109,Sheet3!D:H,5,FALSE)</f>
        <v>#N/A</v>
      </c>
    </row>
    <row r="110">
      <c r="E110" s="11"/>
      <c r="F110" s="11"/>
      <c r="Q110" t="str">
        <f>VLOOKUP(B110,Sheet3!B:H,7,FALSE)</f>
        <v>#N/A</v>
      </c>
      <c r="R110" t="str">
        <f>VLOOKUP(B110,Sheet3!C:H,6,FALSE)</f>
        <v>#N/A</v>
      </c>
      <c r="S110" t="str">
        <f>VLOOKUP(B110,Sheet3!D:H,5,FALSE)</f>
        <v>#N/A</v>
      </c>
    </row>
    <row r="111">
      <c r="E111" s="11"/>
      <c r="F111" s="11"/>
      <c r="Q111" t="str">
        <f>VLOOKUP(B111,Sheet3!B:H,7,FALSE)</f>
        <v>#N/A</v>
      </c>
      <c r="R111" t="str">
        <f>VLOOKUP(B111,Sheet3!C:H,6,FALSE)</f>
        <v>#N/A</v>
      </c>
      <c r="S111" t="str">
        <f>VLOOKUP(B111,Sheet3!D:H,5,FALSE)</f>
        <v>#N/A</v>
      </c>
    </row>
    <row r="112">
      <c r="E112" s="11"/>
      <c r="F112" s="11"/>
      <c r="Q112" t="str">
        <f>VLOOKUP(B112,Sheet3!B:H,7,FALSE)</f>
        <v>#N/A</v>
      </c>
      <c r="R112" t="str">
        <f>VLOOKUP(B112,Sheet3!C:H,6,FALSE)</f>
        <v>#N/A</v>
      </c>
      <c r="S112" t="str">
        <f>VLOOKUP(B112,Sheet3!D:H,5,FALSE)</f>
        <v>#N/A</v>
      </c>
    </row>
    <row r="113">
      <c r="E113" s="11"/>
      <c r="F113" s="11"/>
      <c r="Q113" t="str">
        <f>VLOOKUP(B113,Sheet3!B:H,7,FALSE)</f>
        <v>#N/A</v>
      </c>
      <c r="R113" t="str">
        <f>VLOOKUP(B113,Sheet3!C:H,6,FALSE)</f>
        <v>#N/A</v>
      </c>
      <c r="S113" t="str">
        <f>VLOOKUP(B113,Sheet3!D:H,5,FALSE)</f>
        <v>#N/A</v>
      </c>
    </row>
    <row r="114">
      <c r="E114" s="11"/>
      <c r="F114" s="11"/>
      <c r="Q114" t="str">
        <f>VLOOKUP(B114,Sheet3!B:H,7,FALSE)</f>
        <v>#N/A</v>
      </c>
      <c r="R114" t="str">
        <f>VLOOKUP(B114,Sheet3!C:H,6,FALSE)</f>
        <v>#N/A</v>
      </c>
      <c r="S114" t="str">
        <f>VLOOKUP(B114,Sheet3!D:H,5,FALSE)</f>
        <v>#N/A</v>
      </c>
    </row>
    <row r="115">
      <c r="E115" s="11"/>
      <c r="F115" s="11"/>
      <c r="Q115" t="str">
        <f>VLOOKUP(B115,Sheet3!B:H,7,FALSE)</f>
        <v>#N/A</v>
      </c>
      <c r="R115" t="str">
        <f>VLOOKUP(B115,Sheet3!C:H,6,FALSE)</f>
        <v>#N/A</v>
      </c>
      <c r="S115" t="str">
        <f>VLOOKUP(B115,Sheet3!D:H,5,FALSE)</f>
        <v>#N/A</v>
      </c>
    </row>
    <row r="116">
      <c r="E116" s="11"/>
      <c r="F116" s="11"/>
      <c r="Q116" t="str">
        <f>VLOOKUP(B116,Sheet3!B:H,7,FALSE)</f>
        <v>#N/A</v>
      </c>
      <c r="R116" t="str">
        <f>VLOOKUP(B116,Sheet3!C:H,6,FALSE)</f>
        <v>#N/A</v>
      </c>
      <c r="S116" t="str">
        <f>VLOOKUP(B116,Sheet3!D:H,5,FALSE)</f>
        <v>#N/A</v>
      </c>
    </row>
    <row r="117">
      <c r="E117" s="11"/>
      <c r="F117" s="11"/>
      <c r="Q117" t="str">
        <f>VLOOKUP(B117,Sheet3!B:H,7,FALSE)</f>
        <v>#N/A</v>
      </c>
      <c r="R117" t="str">
        <f>VLOOKUP(B117,Sheet3!C:H,6,FALSE)</f>
        <v>#N/A</v>
      </c>
      <c r="S117" t="str">
        <f>VLOOKUP(B117,Sheet3!D:H,5,FALSE)</f>
        <v>#N/A</v>
      </c>
    </row>
    <row r="118">
      <c r="E118" s="11"/>
      <c r="F118" s="11"/>
      <c r="Q118" t="str">
        <f>VLOOKUP(B118,Sheet3!B:H,7,FALSE)</f>
        <v>#N/A</v>
      </c>
      <c r="R118" t="str">
        <f>VLOOKUP(B118,Sheet3!C:H,6,FALSE)</f>
        <v>#N/A</v>
      </c>
      <c r="S118" t="str">
        <f>VLOOKUP(B118,Sheet3!D:H,5,FALSE)</f>
        <v>#N/A</v>
      </c>
    </row>
    <row r="119">
      <c r="E119" s="11"/>
      <c r="F119" s="11"/>
      <c r="Q119" t="str">
        <f>VLOOKUP(B119,Sheet3!B:H,7,FALSE)</f>
        <v>#N/A</v>
      </c>
      <c r="R119" t="str">
        <f>VLOOKUP(B119,Sheet3!C:H,6,FALSE)</f>
        <v>#N/A</v>
      </c>
      <c r="S119" t="str">
        <f>VLOOKUP(B119,Sheet3!D:H,5,FALSE)</f>
        <v>#N/A</v>
      </c>
    </row>
    <row r="120">
      <c r="E120" s="11"/>
      <c r="F120" s="11"/>
      <c r="Q120" t="str">
        <f>VLOOKUP(B120,Sheet3!B:H,7,FALSE)</f>
        <v>#N/A</v>
      </c>
      <c r="R120" t="str">
        <f>VLOOKUP(B120,Sheet3!C:H,6,FALSE)</f>
        <v>#N/A</v>
      </c>
      <c r="S120" t="str">
        <f>VLOOKUP(B120,Sheet3!D:H,5,FALSE)</f>
        <v>#N/A</v>
      </c>
    </row>
    <row r="121">
      <c r="E121" s="11"/>
      <c r="F121" s="11"/>
      <c r="Q121" t="str">
        <f>VLOOKUP(B121,Sheet3!B:H,7,FALSE)</f>
        <v>#N/A</v>
      </c>
      <c r="R121" t="str">
        <f>VLOOKUP(B121,Sheet3!C:H,6,FALSE)</f>
        <v>#N/A</v>
      </c>
      <c r="S121" t="str">
        <f>VLOOKUP(B121,Sheet3!D:H,5,FALSE)</f>
        <v>#N/A</v>
      </c>
    </row>
    <row r="122">
      <c r="E122" s="11"/>
      <c r="F122" s="11"/>
      <c r="Q122" t="str">
        <f>VLOOKUP(B122,Sheet3!B:H,7,FALSE)</f>
        <v>#N/A</v>
      </c>
      <c r="R122" t="str">
        <f>VLOOKUP(B122,Sheet3!C:H,6,FALSE)</f>
        <v>#N/A</v>
      </c>
      <c r="S122" t="str">
        <f>VLOOKUP(B122,Sheet3!D:H,5,FALSE)</f>
        <v>#N/A</v>
      </c>
    </row>
    <row r="123">
      <c r="E123" s="11"/>
      <c r="F123" s="11"/>
      <c r="Q123" t="str">
        <f>VLOOKUP(B123,Sheet3!B:H,7,FALSE)</f>
        <v>#N/A</v>
      </c>
      <c r="R123" t="str">
        <f>VLOOKUP(B123,Sheet3!C:H,6,FALSE)</f>
        <v>#N/A</v>
      </c>
      <c r="S123" t="str">
        <f>VLOOKUP(B123,Sheet3!D:H,5,FALSE)</f>
        <v>#N/A</v>
      </c>
    </row>
    <row r="124">
      <c r="E124" s="11"/>
      <c r="F124" s="11"/>
      <c r="Q124" t="str">
        <f>VLOOKUP(B124,Sheet3!B:H,7,FALSE)</f>
        <v>#N/A</v>
      </c>
      <c r="R124" t="str">
        <f>VLOOKUP(B124,Sheet3!C:H,6,FALSE)</f>
        <v>#N/A</v>
      </c>
      <c r="S124" t="str">
        <f>VLOOKUP(B124,Sheet3!D:H,5,FALSE)</f>
        <v>#N/A</v>
      </c>
    </row>
    <row r="125">
      <c r="E125" s="11"/>
      <c r="F125" s="11"/>
      <c r="Q125" t="str">
        <f>VLOOKUP(B125,Sheet3!B:H,7,FALSE)</f>
        <v>#N/A</v>
      </c>
      <c r="R125" t="str">
        <f>VLOOKUP(B125,Sheet3!C:H,6,FALSE)</f>
        <v>#N/A</v>
      </c>
      <c r="S125" t="str">
        <f>VLOOKUP(B125,Sheet3!D:H,5,FALSE)</f>
        <v>#N/A</v>
      </c>
    </row>
    <row r="126">
      <c r="E126" s="11"/>
      <c r="F126" s="11"/>
    </row>
    <row r="127">
      <c r="E127" s="11"/>
      <c r="F127" s="11"/>
    </row>
    <row r="128">
      <c r="E128" s="11"/>
      <c r="F128" s="11"/>
    </row>
    <row r="129">
      <c r="E129" s="11"/>
      <c r="F129" s="11"/>
    </row>
    <row r="130">
      <c r="E130" s="11"/>
      <c r="F130" s="11"/>
    </row>
    <row r="131">
      <c r="E131" s="11"/>
      <c r="F131" s="11"/>
    </row>
    <row r="132">
      <c r="E132" s="11"/>
      <c r="F132" s="11"/>
    </row>
    <row r="133">
      <c r="E133" s="11"/>
      <c r="F133" s="11"/>
    </row>
    <row r="134">
      <c r="E134" s="11"/>
      <c r="F134" s="11"/>
    </row>
    <row r="135">
      <c r="E135" s="11"/>
      <c r="F135" s="11"/>
    </row>
    <row r="136">
      <c r="E136" s="11"/>
      <c r="F136" s="11"/>
    </row>
    <row r="137">
      <c r="E137" s="11"/>
      <c r="F137" s="11"/>
    </row>
    <row r="138">
      <c r="E138" s="11"/>
      <c r="F138" s="11"/>
    </row>
    <row r="139">
      <c r="E139" s="11"/>
      <c r="F139" s="11"/>
    </row>
    <row r="140">
      <c r="E140" s="11"/>
      <c r="F140" s="11"/>
    </row>
    <row r="141">
      <c r="E141" s="11"/>
      <c r="F141" s="11"/>
    </row>
    <row r="142">
      <c r="E142" s="11"/>
      <c r="F142" s="11"/>
    </row>
    <row r="143">
      <c r="E143" s="11"/>
      <c r="F143" s="11"/>
    </row>
    <row r="144">
      <c r="E144" s="11"/>
      <c r="F144" s="11"/>
    </row>
    <row r="145">
      <c r="E145" s="11"/>
      <c r="F145" s="11"/>
    </row>
    <row r="146">
      <c r="E146" s="11"/>
      <c r="F146" s="11"/>
    </row>
    <row r="147">
      <c r="E147" s="11"/>
      <c r="F147" s="11"/>
    </row>
    <row r="148">
      <c r="E148" s="11"/>
      <c r="F148" s="11"/>
    </row>
    <row r="149">
      <c r="E149" s="11"/>
      <c r="F149" s="11"/>
    </row>
    <row r="150">
      <c r="E150" s="11"/>
      <c r="F150" s="11"/>
    </row>
    <row r="151">
      <c r="E151" s="11"/>
      <c r="F151" s="11"/>
    </row>
    <row r="152">
      <c r="E152" s="11"/>
      <c r="F152" s="11"/>
    </row>
    <row r="153">
      <c r="E153" s="11"/>
      <c r="F153" s="11"/>
    </row>
    <row r="154">
      <c r="E154" s="11"/>
      <c r="F154" s="11"/>
    </row>
    <row r="155">
      <c r="E155" s="11"/>
      <c r="F155" s="11"/>
    </row>
    <row r="156">
      <c r="E156" s="11"/>
      <c r="F156" s="11"/>
    </row>
    <row r="157">
      <c r="E157" s="11"/>
      <c r="F157" s="11"/>
    </row>
    <row r="158">
      <c r="E158" s="11"/>
      <c r="F158" s="11"/>
    </row>
    <row r="159">
      <c r="E159" s="11"/>
      <c r="F159" s="11"/>
    </row>
    <row r="160">
      <c r="E160" s="11"/>
      <c r="F160" s="11"/>
    </row>
    <row r="161">
      <c r="E161" s="11"/>
      <c r="F161" s="11"/>
    </row>
    <row r="162">
      <c r="E162" s="11"/>
      <c r="F162" s="11"/>
    </row>
    <row r="163">
      <c r="E163" s="11"/>
      <c r="F163" s="11"/>
    </row>
    <row r="164">
      <c r="E164" s="11"/>
      <c r="F164" s="11"/>
    </row>
    <row r="165">
      <c r="E165" s="11"/>
      <c r="F165" s="11"/>
    </row>
    <row r="166">
      <c r="E166" s="11"/>
      <c r="F166" s="11"/>
    </row>
    <row r="167">
      <c r="E167" s="11"/>
      <c r="F167" s="11"/>
    </row>
    <row r="168">
      <c r="E168" s="11"/>
      <c r="F168" s="11"/>
    </row>
    <row r="169">
      <c r="E169" s="11"/>
      <c r="F169" s="11"/>
    </row>
    <row r="170">
      <c r="E170" s="11"/>
      <c r="F170" s="11"/>
    </row>
    <row r="171">
      <c r="E171" s="11"/>
      <c r="F171" s="11"/>
    </row>
    <row r="172">
      <c r="E172" s="11"/>
      <c r="F172" s="11"/>
    </row>
    <row r="173">
      <c r="E173" s="11"/>
      <c r="F173" s="11"/>
    </row>
    <row r="174">
      <c r="E174" s="11"/>
      <c r="F174" s="11"/>
    </row>
    <row r="175">
      <c r="E175" s="11"/>
      <c r="F175" s="11"/>
    </row>
    <row r="176">
      <c r="E176" s="11"/>
      <c r="F176" s="11"/>
    </row>
    <row r="177">
      <c r="E177" s="11"/>
      <c r="F177" s="11"/>
    </row>
    <row r="178">
      <c r="E178" s="11"/>
      <c r="F178" s="11"/>
    </row>
    <row r="179">
      <c r="E179" s="11"/>
      <c r="F179" s="11"/>
    </row>
    <row r="180">
      <c r="E180" s="11"/>
      <c r="F180" s="11"/>
    </row>
    <row r="181">
      <c r="E181" s="11"/>
      <c r="F181" s="11"/>
    </row>
    <row r="182">
      <c r="E182" s="11"/>
      <c r="F182" s="11"/>
    </row>
    <row r="183">
      <c r="E183" s="11"/>
      <c r="F183" s="11"/>
    </row>
    <row r="184">
      <c r="E184" s="11"/>
      <c r="F184" s="11"/>
    </row>
    <row r="185">
      <c r="E185" s="11"/>
      <c r="F185" s="11"/>
    </row>
    <row r="186">
      <c r="E186" s="11"/>
      <c r="F186" s="11"/>
    </row>
    <row r="187">
      <c r="E187" s="11"/>
      <c r="F187" s="11"/>
    </row>
    <row r="188">
      <c r="E188" s="11"/>
      <c r="F188" s="11"/>
    </row>
    <row r="189">
      <c r="E189" s="11"/>
      <c r="F189" s="11"/>
    </row>
    <row r="190">
      <c r="E190" s="11"/>
      <c r="F190" s="11"/>
    </row>
    <row r="191">
      <c r="E191" s="11"/>
      <c r="F191" s="11"/>
    </row>
    <row r="192">
      <c r="E192" s="11"/>
      <c r="F192" s="11"/>
    </row>
    <row r="193">
      <c r="E193" s="11"/>
      <c r="F193" s="11"/>
    </row>
    <row r="194">
      <c r="E194" s="11"/>
      <c r="F194" s="11"/>
    </row>
    <row r="195">
      <c r="E195" s="11"/>
      <c r="F195" s="11"/>
    </row>
    <row r="196">
      <c r="E196" s="11"/>
      <c r="F196" s="11"/>
    </row>
    <row r="197">
      <c r="E197" s="11"/>
      <c r="F197" s="11"/>
    </row>
    <row r="198">
      <c r="E198" s="11"/>
      <c r="F198" s="11"/>
    </row>
    <row r="199">
      <c r="E199" s="11"/>
      <c r="F199" s="11"/>
    </row>
    <row r="200">
      <c r="E200" s="11"/>
      <c r="F200" s="11"/>
    </row>
    <row r="201">
      <c r="E201" s="11"/>
      <c r="F201" s="11"/>
    </row>
    <row r="202">
      <c r="E202" s="11"/>
      <c r="F202" s="11"/>
    </row>
    <row r="203">
      <c r="E203" s="11"/>
      <c r="F203" s="11"/>
    </row>
    <row r="204">
      <c r="E204" s="11"/>
      <c r="F204" s="11"/>
    </row>
    <row r="205">
      <c r="E205" s="11"/>
      <c r="F205" s="11"/>
    </row>
    <row r="206">
      <c r="E206" s="11"/>
      <c r="F206" s="11"/>
    </row>
    <row r="207">
      <c r="E207" s="11"/>
      <c r="F207" s="11"/>
    </row>
    <row r="208">
      <c r="E208" s="11"/>
      <c r="F208" s="11"/>
    </row>
    <row r="209">
      <c r="E209" s="11"/>
      <c r="F209" s="11"/>
    </row>
    <row r="210">
      <c r="E210" s="11"/>
      <c r="F210" s="11"/>
    </row>
    <row r="211">
      <c r="E211" s="11"/>
      <c r="F211" s="11"/>
    </row>
    <row r="212">
      <c r="E212" s="11"/>
      <c r="F212" s="11"/>
    </row>
    <row r="213">
      <c r="E213" s="11"/>
      <c r="F213" s="11"/>
    </row>
    <row r="214">
      <c r="E214" s="11"/>
      <c r="F214" s="11"/>
    </row>
    <row r="215">
      <c r="E215" s="11"/>
      <c r="F215" s="11"/>
    </row>
    <row r="216">
      <c r="E216" s="11"/>
      <c r="F216" s="11"/>
    </row>
    <row r="217">
      <c r="E217" s="11"/>
      <c r="F217" s="11"/>
    </row>
    <row r="218">
      <c r="E218" s="11"/>
      <c r="F218" s="11"/>
    </row>
    <row r="219">
      <c r="E219" s="11"/>
      <c r="F219" s="11"/>
    </row>
    <row r="220">
      <c r="E220" s="11"/>
      <c r="F220" s="11"/>
    </row>
    <row r="221">
      <c r="E221" s="11"/>
      <c r="F221" s="11"/>
    </row>
    <row r="222">
      <c r="E222" s="11"/>
      <c r="F222" s="11"/>
    </row>
    <row r="223">
      <c r="E223" s="11"/>
      <c r="F223" s="11"/>
    </row>
    <row r="224">
      <c r="E224" s="11"/>
      <c r="F224" s="11"/>
    </row>
    <row r="225">
      <c r="E225" s="11"/>
      <c r="F225" s="11"/>
    </row>
    <row r="226">
      <c r="E226" s="11"/>
      <c r="F226" s="11"/>
    </row>
    <row r="227">
      <c r="E227" s="11"/>
      <c r="F227" s="11"/>
    </row>
    <row r="228">
      <c r="E228" s="11"/>
      <c r="F228" s="11"/>
    </row>
    <row r="229">
      <c r="E229" s="11"/>
      <c r="F229" s="11"/>
    </row>
    <row r="230">
      <c r="E230" s="11"/>
      <c r="F230" s="11"/>
    </row>
    <row r="231">
      <c r="E231" s="11"/>
      <c r="F231" s="11"/>
    </row>
    <row r="232">
      <c r="E232" s="11"/>
      <c r="F232" s="11"/>
    </row>
    <row r="233">
      <c r="E233" s="11"/>
      <c r="F233" s="11"/>
    </row>
    <row r="234">
      <c r="E234" s="11"/>
      <c r="F234" s="11"/>
    </row>
    <row r="235">
      <c r="E235" s="11"/>
      <c r="F235" s="11"/>
    </row>
    <row r="236">
      <c r="E236" s="11"/>
      <c r="F236" s="11"/>
    </row>
    <row r="237">
      <c r="E237" s="11"/>
      <c r="F237" s="11"/>
    </row>
    <row r="238">
      <c r="E238" s="11"/>
      <c r="F238" s="11"/>
    </row>
    <row r="239">
      <c r="E239" s="11"/>
      <c r="F239" s="11"/>
    </row>
    <row r="240">
      <c r="E240" s="11"/>
      <c r="F240" s="11"/>
    </row>
    <row r="241">
      <c r="E241" s="11"/>
      <c r="F241" s="11"/>
    </row>
    <row r="242">
      <c r="E242" s="11"/>
      <c r="F242" s="11"/>
    </row>
    <row r="243">
      <c r="E243" s="11"/>
      <c r="F243" s="11"/>
    </row>
    <row r="244">
      <c r="E244" s="11"/>
      <c r="F244" s="11"/>
    </row>
    <row r="245">
      <c r="E245" s="11"/>
      <c r="F245" s="11"/>
    </row>
    <row r="246">
      <c r="E246" s="11"/>
      <c r="F246" s="11"/>
    </row>
    <row r="247">
      <c r="E247" s="11"/>
      <c r="F247" s="11"/>
    </row>
    <row r="248">
      <c r="E248" s="11"/>
      <c r="F248" s="11"/>
    </row>
    <row r="249">
      <c r="E249" s="11"/>
      <c r="F249" s="11"/>
    </row>
    <row r="250">
      <c r="E250" s="11"/>
      <c r="F250" s="11"/>
    </row>
    <row r="251">
      <c r="E251" s="11"/>
      <c r="F251" s="11"/>
    </row>
    <row r="252">
      <c r="E252" s="11"/>
      <c r="F252" s="11"/>
    </row>
    <row r="253">
      <c r="E253" s="11"/>
      <c r="F253" s="11"/>
    </row>
    <row r="254">
      <c r="E254" s="11"/>
      <c r="F254" s="11"/>
    </row>
    <row r="255">
      <c r="E255" s="11"/>
      <c r="F255" s="11"/>
    </row>
    <row r="256">
      <c r="E256" s="11"/>
      <c r="F256" s="11"/>
    </row>
    <row r="257">
      <c r="E257" s="11"/>
      <c r="F257" s="11"/>
    </row>
    <row r="258">
      <c r="E258" s="11"/>
      <c r="F258" s="11"/>
    </row>
    <row r="259">
      <c r="E259" s="11"/>
      <c r="F259" s="11"/>
    </row>
    <row r="260">
      <c r="E260" s="11"/>
      <c r="F260" s="11"/>
    </row>
    <row r="261">
      <c r="E261" s="11"/>
      <c r="F261" s="11"/>
    </row>
    <row r="262">
      <c r="E262" s="11"/>
      <c r="F262" s="11"/>
    </row>
    <row r="263">
      <c r="E263" s="11"/>
      <c r="F263" s="11"/>
    </row>
    <row r="264">
      <c r="E264" s="11"/>
      <c r="F264" s="11"/>
    </row>
    <row r="265">
      <c r="E265" s="11"/>
      <c r="F265" s="11"/>
    </row>
    <row r="266">
      <c r="E266" s="11"/>
      <c r="F266" s="11"/>
    </row>
    <row r="267">
      <c r="E267" s="11"/>
      <c r="F267" s="11"/>
    </row>
    <row r="268">
      <c r="E268" s="11"/>
      <c r="F268" s="11"/>
    </row>
    <row r="269">
      <c r="E269" s="11"/>
      <c r="F269" s="11"/>
    </row>
    <row r="270">
      <c r="E270" s="11"/>
      <c r="F270" s="11"/>
    </row>
    <row r="271">
      <c r="E271" s="11"/>
      <c r="F271" s="11"/>
    </row>
    <row r="272">
      <c r="E272" s="11"/>
      <c r="F272" s="11"/>
    </row>
    <row r="273">
      <c r="E273" s="11"/>
      <c r="F273" s="11"/>
    </row>
    <row r="274">
      <c r="E274" s="11"/>
      <c r="F274" s="11"/>
    </row>
    <row r="275">
      <c r="E275" s="11"/>
      <c r="F275" s="11"/>
    </row>
    <row r="276">
      <c r="E276" s="11"/>
      <c r="F276" s="11"/>
    </row>
    <row r="277">
      <c r="E277" s="11"/>
      <c r="F277" s="11"/>
    </row>
    <row r="278">
      <c r="E278" s="11"/>
      <c r="F278" s="11"/>
    </row>
    <row r="279">
      <c r="E279" s="11"/>
      <c r="F279" s="11"/>
    </row>
    <row r="280">
      <c r="E280" s="11"/>
      <c r="F280" s="11"/>
    </row>
    <row r="281">
      <c r="E281" s="11"/>
      <c r="F281" s="11"/>
    </row>
    <row r="282">
      <c r="E282" s="11"/>
      <c r="F282" s="11"/>
    </row>
    <row r="283">
      <c r="E283" s="11"/>
      <c r="F283" s="11"/>
    </row>
    <row r="284">
      <c r="E284" s="11"/>
      <c r="F284" s="11"/>
    </row>
    <row r="285">
      <c r="E285" s="11"/>
      <c r="F285" s="11"/>
    </row>
    <row r="286">
      <c r="E286" s="11"/>
      <c r="F286" s="11"/>
    </row>
    <row r="287">
      <c r="E287" s="11"/>
      <c r="F287" s="11"/>
    </row>
    <row r="288">
      <c r="E288" s="11"/>
      <c r="F288" s="11"/>
    </row>
    <row r="289">
      <c r="E289" s="11"/>
      <c r="F289" s="11"/>
    </row>
    <row r="290">
      <c r="E290" s="11"/>
      <c r="F290" s="11"/>
    </row>
    <row r="291">
      <c r="E291" s="11"/>
      <c r="F291" s="11"/>
    </row>
    <row r="292">
      <c r="E292" s="11"/>
      <c r="F292" s="11"/>
    </row>
    <row r="293">
      <c r="E293" s="11"/>
      <c r="F293" s="11"/>
    </row>
    <row r="294">
      <c r="E294" s="11"/>
      <c r="F294" s="11"/>
    </row>
    <row r="295">
      <c r="E295" s="11"/>
      <c r="F295" s="11"/>
    </row>
    <row r="296">
      <c r="E296" s="11"/>
      <c r="F296" s="11"/>
    </row>
    <row r="297">
      <c r="E297" s="11"/>
      <c r="F297" s="11"/>
    </row>
    <row r="298">
      <c r="E298" s="11"/>
      <c r="F298" s="11"/>
    </row>
    <row r="299">
      <c r="E299" s="11"/>
      <c r="F299" s="11"/>
    </row>
    <row r="300">
      <c r="E300" s="11"/>
      <c r="F300" s="11"/>
    </row>
    <row r="301">
      <c r="E301" s="11"/>
      <c r="F301" s="11"/>
    </row>
    <row r="302">
      <c r="E302" s="11"/>
      <c r="F302" s="11"/>
    </row>
    <row r="303">
      <c r="E303" s="11"/>
      <c r="F303" s="11"/>
    </row>
    <row r="304">
      <c r="E304" s="11"/>
      <c r="F304" s="11"/>
    </row>
    <row r="305">
      <c r="E305" s="11"/>
      <c r="F305" s="11"/>
    </row>
    <row r="306">
      <c r="E306" s="11"/>
      <c r="F306" s="11"/>
    </row>
    <row r="307">
      <c r="E307" s="11"/>
      <c r="F307" s="11"/>
    </row>
    <row r="308">
      <c r="E308" s="11"/>
      <c r="F308" s="11"/>
    </row>
    <row r="309">
      <c r="E309" s="11"/>
      <c r="F309" s="11"/>
    </row>
    <row r="310">
      <c r="E310" s="11"/>
      <c r="F310" s="11"/>
    </row>
    <row r="311">
      <c r="E311" s="11"/>
      <c r="F311" s="11"/>
    </row>
    <row r="312">
      <c r="E312" s="11"/>
      <c r="F312" s="11"/>
    </row>
    <row r="313">
      <c r="E313" s="11"/>
      <c r="F313" s="11"/>
    </row>
    <row r="314">
      <c r="E314" s="11"/>
      <c r="F314" s="11"/>
    </row>
    <row r="315">
      <c r="E315" s="11"/>
      <c r="F315" s="11"/>
    </row>
    <row r="316">
      <c r="E316" s="11"/>
      <c r="F316" s="11"/>
    </row>
    <row r="317">
      <c r="E317" s="11"/>
      <c r="F317" s="11"/>
    </row>
    <row r="318">
      <c r="E318" s="11"/>
      <c r="F318" s="11"/>
    </row>
    <row r="319">
      <c r="E319" s="11"/>
      <c r="F319" s="11"/>
    </row>
    <row r="320">
      <c r="E320" s="11"/>
      <c r="F320" s="11"/>
    </row>
    <row r="321">
      <c r="E321" s="11"/>
      <c r="F321" s="11"/>
    </row>
    <row r="322">
      <c r="E322" s="11"/>
      <c r="F322" s="11"/>
    </row>
    <row r="323">
      <c r="E323" s="11"/>
      <c r="F323" s="11"/>
    </row>
    <row r="324">
      <c r="E324" s="11"/>
      <c r="F324" s="11"/>
    </row>
    <row r="325">
      <c r="E325" s="11"/>
      <c r="F325" s="11"/>
    </row>
    <row r="326">
      <c r="E326" s="11"/>
      <c r="F326" s="11"/>
    </row>
    <row r="327">
      <c r="E327" s="11"/>
      <c r="F327" s="11"/>
    </row>
    <row r="328">
      <c r="E328" s="11"/>
      <c r="F328" s="11"/>
    </row>
    <row r="329">
      <c r="E329" s="11"/>
      <c r="F329" s="11"/>
    </row>
    <row r="330">
      <c r="E330" s="11"/>
      <c r="F330" s="11"/>
    </row>
    <row r="331">
      <c r="E331" s="11"/>
      <c r="F331" s="11"/>
    </row>
    <row r="332">
      <c r="E332" s="11"/>
      <c r="F332" s="11"/>
    </row>
    <row r="333">
      <c r="E333" s="11"/>
      <c r="F333" s="11"/>
    </row>
    <row r="334">
      <c r="E334" s="11"/>
      <c r="F334" s="11"/>
    </row>
    <row r="335">
      <c r="E335" s="11"/>
      <c r="F335" s="11"/>
    </row>
    <row r="336">
      <c r="E336" s="11"/>
      <c r="F336" s="11"/>
    </row>
    <row r="337">
      <c r="E337" s="11"/>
      <c r="F337" s="11"/>
    </row>
    <row r="338">
      <c r="E338" s="11"/>
      <c r="F338" s="11"/>
    </row>
    <row r="339">
      <c r="E339" s="11"/>
      <c r="F339" s="11"/>
    </row>
    <row r="340">
      <c r="E340" s="11"/>
      <c r="F340" s="11"/>
    </row>
    <row r="341">
      <c r="E341" s="11"/>
      <c r="F341" s="11"/>
    </row>
    <row r="342">
      <c r="E342" s="11"/>
      <c r="F342" s="11"/>
    </row>
    <row r="343">
      <c r="E343" s="11"/>
      <c r="F343" s="11"/>
    </row>
    <row r="344">
      <c r="E344" s="11"/>
      <c r="F344" s="11"/>
    </row>
    <row r="345">
      <c r="E345" s="11"/>
      <c r="F345" s="11"/>
    </row>
    <row r="346">
      <c r="E346" s="11"/>
      <c r="F346" s="11"/>
    </row>
    <row r="347">
      <c r="E347" s="11"/>
      <c r="F347" s="11"/>
    </row>
    <row r="348">
      <c r="E348" s="11"/>
      <c r="F348" s="11"/>
    </row>
    <row r="349">
      <c r="E349" s="11"/>
      <c r="F349" s="11"/>
    </row>
    <row r="350">
      <c r="E350" s="11"/>
      <c r="F350" s="11"/>
    </row>
    <row r="351">
      <c r="E351" s="11"/>
      <c r="F351" s="11"/>
    </row>
    <row r="352">
      <c r="E352" s="11"/>
      <c r="F352" s="11"/>
    </row>
    <row r="353">
      <c r="E353" s="11"/>
      <c r="F353" s="11"/>
    </row>
    <row r="354">
      <c r="E354" s="11"/>
      <c r="F354" s="11"/>
    </row>
    <row r="355">
      <c r="E355" s="11"/>
      <c r="F355" s="11"/>
    </row>
    <row r="356">
      <c r="E356" s="11"/>
      <c r="F356" s="11"/>
    </row>
    <row r="357">
      <c r="E357" s="11"/>
      <c r="F357" s="11"/>
    </row>
    <row r="358">
      <c r="E358" s="11"/>
      <c r="F358" s="11"/>
    </row>
    <row r="359">
      <c r="E359" s="11"/>
      <c r="F359" s="11"/>
    </row>
    <row r="360">
      <c r="E360" s="11"/>
      <c r="F360" s="11"/>
    </row>
    <row r="361">
      <c r="E361" s="11"/>
      <c r="F361" s="11"/>
    </row>
    <row r="362">
      <c r="E362" s="11"/>
      <c r="F362" s="11"/>
    </row>
    <row r="363">
      <c r="E363" s="11"/>
      <c r="F363" s="11"/>
    </row>
    <row r="364">
      <c r="E364" s="11"/>
      <c r="F364" s="11"/>
    </row>
    <row r="365">
      <c r="E365" s="11"/>
      <c r="F365" s="11"/>
    </row>
    <row r="366">
      <c r="E366" s="11"/>
      <c r="F366" s="11"/>
    </row>
    <row r="367">
      <c r="E367" s="11"/>
      <c r="F367" s="11"/>
    </row>
    <row r="368">
      <c r="E368" s="11"/>
      <c r="F368" s="11"/>
    </row>
    <row r="369">
      <c r="E369" s="11"/>
      <c r="F369" s="11"/>
    </row>
    <row r="370">
      <c r="E370" s="11"/>
      <c r="F370" s="11"/>
    </row>
    <row r="371">
      <c r="E371" s="11"/>
      <c r="F371" s="11"/>
    </row>
    <row r="372">
      <c r="E372" s="11"/>
      <c r="F372" s="11"/>
    </row>
    <row r="373">
      <c r="E373" s="11"/>
      <c r="F373" s="11"/>
    </row>
    <row r="374">
      <c r="E374" s="11"/>
      <c r="F374" s="11"/>
    </row>
    <row r="375">
      <c r="E375" s="11"/>
      <c r="F375" s="11"/>
    </row>
    <row r="376">
      <c r="E376" s="11"/>
      <c r="F376" s="11"/>
    </row>
    <row r="377">
      <c r="E377" s="11"/>
      <c r="F377" s="11"/>
    </row>
    <row r="378">
      <c r="E378" s="11"/>
      <c r="F378" s="11"/>
    </row>
    <row r="379">
      <c r="E379" s="11"/>
      <c r="F379" s="11"/>
    </row>
    <row r="380">
      <c r="E380" s="11"/>
      <c r="F380" s="11"/>
    </row>
    <row r="381">
      <c r="E381" s="11"/>
      <c r="F381" s="11"/>
    </row>
    <row r="382">
      <c r="E382" s="11"/>
      <c r="F382" s="11"/>
    </row>
    <row r="383">
      <c r="E383" s="11"/>
      <c r="F383" s="11"/>
    </row>
    <row r="384">
      <c r="E384" s="11"/>
      <c r="F384" s="11"/>
    </row>
    <row r="385">
      <c r="E385" s="11"/>
      <c r="F385" s="11"/>
    </row>
    <row r="386">
      <c r="E386" s="11"/>
      <c r="F386" s="11"/>
    </row>
    <row r="387">
      <c r="E387" s="11"/>
      <c r="F387" s="11"/>
    </row>
    <row r="388">
      <c r="E388" s="11"/>
      <c r="F388" s="11"/>
    </row>
    <row r="389">
      <c r="E389" s="11"/>
      <c r="F389" s="11"/>
    </row>
    <row r="390">
      <c r="E390" s="11"/>
      <c r="F390" s="11"/>
    </row>
    <row r="391">
      <c r="E391" s="11"/>
      <c r="F391" s="11"/>
    </row>
    <row r="392">
      <c r="E392" s="11"/>
      <c r="F392" s="11"/>
    </row>
    <row r="393">
      <c r="E393" s="11"/>
      <c r="F393" s="11"/>
    </row>
    <row r="394">
      <c r="E394" s="11"/>
      <c r="F394" s="11"/>
    </row>
    <row r="395">
      <c r="E395" s="11"/>
      <c r="F395" s="11"/>
    </row>
    <row r="396">
      <c r="E396" s="11"/>
      <c r="F396" s="11"/>
    </row>
    <row r="397">
      <c r="E397" s="11"/>
      <c r="F397" s="11"/>
    </row>
    <row r="398">
      <c r="E398" s="11"/>
      <c r="F398" s="11"/>
    </row>
    <row r="399">
      <c r="E399" s="11"/>
      <c r="F399" s="11"/>
    </row>
    <row r="400">
      <c r="E400" s="11"/>
      <c r="F400" s="11"/>
    </row>
    <row r="401">
      <c r="E401" s="11"/>
      <c r="F401" s="11"/>
    </row>
    <row r="402">
      <c r="E402" s="11"/>
      <c r="F402" s="11"/>
    </row>
    <row r="403">
      <c r="E403" s="11"/>
      <c r="F403" s="11"/>
    </row>
    <row r="404">
      <c r="E404" s="11"/>
      <c r="F404" s="11"/>
    </row>
    <row r="405">
      <c r="E405" s="11"/>
      <c r="F405" s="11"/>
    </row>
    <row r="406">
      <c r="E406" s="11"/>
      <c r="F406" s="11"/>
    </row>
    <row r="407">
      <c r="E407" s="11"/>
      <c r="F407" s="11"/>
    </row>
    <row r="408">
      <c r="E408" s="11"/>
      <c r="F408" s="11"/>
    </row>
    <row r="409">
      <c r="E409" s="11"/>
      <c r="F409" s="11"/>
    </row>
    <row r="410">
      <c r="E410" s="11"/>
      <c r="F410" s="11"/>
    </row>
    <row r="411">
      <c r="E411" s="11"/>
      <c r="F411" s="11"/>
    </row>
    <row r="412">
      <c r="E412" s="11"/>
      <c r="F412" s="11"/>
    </row>
    <row r="413">
      <c r="E413" s="11"/>
      <c r="F413" s="11"/>
    </row>
    <row r="414">
      <c r="E414" s="11"/>
      <c r="F414" s="11"/>
    </row>
    <row r="415">
      <c r="E415" s="11"/>
      <c r="F415" s="11"/>
    </row>
    <row r="416">
      <c r="E416" s="11"/>
      <c r="F416" s="11"/>
    </row>
    <row r="417">
      <c r="E417" s="11"/>
      <c r="F417" s="11"/>
    </row>
    <row r="418">
      <c r="E418" s="11"/>
      <c r="F418" s="11"/>
    </row>
    <row r="419">
      <c r="E419" s="11"/>
      <c r="F419" s="11"/>
    </row>
    <row r="420">
      <c r="E420" s="11"/>
      <c r="F420" s="11"/>
    </row>
    <row r="421">
      <c r="E421" s="11"/>
      <c r="F421" s="11"/>
    </row>
    <row r="422">
      <c r="E422" s="11"/>
      <c r="F422" s="11"/>
    </row>
    <row r="423">
      <c r="E423" s="11"/>
      <c r="F423" s="11"/>
    </row>
    <row r="424">
      <c r="E424" s="11"/>
      <c r="F424" s="11"/>
    </row>
    <row r="425">
      <c r="E425" s="11"/>
      <c r="F425" s="11"/>
    </row>
    <row r="426">
      <c r="E426" s="11"/>
      <c r="F426" s="11"/>
    </row>
    <row r="427">
      <c r="E427" s="11"/>
      <c r="F427" s="11"/>
    </row>
    <row r="428">
      <c r="E428" s="11"/>
      <c r="F428" s="11"/>
    </row>
    <row r="429">
      <c r="E429" s="11"/>
      <c r="F429" s="11"/>
    </row>
    <row r="430">
      <c r="E430" s="11"/>
      <c r="F430" s="11"/>
    </row>
    <row r="431">
      <c r="E431" s="11"/>
      <c r="F431" s="11"/>
    </row>
    <row r="432">
      <c r="E432" s="11"/>
      <c r="F432" s="11"/>
    </row>
    <row r="433">
      <c r="E433" s="11"/>
      <c r="F433" s="11"/>
    </row>
    <row r="434">
      <c r="E434" s="11"/>
      <c r="F434" s="11"/>
    </row>
    <row r="435">
      <c r="E435" s="11"/>
      <c r="F435" s="11"/>
    </row>
    <row r="436">
      <c r="E436" s="11"/>
      <c r="F436" s="11"/>
    </row>
    <row r="437">
      <c r="E437" s="11"/>
      <c r="F437" s="11"/>
    </row>
    <row r="438">
      <c r="E438" s="11"/>
      <c r="F438" s="11"/>
    </row>
    <row r="439">
      <c r="E439" s="11"/>
      <c r="F439" s="11"/>
    </row>
    <row r="440">
      <c r="E440" s="11"/>
      <c r="F440" s="11"/>
    </row>
    <row r="441">
      <c r="E441" s="11"/>
      <c r="F441" s="11"/>
    </row>
    <row r="442">
      <c r="E442" s="11"/>
      <c r="F442" s="11"/>
    </row>
    <row r="443">
      <c r="E443" s="11"/>
      <c r="F443" s="11"/>
    </row>
    <row r="444">
      <c r="E444" s="11"/>
      <c r="F444" s="11"/>
    </row>
    <row r="445">
      <c r="E445" s="11"/>
      <c r="F445" s="11"/>
    </row>
    <row r="446">
      <c r="E446" s="11"/>
      <c r="F446" s="11"/>
    </row>
    <row r="447">
      <c r="E447" s="11"/>
      <c r="F447" s="11"/>
    </row>
    <row r="448">
      <c r="E448" s="11"/>
      <c r="F448" s="11"/>
    </row>
    <row r="449">
      <c r="E449" s="11"/>
      <c r="F449" s="11"/>
    </row>
    <row r="450">
      <c r="E450" s="11"/>
      <c r="F450" s="11"/>
    </row>
    <row r="451">
      <c r="E451" s="11"/>
      <c r="F451" s="11"/>
    </row>
    <row r="452">
      <c r="E452" s="11"/>
      <c r="F452" s="11"/>
    </row>
    <row r="453">
      <c r="E453" s="11"/>
      <c r="F453" s="11"/>
    </row>
    <row r="454">
      <c r="E454" s="11"/>
      <c r="F454" s="11"/>
    </row>
    <row r="455">
      <c r="E455" s="11"/>
      <c r="F455" s="11"/>
    </row>
    <row r="456">
      <c r="E456" s="11"/>
      <c r="F456" s="11"/>
    </row>
    <row r="457">
      <c r="E457" s="11"/>
      <c r="F457" s="11"/>
    </row>
    <row r="458">
      <c r="E458" s="11"/>
      <c r="F458" s="11"/>
    </row>
    <row r="459">
      <c r="E459" s="11"/>
      <c r="F459" s="11"/>
    </row>
    <row r="460">
      <c r="E460" s="11"/>
      <c r="F460" s="11"/>
    </row>
    <row r="461">
      <c r="E461" s="11"/>
      <c r="F461" s="11"/>
    </row>
    <row r="462">
      <c r="E462" s="11"/>
      <c r="F462" s="11"/>
    </row>
    <row r="463">
      <c r="E463" s="11"/>
      <c r="F463" s="11"/>
    </row>
    <row r="464">
      <c r="E464" s="11"/>
      <c r="F464" s="11"/>
    </row>
    <row r="465">
      <c r="E465" s="11"/>
      <c r="F465" s="11"/>
    </row>
    <row r="466">
      <c r="E466" s="11"/>
      <c r="F466" s="11"/>
    </row>
    <row r="467">
      <c r="E467" s="11"/>
      <c r="F467" s="11"/>
    </row>
    <row r="468">
      <c r="E468" s="11"/>
      <c r="F468" s="11"/>
    </row>
    <row r="469">
      <c r="E469" s="11"/>
      <c r="F469" s="11"/>
    </row>
    <row r="470">
      <c r="E470" s="11"/>
      <c r="F470" s="11"/>
    </row>
    <row r="471">
      <c r="E471" s="11"/>
      <c r="F471" s="11"/>
    </row>
    <row r="472">
      <c r="E472" s="11"/>
      <c r="F472" s="11"/>
    </row>
    <row r="473">
      <c r="E473" s="11"/>
      <c r="F473" s="11"/>
    </row>
    <row r="474">
      <c r="E474" s="11"/>
      <c r="F474" s="11"/>
    </row>
    <row r="475">
      <c r="E475" s="11"/>
      <c r="F475" s="11"/>
    </row>
    <row r="476">
      <c r="E476" s="11"/>
      <c r="F476" s="11"/>
    </row>
    <row r="477">
      <c r="E477" s="11"/>
      <c r="F477" s="11"/>
    </row>
    <row r="478">
      <c r="E478" s="11"/>
      <c r="F478" s="11"/>
    </row>
    <row r="479">
      <c r="E479" s="11"/>
      <c r="F479" s="11"/>
    </row>
    <row r="480">
      <c r="E480" s="11"/>
      <c r="F480" s="11"/>
    </row>
    <row r="481">
      <c r="E481" s="11"/>
      <c r="F481" s="11"/>
    </row>
    <row r="482">
      <c r="E482" s="11"/>
      <c r="F482" s="11"/>
    </row>
    <row r="483">
      <c r="E483" s="11"/>
      <c r="F483" s="11"/>
    </row>
    <row r="484">
      <c r="E484" s="11"/>
      <c r="F484" s="11"/>
    </row>
    <row r="485">
      <c r="E485" s="11"/>
      <c r="F485" s="11"/>
    </row>
    <row r="486">
      <c r="E486" s="11"/>
      <c r="F486" s="11"/>
    </row>
    <row r="487">
      <c r="E487" s="11"/>
      <c r="F487" s="11"/>
    </row>
    <row r="488">
      <c r="E488" s="11"/>
      <c r="F488" s="11"/>
    </row>
    <row r="489">
      <c r="E489" s="11"/>
      <c r="F489" s="11"/>
    </row>
    <row r="490">
      <c r="E490" s="11"/>
      <c r="F490" s="11"/>
    </row>
    <row r="491">
      <c r="E491" s="11"/>
      <c r="F491" s="11"/>
    </row>
    <row r="492">
      <c r="E492" s="11"/>
      <c r="F492" s="11"/>
    </row>
    <row r="493">
      <c r="E493" s="11"/>
      <c r="F493" s="11"/>
    </row>
    <row r="494">
      <c r="E494" s="11"/>
      <c r="F494" s="11"/>
    </row>
    <row r="495">
      <c r="E495" s="11"/>
      <c r="F495" s="11"/>
    </row>
    <row r="496">
      <c r="E496" s="11"/>
      <c r="F496" s="11"/>
    </row>
    <row r="497">
      <c r="E497" s="11"/>
      <c r="F497" s="11"/>
    </row>
    <row r="498">
      <c r="E498" s="11"/>
      <c r="F498" s="11"/>
    </row>
    <row r="499">
      <c r="E499" s="11"/>
      <c r="F499" s="11"/>
    </row>
    <row r="500">
      <c r="E500" s="11"/>
      <c r="F500" s="11"/>
    </row>
    <row r="501">
      <c r="E501" s="11"/>
      <c r="F501" s="11"/>
    </row>
    <row r="502">
      <c r="E502" s="11"/>
      <c r="F502" s="11"/>
    </row>
    <row r="503">
      <c r="E503" s="11"/>
      <c r="F503" s="11"/>
    </row>
    <row r="504">
      <c r="E504" s="11"/>
      <c r="F504" s="11"/>
    </row>
    <row r="505">
      <c r="E505" s="11"/>
      <c r="F505" s="11"/>
    </row>
    <row r="506">
      <c r="E506" s="11"/>
      <c r="F506" s="11"/>
    </row>
    <row r="507">
      <c r="E507" s="11"/>
      <c r="F507" s="11"/>
    </row>
    <row r="508">
      <c r="E508" s="11"/>
      <c r="F508" s="11"/>
    </row>
    <row r="509">
      <c r="E509" s="11"/>
      <c r="F509" s="11"/>
    </row>
    <row r="510">
      <c r="E510" s="11"/>
      <c r="F510" s="11"/>
    </row>
    <row r="511">
      <c r="E511" s="11"/>
      <c r="F511" s="11"/>
    </row>
    <row r="512">
      <c r="E512" s="11"/>
      <c r="F512" s="11"/>
    </row>
    <row r="513">
      <c r="E513" s="11"/>
      <c r="F513" s="11"/>
    </row>
    <row r="514">
      <c r="E514" s="11"/>
      <c r="F514" s="11"/>
    </row>
    <row r="515">
      <c r="E515" s="11"/>
      <c r="F515" s="11"/>
    </row>
    <row r="516">
      <c r="E516" s="11"/>
      <c r="F516" s="11"/>
    </row>
    <row r="517">
      <c r="E517" s="11"/>
      <c r="F517" s="11"/>
    </row>
    <row r="518">
      <c r="E518" s="11"/>
      <c r="F518" s="11"/>
    </row>
    <row r="519">
      <c r="E519" s="11"/>
      <c r="F519" s="11"/>
    </row>
    <row r="520">
      <c r="E520" s="11"/>
      <c r="F520" s="11"/>
    </row>
    <row r="521">
      <c r="E521" s="11"/>
      <c r="F521" s="11"/>
    </row>
    <row r="522">
      <c r="E522" s="11"/>
      <c r="F522" s="11"/>
    </row>
    <row r="523">
      <c r="E523" s="11"/>
      <c r="F523" s="11"/>
    </row>
    <row r="524">
      <c r="E524" s="11"/>
      <c r="F524" s="11"/>
    </row>
    <row r="525">
      <c r="E525" s="11"/>
      <c r="F525" s="11"/>
    </row>
    <row r="526">
      <c r="E526" s="11"/>
      <c r="F526" s="11"/>
    </row>
    <row r="527">
      <c r="E527" s="11"/>
      <c r="F527" s="11"/>
    </row>
    <row r="528">
      <c r="E528" s="11"/>
      <c r="F528" s="11"/>
    </row>
    <row r="529">
      <c r="E529" s="11"/>
      <c r="F529" s="11"/>
    </row>
    <row r="530">
      <c r="E530" s="11"/>
      <c r="F530" s="11"/>
    </row>
    <row r="531">
      <c r="E531" s="11"/>
      <c r="F531" s="11"/>
    </row>
    <row r="532">
      <c r="E532" s="11"/>
      <c r="F532" s="11"/>
    </row>
    <row r="533">
      <c r="E533" s="11"/>
      <c r="F533" s="11"/>
    </row>
    <row r="534">
      <c r="E534" s="11"/>
      <c r="F534" s="11"/>
    </row>
    <row r="535">
      <c r="E535" s="11"/>
      <c r="F535" s="11"/>
    </row>
    <row r="536">
      <c r="E536" s="11"/>
      <c r="F536" s="11"/>
    </row>
    <row r="537">
      <c r="E537" s="11"/>
      <c r="F537" s="11"/>
    </row>
    <row r="538">
      <c r="E538" s="11"/>
      <c r="F538" s="11"/>
    </row>
    <row r="539">
      <c r="E539" s="11"/>
      <c r="F539" s="11"/>
    </row>
    <row r="540">
      <c r="E540" s="11"/>
      <c r="F540" s="11"/>
    </row>
    <row r="541">
      <c r="E541" s="11"/>
      <c r="F541" s="11"/>
    </row>
    <row r="542">
      <c r="E542" s="11"/>
      <c r="F542" s="11"/>
    </row>
    <row r="543">
      <c r="E543" s="11"/>
      <c r="F543" s="11"/>
    </row>
    <row r="544">
      <c r="E544" s="11"/>
      <c r="F544" s="11"/>
    </row>
    <row r="545">
      <c r="E545" s="11"/>
      <c r="F545" s="11"/>
    </row>
    <row r="546">
      <c r="E546" s="11"/>
      <c r="F546" s="11"/>
    </row>
    <row r="547">
      <c r="E547" s="11"/>
      <c r="F547" s="11"/>
    </row>
    <row r="548">
      <c r="E548" s="11"/>
      <c r="F548" s="11"/>
    </row>
    <row r="549">
      <c r="E549" s="11"/>
      <c r="F549" s="11"/>
    </row>
    <row r="550">
      <c r="E550" s="11"/>
      <c r="F550" s="11"/>
    </row>
    <row r="551">
      <c r="E551" s="11"/>
      <c r="F551" s="11"/>
    </row>
    <row r="552">
      <c r="E552" s="11"/>
      <c r="F552" s="11"/>
    </row>
    <row r="553">
      <c r="E553" s="11"/>
      <c r="F553" s="11"/>
    </row>
    <row r="554">
      <c r="E554" s="11"/>
      <c r="F554" s="11"/>
    </row>
    <row r="555">
      <c r="E555" s="11"/>
      <c r="F555" s="11"/>
    </row>
    <row r="556">
      <c r="E556" s="11"/>
      <c r="F556" s="11"/>
    </row>
    <row r="557">
      <c r="E557" s="11"/>
      <c r="F557" s="11"/>
    </row>
    <row r="558">
      <c r="E558" s="11"/>
      <c r="F558" s="11"/>
    </row>
    <row r="559">
      <c r="E559" s="11"/>
      <c r="F559" s="11"/>
    </row>
    <row r="560">
      <c r="E560" s="11"/>
      <c r="F560" s="11"/>
    </row>
    <row r="561">
      <c r="E561" s="11"/>
      <c r="F561" s="11"/>
    </row>
    <row r="562">
      <c r="E562" s="11"/>
      <c r="F562" s="11"/>
    </row>
    <row r="563">
      <c r="E563" s="11"/>
      <c r="F563" s="11"/>
    </row>
    <row r="564">
      <c r="E564" s="11"/>
      <c r="F564" s="11"/>
    </row>
    <row r="565">
      <c r="E565" s="11"/>
      <c r="F565" s="11"/>
    </row>
    <row r="566">
      <c r="E566" s="11"/>
      <c r="F566" s="11"/>
    </row>
    <row r="567">
      <c r="E567" s="11"/>
      <c r="F567" s="11"/>
    </row>
    <row r="568">
      <c r="E568" s="11"/>
      <c r="F568" s="11"/>
    </row>
    <row r="569">
      <c r="E569" s="11"/>
      <c r="F569" s="11"/>
    </row>
    <row r="570">
      <c r="E570" s="11"/>
      <c r="F570" s="11"/>
    </row>
    <row r="571">
      <c r="E571" s="11"/>
      <c r="F571" s="11"/>
    </row>
    <row r="572">
      <c r="E572" s="11"/>
      <c r="F572" s="11"/>
    </row>
    <row r="573">
      <c r="E573" s="11"/>
      <c r="F573" s="11"/>
    </row>
    <row r="574">
      <c r="E574" s="11"/>
      <c r="F574" s="11"/>
    </row>
    <row r="575">
      <c r="E575" s="11"/>
      <c r="F575" s="11"/>
    </row>
    <row r="576">
      <c r="E576" s="11"/>
      <c r="F576" s="11"/>
    </row>
    <row r="577">
      <c r="E577" s="11"/>
      <c r="F577" s="11"/>
    </row>
    <row r="578">
      <c r="E578" s="11"/>
      <c r="F578" s="11"/>
    </row>
    <row r="579">
      <c r="E579" s="11"/>
      <c r="F579" s="11"/>
    </row>
    <row r="580">
      <c r="E580" s="11"/>
      <c r="F580" s="11"/>
    </row>
    <row r="581">
      <c r="E581" s="11"/>
      <c r="F581" s="11"/>
    </row>
    <row r="582">
      <c r="E582" s="11"/>
      <c r="F582" s="11"/>
    </row>
    <row r="583">
      <c r="E583" s="11"/>
      <c r="F583" s="11"/>
    </row>
    <row r="584">
      <c r="E584" s="11"/>
      <c r="F584" s="11"/>
    </row>
    <row r="585">
      <c r="E585" s="11"/>
      <c r="F585" s="11"/>
    </row>
    <row r="586">
      <c r="E586" s="11"/>
      <c r="F586" s="11"/>
    </row>
    <row r="587">
      <c r="E587" s="11"/>
      <c r="F587" s="11"/>
    </row>
    <row r="588">
      <c r="E588" s="11"/>
      <c r="F588" s="11"/>
    </row>
    <row r="589">
      <c r="E589" s="11"/>
      <c r="F589" s="11"/>
    </row>
    <row r="590">
      <c r="E590" s="11"/>
      <c r="F590" s="11"/>
    </row>
    <row r="591">
      <c r="E591" s="11"/>
      <c r="F591" s="11"/>
    </row>
    <row r="592">
      <c r="E592" s="11"/>
      <c r="F592" s="11"/>
    </row>
    <row r="593">
      <c r="E593" s="11"/>
      <c r="F593" s="11"/>
    </row>
    <row r="594">
      <c r="E594" s="11"/>
      <c r="F594" s="11"/>
    </row>
    <row r="595">
      <c r="E595" s="11"/>
      <c r="F595" s="11"/>
    </row>
    <row r="596">
      <c r="E596" s="11"/>
      <c r="F596" s="11"/>
    </row>
    <row r="597">
      <c r="E597" s="11"/>
      <c r="F597" s="11"/>
    </row>
    <row r="598">
      <c r="E598" s="11"/>
      <c r="F598" s="11"/>
    </row>
    <row r="599">
      <c r="E599" s="11"/>
      <c r="F599" s="11"/>
    </row>
    <row r="600">
      <c r="E600" s="11"/>
      <c r="F600" s="11"/>
    </row>
    <row r="601">
      <c r="E601" s="11"/>
      <c r="F601" s="11"/>
    </row>
    <row r="602">
      <c r="E602" s="11"/>
      <c r="F602" s="11"/>
    </row>
    <row r="603">
      <c r="E603" s="11"/>
      <c r="F603" s="11"/>
    </row>
    <row r="604">
      <c r="E604" s="11"/>
      <c r="F604" s="11"/>
    </row>
    <row r="605">
      <c r="E605" s="11"/>
      <c r="F605" s="11"/>
    </row>
    <row r="606">
      <c r="E606" s="11"/>
      <c r="F606" s="11"/>
    </row>
    <row r="607">
      <c r="E607" s="11"/>
      <c r="F607" s="11"/>
    </row>
    <row r="608">
      <c r="E608" s="11"/>
      <c r="F608" s="11"/>
    </row>
    <row r="609">
      <c r="E609" s="11"/>
      <c r="F609" s="11"/>
    </row>
    <row r="610">
      <c r="E610" s="11"/>
      <c r="F610" s="11"/>
    </row>
    <row r="611">
      <c r="E611" s="11"/>
      <c r="F611" s="11"/>
    </row>
    <row r="612">
      <c r="E612" s="11"/>
      <c r="F612" s="11"/>
    </row>
    <row r="613">
      <c r="E613" s="11"/>
      <c r="F613" s="11"/>
    </row>
    <row r="614">
      <c r="E614" s="11"/>
      <c r="F614" s="11"/>
    </row>
    <row r="615">
      <c r="E615" s="11"/>
      <c r="F615" s="11"/>
    </row>
    <row r="616">
      <c r="E616" s="11"/>
      <c r="F616" s="11"/>
    </row>
    <row r="617">
      <c r="E617" s="11"/>
      <c r="F617" s="11"/>
    </row>
    <row r="618">
      <c r="E618" s="11"/>
      <c r="F618" s="11"/>
    </row>
    <row r="619">
      <c r="E619" s="11"/>
      <c r="F619" s="11"/>
    </row>
    <row r="620">
      <c r="E620" s="11"/>
      <c r="F620" s="11"/>
    </row>
    <row r="621">
      <c r="E621" s="11"/>
      <c r="F621" s="11"/>
    </row>
    <row r="622">
      <c r="E622" s="11"/>
      <c r="F622" s="11"/>
    </row>
    <row r="623">
      <c r="E623" s="11"/>
      <c r="F623" s="11"/>
    </row>
    <row r="624">
      <c r="E624" s="11"/>
      <c r="F624" s="11"/>
    </row>
    <row r="625">
      <c r="E625" s="11"/>
      <c r="F625" s="11"/>
    </row>
    <row r="626">
      <c r="E626" s="11"/>
      <c r="F626" s="11"/>
    </row>
    <row r="627">
      <c r="E627" s="11"/>
      <c r="F627" s="11"/>
    </row>
    <row r="628">
      <c r="E628" s="11"/>
      <c r="F628" s="11"/>
    </row>
    <row r="629">
      <c r="E629" s="11"/>
      <c r="F629" s="11"/>
    </row>
    <row r="630">
      <c r="E630" s="11"/>
      <c r="F630" s="11"/>
    </row>
    <row r="631">
      <c r="E631" s="11"/>
      <c r="F631" s="11"/>
    </row>
    <row r="632">
      <c r="E632" s="11"/>
      <c r="F632" s="11"/>
    </row>
    <row r="633">
      <c r="E633" s="11"/>
      <c r="F633" s="11"/>
    </row>
    <row r="634">
      <c r="E634" s="11"/>
      <c r="F634" s="11"/>
    </row>
    <row r="635">
      <c r="E635" s="11"/>
      <c r="F635" s="11"/>
    </row>
    <row r="636">
      <c r="E636" s="11"/>
      <c r="F636" s="11"/>
    </row>
    <row r="637">
      <c r="E637" s="11"/>
      <c r="F637" s="11"/>
    </row>
    <row r="638">
      <c r="E638" s="11"/>
      <c r="F638" s="11"/>
    </row>
    <row r="639">
      <c r="E639" s="11"/>
      <c r="F639" s="11"/>
    </row>
    <row r="640">
      <c r="E640" s="11"/>
      <c r="F640" s="11"/>
    </row>
    <row r="641">
      <c r="E641" s="11"/>
      <c r="F641" s="11"/>
    </row>
    <row r="642">
      <c r="E642" s="11"/>
      <c r="F642" s="11"/>
    </row>
    <row r="643">
      <c r="E643" s="11"/>
      <c r="F643" s="11"/>
    </row>
    <row r="644">
      <c r="E644" s="11"/>
      <c r="F644" s="11"/>
    </row>
    <row r="645">
      <c r="E645" s="11"/>
      <c r="F645" s="11"/>
    </row>
    <row r="646">
      <c r="E646" s="11"/>
      <c r="F646" s="11"/>
    </row>
    <row r="647">
      <c r="E647" s="11"/>
      <c r="F647" s="11"/>
    </row>
    <row r="648">
      <c r="E648" s="11"/>
      <c r="F648" s="11"/>
    </row>
    <row r="649">
      <c r="E649" s="11"/>
      <c r="F649" s="11"/>
    </row>
    <row r="650">
      <c r="E650" s="11"/>
      <c r="F650" s="11"/>
    </row>
    <row r="651">
      <c r="E651" s="11"/>
      <c r="F651" s="11"/>
    </row>
    <row r="652">
      <c r="E652" s="11"/>
      <c r="F652" s="11"/>
    </row>
    <row r="653">
      <c r="E653" s="11"/>
      <c r="F653" s="11"/>
    </row>
    <row r="654">
      <c r="E654" s="11"/>
      <c r="F654" s="11"/>
    </row>
    <row r="655">
      <c r="E655" s="11"/>
      <c r="F655" s="11"/>
    </row>
    <row r="656">
      <c r="E656" s="11"/>
      <c r="F656" s="11"/>
    </row>
    <row r="657">
      <c r="E657" s="11"/>
      <c r="F657" s="11"/>
    </row>
    <row r="658">
      <c r="E658" s="11"/>
      <c r="F658" s="11"/>
    </row>
    <row r="659">
      <c r="E659" s="11"/>
      <c r="F659" s="11"/>
    </row>
    <row r="660">
      <c r="E660" s="11"/>
      <c r="F660" s="11"/>
    </row>
    <row r="661">
      <c r="E661" s="11"/>
      <c r="F661" s="11"/>
    </row>
    <row r="662">
      <c r="E662" s="11"/>
      <c r="F662" s="11"/>
    </row>
    <row r="663">
      <c r="E663" s="11"/>
      <c r="F663" s="11"/>
    </row>
    <row r="664">
      <c r="E664" s="11"/>
      <c r="F664" s="11"/>
    </row>
    <row r="665">
      <c r="E665" s="11"/>
      <c r="F665" s="11"/>
    </row>
    <row r="666">
      <c r="E666" s="11"/>
      <c r="F666" s="11"/>
    </row>
    <row r="667">
      <c r="E667" s="11"/>
      <c r="F667" s="11"/>
    </row>
    <row r="668">
      <c r="E668" s="11"/>
      <c r="F668" s="11"/>
    </row>
    <row r="669">
      <c r="E669" s="11"/>
      <c r="F669" s="11"/>
    </row>
    <row r="670">
      <c r="E670" s="11"/>
      <c r="F670" s="11"/>
    </row>
    <row r="671">
      <c r="E671" s="11"/>
      <c r="F671" s="11"/>
    </row>
    <row r="672">
      <c r="E672" s="11"/>
      <c r="F672" s="11"/>
    </row>
    <row r="673">
      <c r="E673" s="11"/>
      <c r="F673" s="11"/>
    </row>
    <row r="674">
      <c r="E674" s="11"/>
      <c r="F674" s="11"/>
    </row>
    <row r="675">
      <c r="E675" s="11"/>
      <c r="F675" s="11"/>
    </row>
    <row r="676">
      <c r="E676" s="11"/>
      <c r="F676" s="11"/>
    </row>
    <row r="677">
      <c r="E677" s="11"/>
      <c r="F677" s="11"/>
    </row>
    <row r="678">
      <c r="E678" s="11"/>
      <c r="F678" s="11"/>
    </row>
    <row r="679">
      <c r="E679" s="11"/>
      <c r="F679" s="11"/>
    </row>
    <row r="680">
      <c r="E680" s="11"/>
      <c r="F680" s="11"/>
    </row>
    <row r="681">
      <c r="E681" s="11"/>
      <c r="F681" s="11"/>
    </row>
    <row r="682">
      <c r="E682" s="11"/>
      <c r="F682" s="11"/>
    </row>
    <row r="683">
      <c r="E683" s="11"/>
      <c r="F683" s="11"/>
    </row>
    <row r="684">
      <c r="E684" s="11"/>
      <c r="F684" s="11"/>
    </row>
    <row r="685">
      <c r="E685" s="11"/>
      <c r="F685" s="11"/>
    </row>
    <row r="686">
      <c r="E686" s="11"/>
      <c r="F686" s="11"/>
    </row>
    <row r="687">
      <c r="E687" s="11"/>
      <c r="F687" s="11"/>
    </row>
    <row r="688">
      <c r="E688" s="11"/>
      <c r="F688" s="11"/>
    </row>
    <row r="689">
      <c r="E689" s="11"/>
      <c r="F689" s="11"/>
    </row>
    <row r="690">
      <c r="E690" s="11"/>
      <c r="F690" s="11"/>
    </row>
    <row r="691">
      <c r="E691" s="11"/>
      <c r="F691" s="11"/>
    </row>
    <row r="692">
      <c r="E692" s="11"/>
      <c r="F692" s="11"/>
    </row>
    <row r="693">
      <c r="E693" s="11"/>
      <c r="F693" s="11"/>
    </row>
    <row r="694">
      <c r="E694" s="11"/>
      <c r="F694" s="11"/>
    </row>
    <row r="695">
      <c r="E695" s="11"/>
      <c r="F695" s="11"/>
    </row>
    <row r="696">
      <c r="E696" s="11"/>
      <c r="F696" s="11"/>
    </row>
    <row r="697">
      <c r="E697" s="11"/>
      <c r="F697" s="11"/>
    </row>
    <row r="698">
      <c r="E698" s="11"/>
      <c r="F698" s="11"/>
    </row>
    <row r="699">
      <c r="E699" s="11"/>
      <c r="F699" s="11"/>
    </row>
    <row r="700">
      <c r="E700" s="11"/>
      <c r="F700" s="11"/>
    </row>
    <row r="701">
      <c r="E701" s="11"/>
      <c r="F701" s="11"/>
    </row>
    <row r="702">
      <c r="E702" s="11"/>
      <c r="F702" s="11"/>
    </row>
    <row r="703">
      <c r="E703" s="11"/>
      <c r="F703" s="11"/>
    </row>
    <row r="704">
      <c r="E704" s="11"/>
      <c r="F704" s="11"/>
    </row>
    <row r="705">
      <c r="E705" s="11"/>
      <c r="F705" s="11"/>
    </row>
    <row r="706">
      <c r="E706" s="11"/>
      <c r="F706" s="11"/>
    </row>
    <row r="707">
      <c r="E707" s="11"/>
      <c r="F707" s="11"/>
    </row>
    <row r="708">
      <c r="E708" s="11"/>
      <c r="F708" s="11"/>
    </row>
    <row r="709">
      <c r="E709" s="11"/>
      <c r="F709" s="11"/>
    </row>
    <row r="710">
      <c r="E710" s="11"/>
      <c r="F710" s="11"/>
    </row>
    <row r="711">
      <c r="E711" s="11"/>
      <c r="F711" s="11"/>
    </row>
    <row r="712">
      <c r="E712" s="11"/>
      <c r="F712" s="11"/>
    </row>
    <row r="713">
      <c r="E713" s="11"/>
      <c r="F713" s="11"/>
    </row>
    <row r="714">
      <c r="E714" s="11"/>
      <c r="F714" s="11"/>
    </row>
    <row r="715">
      <c r="E715" s="11"/>
      <c r="F715" s="11"/>
    </row>
    <row r="716">
      <c r="E716" s="11"/>
      <c r="F716" s="11"/>
    </row>
    <row r="717">
      <c r="E717" s="11"/>
      <c r="F717" s="11"/>
    </row>
    <row r="718">
      <c r="E718" s="11"/>
      <c r="F718" s="11"/>
    </row>
    <row r="719">
      <c r="E719" s="11"/>
      <c r="F719" s="11"/>
    </row>
    <row r="720">
      <c r="E720" s="11"/>
      <c r="F720" s="11"/>
    </row>
    <row r="721">
      <c r="E721" s="11"/>
      <c r="F721" s="11"/>
    </row>
    <row r="722">
      <c r="E722" s="11"/>
      <c r="F722" s="11"/>
    </row>
    <row r="723">
      <c r="E723" s="11"/>
      <c r="F723" s="11"/>
    </row>
    <row r="724">
      <c r="E724" s="11"/>
      <c r="F724" s="11"/>
    </row>
    <row r="725">
      <c r="E725" s="11"/>
      <c r="F725" s="11"/>
    </row>
    <row r="726">
      <c r="E726" s="11"/>
      <c r="F726" s="11"/>
    </row>
    <row r="727">
      <c r="E727" s="11"/>
      <c r="F727" s="11"/>
    </row>
    <row r="728">
      <c r="E728" s="11"/>
      <c r="F728" s="11"/>
    </row>
    <row r="729">
      <c r="E729" s="11"/>
      <c r="F729" s="11"/>
    </row>
    <row r="730">
      <c r="E730" s="11"/>
      <c r="F730" s="11"/>
    </row>
    <row r="731">
      <c r="E731" s="11"/>
      <c r="F731" s="11"/>
    </row>
    <row r="732">
      <c r="E732" s="11"/>
      <c r="F732" s="11"/>
    </row>
    <row r="733">
      <c r="E733" s="11"/>
      <c r="F733" s="11"/>
    </row>
    <row r="734">
      <c r="E734" s="11"/>
      <c r="F734" s="11"/>
    </row>
    <row r="735">
      <c r="E735" s="11"/>
      <c r="F735" s="11"/>
    </row>
    <row r="736">
      <c r="E736" s="11"/>
      <c r="F736" s="11"/>
    </row>
    <row r="737">
      <c r="E737" s="11"/>
      <c r="F737" s="11"/>
    </row>
    <row r="738">
      <c r="E738" s="11"/>
      <c r="F738" s="11"/>
    </row>
    <row r="739">
      <c r="E739" s="11"/>
      <c r="F739" s="11"/>
    </row>
    <row r="740">
      <c r="E740" s="11"/>
      <c r="F740" s="11"/>
    </row>
    <row r="741">
      <c r="E741" s="11"/>
      <c r="F741" s="11"/>
    </row>
    <row r="742">
      <c r="E742" s="11"/>
      <c r="F742" s="11"/>
    </row>
    <row r="743">
      <c r="E743" s="11"/>
      <c r="F743" s="11"/>
    </row>
    <row r="744">
      <c r="E744" s="11"/>
      <c r="F744" s="11"/>
    </row>
    <row r="745">
      <c r="E745" s="11"/>
      <c r="F745" s="11"/>
    </row>
    <row r="746">
      <c r="E746" s="11"/>
      <c r="F746" s="11"/>
    </row>
    <row r="747">
      <c r="E747" s="11"/>
      <c r="F747" s="11"/>
    </row>
    <row r="748">
      <c r="E748" s="11"/>
      <c r="F748" s="11"/>
    </row>
    <row r="749">
      <c r="E749" s="11"/>
      <c r="F749" s="11"/>
    </row>
    <row r="750">
      <c r="E750" s="11"/>
      <c r="F750" s="11"/>
    </row>
    <row r="751">
      <c r="E751" s="11"/>
      <c r="F751" s="11"/>
    </row>
    <row r="752">
      <c r="E752" s="11"/>
      <c r="F752" s="11"/>
    </row>
    <row r="753">
      <c r="E753" s="11"/>
      <c r="F753" s="11"/>
    </row>
    <row r="754">
      <c r="E754" s="11"/>
      <c r="F754" s="11"/>
    </row>
    <row r="755">
      <c r="E755" s="11"/>
      <c r="F755" s="11"/>
    </row>
    <row r="756">
      <c r="E756" s="11"/>
      <c r="F756" s="11"/>
    </row>
    <row r="757">
      <c r="E757" s="11"/>
      <c r="F757" s="11"/>
    </row>
    <row r="758">
      <c r="E758" s="11"/>
      <c r="F758" s="11"/>
    </row>
    <row r="759">
      <c r="E759" s="11"/>
      <c r="F759" s="11"/>
    </row>
    <row r="760">
      <c r="E760" s="11"/>
      <c r="F760" s="11"/>
    </row>
    <row r="761">
      <c r="E761" s="11"/>
      <c r="F761" s="11"/>
    </row>
    <row r="762">
      <c r="E762" s="11"/>
      <c r="F762" s="11"/>
    </row>
    <row r="763">
      <c r="E763" s="11"/>
      <c r="F763" s="11"/>
    </row>
    <row r="764">
      <c r="E764" s="11"/>
      <c r="F764" s="11"/>
    </row>
    <row r="765">
      <c r="E765" s="11"/>
      <c r="F765" s="11"/>
    </row>
    <row r="766">
      <c r="E766" s="11"/>
      <c r="F766" s="11"/>
    </row>
    <row r="767">
      <c r="E767" s="11"/>
      <c r="F767" s="11"/>
    </row>
    <row r="768">
      <c r="E768" s="11"/>
      <c r="F768" s="11"/>
    </row>
    <row r="769">
      <c r="E769" s="11"/>
      <c r="F769" s="11"/>
    </row>
    <row r="770">
      <c r="E770" s="11"/>
      <c r="F770" s="11"/>
    </row>
    <row r="771">
      <c r="E771" s="11"/>
      <c r="F771" s="11"/>
    </row>
    <row r="772">
      <c r="E772" s="11"/>
      <c r="F772" s="11"/>
    </row>
    <row r="773">
      <c r="E773" s="11"/>
      <c r="F773" s="11"/>
    </row>
    <row r="774">
      <c r="E774" s="11"/>
      <c r="F774" s="11"/>
    </row>
    <row r="775">
      <c r="E775" s="11"/>
      <c r="F775" s="11"/>
    </row>
    <row r="776">
      <c r="E776" s="11"/>
      <c r="F776" s="11"/>
    </row>
    <row r="777">
      <c r="E777" s="11"/>
      <c r="F777" s="11"/>
    </row>
    <row r="778">
      <c r="E778" s="11"/>
      <c r="F778" s="11"/>
    </row>
    <row r="779">
      <c r="E779" s="11"/>
      <c r="F779" s="11"/>
    </row>
    <row r="780">
      <c r="E780" s="11"/>
      <c r="F780" s="11"/>
    </row>
    <row r="781">
      <c r="E781" s="11"/>
      <c r="F781" s="11"/>
    </row>
    <row r="782">
      <c r="E782" s="11"/>
      <c r="F782" s="11"/>
    </row>
    <row r="783">
      <c r="E783" s="11"/>
      <c r="F783" s="11"/>
    </row>
    <row r="784">
      <c r="E784" s="11"/>
      <c r="F784" s="11"/>
    </row>
    <row r="785">
      <c r="E785" s="11"/>
      <c r="F785" s="11"/>
    </row>
    <row r="786">
      <c r="E786" s="11"/>
      <c r="F786" s="11"/>
    </row>
    <row r="787">
      <c r="E787" s="11"/>
      <c r="F787" s="11"/>
    </row>
    <row r="788">
      <c r="E788" s="11"/>
      <c r="F788" s="11"/>
    </row>
    <row r="789">
      <c r="E789" s="11"/>
      <c r="F789" s="11"/>
    </row>
    <row r="790">
      <c r="E790" s="11"/>
      <c r="F790" s="11"/>
    </row>
    <row r="791">
      <c r="E791" s="11"/>
      <c r="F791" s="11"/>
    </row>
    <row r="792">
      <c r="E792" s="11"/>
      <c r="F792" s="11"/>
    </row>
    <row r="793">
      <c r="E793" s="11"/>
      <c r="F793" s="11"/>
    </row>
    <row r="794">
      <c r="E794" s="11"/>
      <c r="F794" s="11"/>
    </row>
    <row r="795">
      <c r="E795" s="11"/>
      <c r="F795" s="11"/>
    </row>
    <row r="796">
      <c r="E796" s="11"/>
      <c r="F796" s="11"/>
    </row>
    <row r="797">
      <c r="E797" s="11"/>
      <c r="F797" s="11"/>
    </row>
    <row r="798">
      <c r="E798" s="11"/>
      <c r="F798" s="11"/>
    </row>
    <row r="799">
      <c r="E799" s="11"/>
      <c r="F799" s="11"/>
    </row>
    <row r="800">
      <c r="E800" s="11"/>
      <c r="F800" s="11"/>
    </row>
    <row r="801">
      <c r="E801" s="11"/>
      <c r="F801" s="11"/>
    </row>
    <row r="802">
      <c r="E802" s="11"/>
      <c r="F802" s="11"/>
    </row>
    <row r="803">
      <c r="E803" s="11"/>
      <c r="F803" s="11"/>
    </row>
    <row r="804">
      <c r="E804" s="11"/>
      <c r="F804" s="11"/>
    </row>
    <row r="805">
      <c r="E805" s="11"/>
      <c r="F805" s="11"/>
    </row>
    <row r="806">
      <c r="E806" s="11"/>
      <c r="F806" s="11"/>
    </row>
    <row r="807">
      <c r="E807" s="11"/>
      <c r="F807" s="11"/>
    </row>
    <row r="808">
      <c r="E808" s="11"/>
      <c r="F808" s="11"/>
    </row>
    <row r="809">
      <c r="E809" s="11"/>
      <c r="F809" s="11"/>
    </row>
    <row r="810">
      <c r="E810" s="11"/>
      <c r="F810" s="11"/>
    </row>
    <row r="811">
      <c r="E811" s="11"/>
      <c r="F811" s="11"/>
    </row>
    <row r="812">
      <c r="E812" s="11"/>
      <c r="F812" s="11"/>
    </row>
    <row r="813">
      <c r="E813" s="11"/>
      <c r="F813" s="11"/>
    </row>
    <row r="814">
      <c r="E814" s="11"/>
      <c r="F814" s="11"/>
    </row>
    <row r="815">
      <c r="E815" s="11"/>
      <c r="F815" s="11"/>
    </row>
    <row r="816">
      <c r="E816" s="11"/>
      <c r="F816" s="11"/>
    </row>
    <row r="817">
      <c r="E817" s="11"/>
      <c r="F817" s="11"/>
    </row>
    <row r="818">
      <c r="E818" s="11"/>
      <c r="F818" s="11"/>
    </row>
    <row r="819">
      <c r="E819" s="11"/>
      <c r="F819" s="11"/>
    </row>
    <row r="820">
      <c r="E820" s="11"/>
      <c r="F820" s="11"/>
    </row>
    <row r="821">
      <c r="E821" s="11"/>
      <c r="F821" s="11"/>
    </row>
    <row r="822">
      <c r="E822" s="11"/>
      <c r="F822" s="11"/>
    </row>
    <row r="823">
      <c r="E823" s="11"/>
      <c r="F823" s="11"/>
    </row>
    <row r="824">
      <c r="E824" s="11"/>
      <c r="F824" s="11"/>
    </row>
    <row r="825">
      <c r="E825" s="11"/>
      <c r="F825" s="11"/>
    </row>
    <row r="826">
      <c r="E826" s="11"/>
      <c r="F826" s="11"/>
    </row>
    <row r="827">
      <c r="E827" s="11"/>
      <c r="F827" s="11"/>
    </row>
    <row r="828">
      <c r="E828" s="11"/>
      <c r="F828" s="11"/>
    </row>
    <row r="829">
      <c r="E829" s="11"/>
      <c r="F829" s="11"/>
    </row>
    <row r="830">
      <c r="E830" s="11"/>
      <c r="F830" s="11"/>
    </row>
    <row r="831">
      <c r="E831" s="11"/>
      <c r="F831" s="11"/>
    </row>
    <row r="832">
      <c r="E832" s="11"/>
      <c r="F832" s="11"/>
    </row>
    <row r="833">
      <c r="E833" s="11"/>
      <c r="F833" s="11"/>
    </row>
    <row r="834">
      <c r="E834" s="11"/>
      <c r="F834" s="11"/>
    </row>
    <row r="835">
      <c r="E835" s="11"/>
      <c r="F835" s="11"/>
    </row>
    <row r="836">
      <c r="E836" s="11"/>
      <c r="F836" s="11"/>
    </row>
    <row r="837">
      <c r="E837" s="11"/>
      <c r="F837" s="11"/>
    </row>
    <row r="838">
      <c r="E838" s="11"/>
      <c r="F838" s="11"/>
    </row>
    <row r="839">
      <c r="E839" s="11"/>
      <c r="F839" s="11"/>
    </row>
    <row r="840">
      <c r="E840" s="11"/>
      <c r="F840" s="11"/>
    </row>
    <row r="841">
      <c r="E841" s="11"/>
      <c r="F841" s="11"/>
    </row>
    <row r="842">
      <c r="E842" s="11"/>
      <c r="F842" s="11"/>
    </row>
    <row r="843">
      <c r="E843" s="11"/>
      <c r="F843" s="11"/>
    </row>
    <row r="844">
      <c r="E844" s="11"/>
      <c r="F844" s="11"/>
    </row>
    <row r="845">
      <c r="E845" s="11"/>
      <c r="F845" s="11"/>
    </row>
    <row r="846">
      <c r="E846" s="11"/>
      <c r="F846" s="11"/>
    </row>
    <row r="847">
      <c r="E847" s="11"/>
      <c r="F847" s="11"/>
    </row>
    <row r="848">
      <c r="E848" s="11"/>
      <c r="F848" s="11"/>
    </row>
    <row r="849">
      <c r="E849" s="11"/>
      <c r="F849" s="11"/>
    </row>
    <row r="850">
      <c r="E850" s="11"/>
      <c r="F850" s="11"/>
    </row>
    <row r="851">
      <c r="E851" s="11"/>
      <c r="F851" s="11"/>
    </row>
    <row r="852">
      <c r="E852" s="11"/>
      <c r="F852" s="11"/>
    </row>
    <row r="853">
      <c r="E853" s="11"/>
      <c r="F853" s="11"/>
    </row>
    <row r="854">
      <c r="E854" s="11"/>
      <c r="F854" s="11"/>
    </row>
    <row r="855">
      <c r="E855" s="11"/>
      <c r="F855" s="11"/>
    </row>
    <row r="856">
      <c r="E856" s="11"/>
      <c r="F856" s="11"/>
    </row>
    <row r="857">
      <c r="E857" s="11"/>
      <c r="F857" s="11"/>
    </row>
    <row r="858">
      <c r="E858" s="11"/>
      <c r="F858" s="11"/>
    </row>
    <row r="859">
      <c r="E859" s="11"/>
      <c r="F859" s="11"/>
    </row>
    <row r="860">
      <c r="E860" s="11"/>
      <c r="F860" s="11"/>
    </row>
    <row r="861">
      <c r="E861" s="11"/>
      <c r="F861" s="11"/>
    </row>
    <row r="862">
      <c r="E862" s="11"/>
      <c r="F862" s="11"/>
    </row>
    <row r="863">
      <c r="E863" s="11"/>
      <c r="F863" s="11"/>
    </row>
    <row r="864">
      <c r="E864" s="11"/>
      <c r="F864" s="11"/>
    </row>
    <row r="865">
      <c r="E865" s="11"/>
      <c r="F865" s="11"/>
    </row>
    <row r="866">
      <c r="E866" s="11"/>
      <c r="F866" s="11"/>
    </row>
    <row r="867">
      <c r="E867" s="11"/>
      <c r="F867" s="11"/>
    </row>
    <row r="868">
      <c r="E868" s="11"/>
      <c r="F868" s="11"/>
    </row>
    <row r="869">
      <c r="E869" s="11"/>
      <c r="F869" s="11"/>
    </row>
    <row r="870">
      <c r="E870" s="11"/>
      <c r="F870" s="11"/>
    </row>
    <row r="871">
      <c r="E871" s="11"/>
      <c r="F871" s="11"/>
    </row>
    <row r="872">
      <c r="E872" s="11"/>
      <c r="F872" s="11"/>
    </row>
    <row r="873">
      <c r="E873" s="11"/>
      <c r="F873" s="11"/>
    </row>
    <row r="874">
      <c r="E874" s="11"/>
      <c r="F874" s="11"/>
    </row>
    <row r="875">
      <c r="E875" s="11"/>
      <c r="F875" s="11"/>
    </row>
    <row r="876">
      <c r="E876" s="11"/>
      <c r="F876" s="11"/>
    </row>
    <row r="877">
      <c r="E877" s="11"/>
      <c r="F877" s="11"/>
    </row>
    <row r="878">
      <c r="E878" s="11"/>
      <c r="F878" s="11"/>
    </row>
    <row r="879">
      <c r="E879" s="11"/>
      <c r="F879" s="11"/>
    </row>
    <row r="880">
      <c r="E880" s="11"/>
      <c r="F880" s="11"/>
    </row>
    <row r="881">
      <c r="E881" s="11"/>
      <c r="F881" s="11"/>
    </row>
    <row r="882">
      <c r="E882" s="11"/>
      <c r="F882" s="11"/>
    </row>
    <row r="883">
      <c r="E883" s="11"/>
      <c r="F883" s="11"/>
    </row>
    <row r="884">
      <c r="E884" s="11"/>
      <c r="F884" s="11"/>
    </row>
    <row r="885">
      <c r="E885" s="11"/>
      <c r="F885" s="11"/>
    </row>
    <row r="886">
      <c r="E886" s="11"/>
      <c r="F886" s="11"/>
    </row>
    <row r="887">
      <c r="E887" s="11"/>
      <c r="F887" s="11"/>
    </row>
    <row r="888">
      <c r="E888" s="11"/>
      <c r="F888" s="11"/>
    </row>
    <row r="889">
      <c r="E889" s="11"/>
      <c r="F889" s="11"/>
    </row>
    <row r="890">
      <c r="E890" s="11"/>
      <c r="F890" s="11"/>
    </row>
    <row r="891">
      <c r="E891" s="11"/>
      <c r="F891" s="11"/>
    </row>
    <row r="892">
      <c r="E892" s="11"/>
      <c r="F892" s="11"/>
    </row>
    <row r="893">
      <c r="E893" s="11"/>
      <c r="F893" s="11"/>
    </row>
    <row r="894">
      <c r="E894" s="11"/>
      <c r="F894" s="11"/>
    </row>
    <row r="895">
      <c r="E895" s="11"/>
      <c r="F895" s="11"/>
    </row>
    <row r="896">
      <c r="E896" s="11"/>
      <c r="F896" s="11"/>
    </row>
    <row r="897">
      <c r="E897" s="11"/>
      <c r="F897" s="11"/>
    </row>
    <row r="898">
      <c r="E898" s="11"/>
      <c r="F898" s="11"/>
    </row>
    <row r="899">
      <c r="E899" s="11"/>
      <c r="F899" s="11"/>
    </row>
    <row r="900">
      <c r="E900" s="11"/>
      <c r="F900" s="11"/>
    </row>
    <row r="901">
      <c r="E901" s="11"/>
      <c r="F901" s="11"/>
    </row>
    <row r="902">
      <c r="E902" s="11"/>
      <c r="F902" s="11"/>
    </row>
    <row r="903">
      <c r="E903" s="11"/>
      <c r="F903" s="11"/>
    </row>
    <row r="904">
      <c r="E904" s="11"/>
      <c r="F904" s="11"/>
    </row>
    <row r="905">
      <c r="E905" s="11"/>
      <c r="F905" s="11"/>
    </row>
    <row r="906">
      <c r="E906" s="11"/>
      <c r="F906" s="11"/>
    </row>
    <row r="907">
      <c r="E907" s="11"/>
      <c r="F907" s="11"/>
    </row>
    <row r="908">
      <c r="E908" s="11"/>
      <c r="F908" s="11"/>
    </row>
    <row r="909">
      <c r="E909" s="11"/>
      <c r="F909" s="11"/>
    </row>
    <row r="910">
      <c r="E910" s="11"/>
      <c r="F910" s="11"/>
    </row>
    <row r="911">
      <c r="E911" s="11"/>
      <c r="F911" s="11"/>
    </row>
    <row r="912">
      <c r="E912" s="11"/>
      <c r="F912" s="11"/>
    </row>
    <row r="913">
      <c r="E913" s="11"/>
      <c r="F913" s="11"/>
    </row>
    <row r="914">
      <c r="E914" s="11"/>
      <c r="F914" s="11"/>
    </row>
    <row r="915">
      <c r="E915" s="11"/>
      <c r="F915" s="11"/>
    </row>
    <row r="916">
      <c r="E916" s="11"/>
      <c r="F916" s="11"/>
    </row>
    <row r="917">
      <c r="E917" s="11"/>
      <c r="F917" s="11"/>
    </row>
    <row r="918">
      <c r="E918" s="11"/>
      <c r="F918" s="11"/>
    </row>
    <row r="919">
      <c r="E919" s="11"/>
      <c r="F919" s="11"/>
    </row>
    <row r="920">
      <c r="E920" s="11"/>
      <c r="F920" s="11"/>
    </row>
    <row r="921">
      <c r="E921" s="11"/>
      <c r="F921" s="11"/>
    </row>
    <row r="922">
      <c r="E922" s="11"/>
      <c r="F922" s="11"/>
    </row>
    <row r="923">
      <c r="E923" s="11"/>
      <c r="F923" s="11"/>
    </row>
    <row r="924">
      <c r="E924" s="11"/>
      <c r="F924" s="11"/>
    </row>
    <row r="925">
      <c r="E925" s="11"/>
      <c r="F925" s="11"/>
    </row>
    <row r="926">
      <c r="E926" s="11"/>
      <c r="F926" s="11"/>
    </row>
    <row r="927">
      <c r="E927" s="11"/>
      <c r="F927" s="11"/>
    </row>
    <row r="928">
      <c r="E928" s="11"/>
      <c r="F928" s="11"/>
    </row>
    <row r="929">
      <c r="E929" s="11"/>
      <c r="F929" s="11"/>
    </row>
    <row r="930">
      <c r="E930" s="11"/>
      <c r="F930" s="11"/>
    </row>
    <row r="931">
      <c r="E931" s="11"/>
      <c r="F931" s="11"/>
    </row>
    <row r="932">
      <c r="E932" s="11"/>
      <c r="F932" s="11"/>
    </row>
    <row r="933">
      <c r="E933" s="11"/>
      <c r="F933" s="11"/>
    </row>
    <row r="934">
      <c r="E934" s="11"/>
      <c r="F934" s="11"/>
    </row>
    <row r="935">
      <c r="E935" s="11"/>
      <c r="F935" s="11"/>
    </row>
    <row r="936">
      <c r="E936" s="11"/>
      <c r="F936" s="11"/>
    </row>
    <row r="937">
      <c r="E937" s="11"/>
      <c r="F937" s="11"/>
    </row>
    <row r="938">
      <c r="E938" s="11"/>
      <c r="F938" s="11"/>
    </row>
    <row r="939">
      <c r="E939" s="11"/>
      <c r="F939" s="11"/>
    </row>
    <row r="940">
      <c r="E940" s="11"/>
      <c r="F940" s="11"/>
    </row>
    <row r="941">
      <c r="E941" s="11"/>
      <c r="F941" s="11"/>
    </row>
    <row r="942">
      <c r="E942" s="11"/>
      <c r="F942" s="11"/>
    </row>
    <row r="943">
      <c r="E943" s="11"/>
      <c r="F943" s="11"/>
    </row>
    <row r="944">
      <c r="E944" s="11"/>
      <c r="F944" s="11"/>
    </row>
    <row r="945">
      <c r="E945" s="11"/>
      <c r="F945" s="11"/>
    </row>
    <row r="946">
      <c r="E946" s="11"/>
      <c r="F946" s="11"/>
    </row>
    <row r="947">
      <c r="E947" s="11"/>
      <c r="F947" s="11"/>
    </row>
    <row r="948">
      <c r="E948" s="11"/>
      <c r="F948" s="11"/>
    </row>
    <row r="949">
      <c r="E949" s="11"/>
      <c r="F949" s="11"/>
    </row>
    <row r="950">
      <c r="E950" s="11"/>
      <c r="F950" s="11"/>
    </row>
    <row r="951">
      <c r="E951" s="11"/>
      <c r="F951" s="11"/>
    </row>
    <row r="952">
      <c r="E952" s="11"/>
      <c r="F952" s="11"/>
    </row>
    <row r="953">
      <c r="E953" s="11"/>
      <c r="F953" s="11"/>
    </row>
    <row r="954">
      <c r="E954" s="11"/>
      <c r="F954" s="11"/>
    </row>
    <row r="955">
      <c r="E955" s="11"/>
      <c r="F955" s="11"/>
    </row>
    <row r="956">
      <c r="E956" s="11"/>
      <c r="F956" s="11"/>
    </row>
    <row r="957">
      <c r="E957" s="11"/>
      <c r="F957" s="11"/>
    </row>
    <row r="958">
      <c r="E958" s="11"/>
      <c r="F958" s="11"/>
    </row>
    <row r="959">
      <c r="E959" s="11"/>
      <c r="F959" s="11"/>
    </row>
    <row r="960">
      <c r="E960" s="11"/>
      <c r="F960" s="11"/>
    </row>
    <row r="961">
      <c r="E961" s="11"/>
      <c r="F961" s="11"/>
    </row>
    <row r="962">
      <c r="E962" s="11"/>
      <c r="F962" s="11"/>
    </row>
    <row r="963">
      <c r="E963" s="11"/>
      <c r="F963" s="11"/>
    </row>
    <row r="964">
      <c r="E964" s="11"/>
      <c r="F964" s="11"/>
    </row>
    <row r="965">
      <c r="E965" s="11"/>
      <c r="F965" s="11"/>
    </row>
    <row r="966">
      <c r="E966" s="11"/>
      <c r="F966" s="11"/>
    </row>
    <row r="967">
      <c r="E967" s="11"/>
      <c r="F967" s="11"/>
    </row>
    <row r="968">
      <c r="E968" s="11"/>
      <c r="F968" s="11"/>
    </row>
    <row r="969">
      <c r="E969" s="11"/>
      <c r="F969" s="11"/>
    </row>
    <row r="970">
      <c r="E970" s="11"/>
      <c r="F970" s="11"/>
    </row>
    <row r="971">
      <c r="E971" s="11"/>
      <c r="F971" s="11"/>
    </row>
    <row r="972">
      <c r="E972" s="11"/>
      <c r="F972" s="11"/>
    </row>
    <row r="973">
      <c r="E973" s="11"/>
      <c r="F973" s="11"/>
    </row>
    <row r="974">
      <c r="E974" s="11"/>
      <c r="F974" s="11"/>
    </row>
    <row r="975">
      <c r="E975" s="11"/>
      <c r="F975" s="11"/>
    </row>
    <row r="976">
      <c r="E976" s="11"/>
      <c r="F976" s="11"/>
    </row>
    <row r="977">
      <c r="E977" s="11"/>
      <c r="F977" s="11"/>
    </row>
    <row r="978">
      <c r="E978" s="11"/>
      <c r="F978" s="11"/>
    </row>
    <row r="979">
      <c r="E979" s="11"/>
      <c r="F979" s="11"/>
    </row>
    <row r="980">
      <c r="E980" s="11"/>
      <c r="F980" s="11"/>
    </row>
    <row r="981">
      <c r="E981" s="11"/>
      <c r="F981" s="11"/>
    </row>
    <row r="982">
      <c r="E982" s="11"/>
      <c r="F982" s="11"/>
    </row>
    <row r="983">
      <c r="E983" s="11"/>
      <c r="F983" s="11"/>
    </row>
    <row r="984">
      <c r="E984" s="11"/>
      <c r="F984" s="11"/>
    </row>
    <row r="985">
      <c r="E985" s="11"/>
      <c r="F985" s="11"/>
    </row>
    <row r="986">
      <c r="E986" s="11"/>
      <c r="F986" s="11"/>
    </row>
    <row r="987">
      <c r="E987" s="11"/>
      <c r="F987" s="11"/>
    </row>
    <row r="988">
      <c r="E988" s="11"/>
      <c r="F988" s="11"/>
    </row>
    <row r="989">
      <c r="E989" s="11"/>
      <c r="F989" s="11"/>
    </row>
    <row r="990">
      <c r="E990" s="11"/>
      <c r="F990" s="11"/>
    </row>
    <row r="991">
      <c r="E991" s="11"/>
      <c r="F991" s="11"/>
    </row>
    <row r="992">
      <c r="E992" s="11"/>
      <c r="F992" s="11"/>
    </row>
    <row r="993">
      <c r="E993" s="11"/>
      <c r="F993" s="11"/>
    </row>
    <row r="994">
      <c r="E994" s="11"/>
      <c r="F994" s="11"/>
    </row>
    <row r="995">
      <c r="E995" s="11"/>
      <c r="F995" s="11"/>
    </row>
    <row r="996">
      <c r="E996" s="11"/>
      <c r="F996" s="11"/>
    </row>
    <row r="997">
      <c r="E997" s="11"/>
      <c r="F997" s="11"/>
    </row>
    <row r="998">
      <c r="E998" s="11"/>
      <c r="F998" s="11"/>
    </row>
    <row r="999">
      <c r="E999" s="11"/>
      <c r="F999" s="11"/>
    </row>
    <row r="1000">
      <c r="E1000" s="11"/>
      <c r="F1000" s="11"/>
    </row>
    <row r="1001">
      <c r="E1001" s="11"/>
      <c r="F1001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43"/>
  </cols>
  <sheetData>
    <row r="1">
      <c r="A1" s="12"/>
      <c r="B1" s="1" t="s">
        <v>136</v>
      </c>
      <c r="C1" s="1" t="s">
        <v>145</v>
      </c>
      <c r="E1" s="1" t="s">
        <v>224</v>
      </c>
      <c r="G1" s="1" t="s">
        <v>225</v>
      </c>
      <c r="H1" s="1" t="s">
        <v>226</v>
      </c>
    </row>
    <row r="2">
      <c r="A2" s="12" t="s">
        <v>15</v>
      </c>
      <c r="B2" t="str">
        <f>countifs('อาจารย์-นักศึกษา'!D:D,A2,'อาจารย์-นักศึกษา'!E:E,"pok")</f>
        <v>7</v>
      </c>
      <c r="C2" t="str">
        <f>countifs('อาจารย์-นักศึกษา'!D:D,A2,'อาจารย์-นักศึกษา'!E:E,"sp")</f>
        <v>5</v>
      </c>
      <c r="E2" t="str">
        <f t="shared" ref="E2:E24" si="1">SUM(B2:C2)</f>
        <v>12</v>
      </c>
      <c r="H2" s="1" t="s">
        <v>227</v>
      </c>
    </row>
    <row r="3">
      <c r="A3" s="12" t="s">
        <v>104</v>
      </c>
      <c r="B3" t="str">
        <f>countifs('อาจารย์-นักศึกษา'!D:D,A3,'อาจารย์-นักศึกษา'!E:E,"pok")</f>
        <v>1</v>
      </c>
      <c r="C3" t="str">
        <f>countifs('อาจารย์-นักศึกษา'!D:D,A3,'อาจารย์-นักศึกษา'!E:E,"sp")</f>
        <v>3</v>
      </c>
      <c r="E3" t="str">
        <f t="shared" si="1"/>
        <v>4</v>
      </c>
      <c r="H3" s="1" t="s">
        <v>228</v>
      </c>
    </row>
    <row r="4">
      <c r="A4" s="12" t="s">
        <v>107</v>
      </c>
      <c r="B4" t="str">
        <f>countifs('อาจารย์-นักศึกษา'!D:D,A4,'อาจารย์-นักศึกษา'!E:E,"pok")</f>
        <v>0</v>
      </c>
      <c r="C4" t="str">
        <f>countifs('อาจารย์-นักศึกษา'!D:D,A4,'อาจารย์-นักศึกษา'!E:E,"sp")</f>
        <v>4</v>
      </c>
      <c r="E4" t="str">
        <f t="shared" si="1"/>
        <v>4</v>
      </c>
      <c r="H4" s="1" t="s">
        <v>229</v>
      </c>
    </row>
    <row r="5">
      <c r="A5" s="12" t="s">
        <v>91</v>
      </c>
      <c r="B5" t="str">
        <f>countifs('อาจารย์-นักศึกษา'!D:D,A5,'อาจารย์-นักศึกษา'!E:E,"pok")</f>
        <v>2</v>
      </c>
      <c r="C5" t="str">
        <f>countifs('อาจารย์-นักศึกษา'!D:D,A5,'อาจารย์-นักศึกษา'!E:E,"sp")</f>
        <v>0</v>
      </c>
      <c r="E5" t="str">
        <f t="shared" si="1"/>
        <v>2</v>
      </c>
      <c r="F5" s="1"/>
      <c r="H5" s="1" t="s">
        <v>230</v>
      </c>
    </row>
    <row r="6">
      <c r="A6" s="12" t="s">
        <v>39</v>
      </c>
      <c r="B6" t="str">
        <f>countifs('อาจารย์-นักศึกษา'!D:D,A6,'อาจารย์-นักศึกษา'!E:E,"pok")</f>
        <v>2</v>
      </c>
      <c r="C6" t="str">
        <f>countifs('อาจารย์-นักศึกษา'!D:D,A6,'อาจารย์-นักศึกษา'!E:E,"sp")</f>
        <v>2</v>
      </c>
      <c r="E6" t="str">
        <f t="shared" si="1"/>
        <v>4</v>
      </c>
      <c r="F6" s="1"/>
      <c r="H6" s="1" t="s">
        <v>231</v>
      </c>
    </row>
    <row r="7">
      <c r="A7" s="12" t="s">
        <v>232</v>
      </c>
      <c r="B7" t="str">
        <f>countifs('อาจารย์-นักศึกษา'!D:D,A7,'อาจารย์-นักศึกษา'!E:E,"pok")</f>
        <v>0</v>
      </c>
      <c r="C7" t="str">
        <f>countifs('อาจารย์-นักศึกษา'!D:D,A7,'อาจารย์-นักศึกษา'!E:E,"sp")</f>
        <v>0</v>
      </c>
      <c r="E7" s="13" t="str">
        <f t="shared" si="1"/>
        <v>0</v>
      </c>
      <c r="H7" s="1" t="s">
        <v>233</v>
      </c>
    </row>
    <row r="8">
      <c r="A8" s="12" t="s">
        <v>101</v>
      </c>
      <c r="B8" t="str">
        <f>countifs('อาจารย์-นักศึกษา'!D:D,A8,'อาจารย์-นักศึกษา'!E:E,"pok")</f>
        <v>2</v>
      </c>
      <c r="C8" t="str">
        <f>countifs('อาจารย์-นักศึกษา'!D:D,A8,'อาจารย์-นักศึกษา'!E:E,"sp")</f>
        <v>0</v>
      </c>
      <c r="E8" t="str">
        <f t="shared" si="1"/>
        <v>2</v>
      </c>
      <c r="H8" s="1" t="s">
        <v>234</v>
      </c>
    </row>
    <row r="9">
      <c r="A9" s="12" t="s">
        <v>83</v>
      </c>
      <c r="B9" t="str">
        <f>countifs('อาจารย์-นักศึกษา'!D:D,A9,'อาจารย์-นักศึกษา'!E:E,"pok")</f>
        <v>1</v>
      </c>
      <c r="C9" t="str">
        <f>countifs('อาจารย์-นักศึกษา'!D:D,A9,'อาจารย์-นักศึกษา'!E:E,"sp")</f>
        <v>0</v>
      </c>
      <c r="E9" t="str">
        <f t="shared" si="1"/>
        <v>1</v>
      </c>
      <c r="F9" s="1"/>
      <c r="H9" s="1" t="s">
        <v>235</v>
      </c>
    </row>
    <row r="10">
      <c r="A10" s="12" t="s">
        <v>36</v>
      </c>
      <c r="B10" t="str">
        <f>countifs('อาจารย์-นักศึกษา'!D:D,A10,'อาจารย์-นักศึกษา'!E:E,"pok")</f>
        <v>2</v>
      </c>
      <c r="C10" t="str">
        <f>countifs('อาจารย์-นักศึกษา'!D:D,A10,'อาจารย์-นักศึกษา'!E:E,"sp")</f>
        <v>1</v>
      </c>
      <c r="E10" t="str">
        <f t="shared" si="1"/>
        <v>3</v>
      </c>
      <c r="H10" s="1" t="s">
        <v>236</v>
      </c>
    </row>
    <row r="11">
      <c r="A11" s="12" t="s">
        <v>69</v>
      </c>
      <c r="B11" t="str">
        <f>countifs('อาจารย์-นักศึกษา'!D:D,A11,'อาจารย์-นักศึกษา'!E:E,"pok")</f>
        <v>3</v>
      </c>
      <c r="C11" t="str">
        <f>countifs('อาจารย์-นักศึกษา'!D:D,A11,'อาจารย์-นักศึกษา'!E:E,"sp")</f>
        <v>0</v>
      </c>
      <c r="E11" t="str">
        <f t="shared" si="1"/>
        <v>3</v>
      </c>
      <c r="H11" s="1" t="s">
        <v>237</v>
      </c>
    </row>
    <row r="12">
      <c r="A12" s="12" t="s">
        <v>64</v>
      </c>
      <c r="B12" t="str">
        <f>countifs('อาจารย์-นักศึกษา'!D:D,A12,'อาจารย์-นักศึกษา'!E:E,"pok")</f>
        <v>2</v>
      </c>
      <c r="C12" t="str">
        <f>countifs('อาจารย์-นักศึกษา'!D:D,A12,'อาจารย์-นักศึกษา'!E:E,"sp")</f>
        <v>1</v>
      </c>
      <c r="E12" t="str">
        <f t="shared" si="1"/>
        <v>3</v>
      </c>
      <c r="H12" s="1" t="s">
        <v>238</v>
      </c>
    </row>
    <row r="13">
      <c r="A13" s="12" t="s">
        <v>33</v>
      </c>
      <c r="B13" t="str">
        <f>countifs('อาจารย์-นักศึกษา'!D:D,A13,'อาจารย์-นักศึกษา'!E:E,"pok")</f>
        <v>0</v>
      </c>
      <c r="C13" t="str">
        <f>countifs('อาจารย์-นักศึกษา'!D:D,A13,'อาจารย์-นักศึกษา'!E:E,"sp")</f>
        <v>2</v>
      </c>
      <c r="E13" t="str">
        <f t="shared" si="1"/>
        <v>2</v>
      </c>
      <c r="F13" s="1"/>
      <c r="H13" s="1" t="s">
        <v>239</v>
      </c>
    </row>
    <row r="14">
      <c r="A14" s="12" t="s">
        <v>66</v>
      </c>
      <c r="B14" t="str">
        <f>countifs('อาจารย์-นักศึกษา'!D:D,A14,'อาจารย์-นักศึกษา'!E:E,"pok")</f>
        <v>3</v>
      </c>
      <c r="C14" t="str">
        <f>countifs('อาจารย์-นักศึกษา'!D:D,A14,'อาจารย์-นักศึกษา'!E:E,"sp")</f>
        <v>3</v>
      </c>
      <c r="E14" t="str">
        <f t="shared" si="1"/>
        <v>6</v>
      </c>
      <c r="H14" s="1" t="s">
        <v>240</v>
      </c>
    </row>
    <row r="15">
      <c r="A15" s="12" t="s">
        <v>74</v>
      </c>
      <c r="B15" t="str">
        <f>countifs('อาจารย์-นักศึกษา'!D:D,A15,'อาจารย์-นักศึกษา'!E:E,"pok")</f>
        <v>2</v>
      </c>
      <c r="C15" t="str">
        <f>countifs('อาจารย์-นักศึกษา'!D:D,A15,'อาจารย์-นักศึกษา'!E:E,"sp")</f>
        <v>2</v>
      </c>
      <c r="E15" t="str">
        <f t="shared" si="1"/>
        <v>4</v>
      </c>
      <c r="H15" s="1" t="s">
        <v>241</v>
      </c>
    </row>
    <row r="16">
      <c r="A16" s="12" t="s">
        <v>54</v>
      </c>
      <c r="B16" t="str">
        <f>countifs('อาจารย์-นักศึกษา'!D:D,A16,'อาจารย์-นักศึกษา'!E:E,"pok")</f>
        <v>6</v>
      </c>
      <c r="C16" t="str">
        <f>countifs('อาจารย์-นักศึกษา'!D:D,A16,'อาจารย์-นักศึกษา'!E:E,"sp")</f>
        <v>1</v>
      </c>
      <c r="E16" t="str">
        <f t="shared" si="1"/>
        <v>7</v>
      </c>
      <c r="H16" s="1" t="s">
        <v>242</v>
      </c>
    </row>
    <row r="17">
      <c r="A17" s="12" t="s">
        <v>20</v>
      </c>
      <c r="B17" t="str">
        <f>countifs('อาจารย์-นักศึกษา'!D:D,A17,'อาจารย์-นักศึกษา'!E:E,"pok")</f>
        <v>4</v>
      </c>
      <c r="C17" t="str">
        <f>countifs('อาจารย์-นักศึกษา'!D:D,A17,'อาจารย์-นักศึกษา'!E:E,"sp")</f>
        <v>0</v>
      </c>
      <c r="E17" t="str">
        <f t="shared" si="1"/>
        <v>4</v>
      </c>
      <c r="F17" s="1" t="s">
        <v>243</v>
      </c>
      <c r="H17" s="1" t="s">
        <v>244</v>
      </c>
    </row>
    <row r="18">
      <c r="A18" s="12" t="s">
        <v>11</v>
      </c>
      <c r="B18" t="str">
        <f>countifs('อาจารย์-นักศึกษา'!D:D,A18,'อาจารย์-นักศึกษา'!E:E,"pok")</f>
        <v>4</v>
      </c>
      <c r="C18" t="str">
        <f>countifs('อาจารย์-นักศึกษา'!D:D,A18,'อาจารย์-นักศึกษา'!E:E,"sp")</f>
        <v>6</v>
      </c>
      <c r="E18" t="str">
        <f t="shared" si="1"/>
        <v>10</v>
      </c>
      <c r="H18" s="1" t="s">
        <v>245</v>
      </c>
    </row>
    <row r="19">
      <c r="A19" s="12" t="s">
        <v>112</v>
      </c>
      <c r="B19" t="str">
        <f>countifs('อาจารย์-นักศึกษา'!D:D,A19,'อาจารย์-นักศึกษา'!E:E,"pok")</f>
        <v>2</v>
      </c>
      <c r="C19" t="str">
        <f>countifs('อาจารย์-นักศึกษา'!D:D,A19,'อาจารย์-นักศึกษา'!E:E,"sp")</f>
        <v>1</v>
      </c>
      <c r="E19" t="str">
        <f t="shared" si="1"/>
        <v>3</v>
      </c>
      <c r="F19" s="1" t="s">
        <v>243</v>
      </c>
      <c r="H19" s="1" t="s">
        <v>246</v>
      </c>
    </row>
    <row r="20">
      <c r="A20" s="12" t="s">
        <v>79</v>
      </c>
      <c r="B20" t="str">
        <f>countifs('อาจารย์-นักศึกษา'!D:D,A20,'อาจารย์-นักศึกษา'!E:E,"pok")</f>
        <v>3</v>
      </c>
      <c r="C20" t="str">
        <f>countifs('อาจารย์-นักศึกษา'!D:D,A20,'อาจารย์-นักศึกษา'!E:E,"sp")</f>
        <v>0</v>
      </c>
      <c r="E20" t="str">
        <f t="shared" si="1"/>
        <v>3</v>
      </c>
      <c r="F20" s="1" t="s">
        <v>243</v>
      </c>
      <c r="H20" s="1" t="s">
        <v>247</v>
      </c>
    </row>
    <row r="21">
      <c r="A21" s="12" t="s">
        <v>25</v>
      </c>
      <c r="B21" t="str">
        <f>countifs('อาจารย์-นักศึกษา'!D:D,A21,'อาจารย์-นักศึกษา'!E:E,"pok")</f>
        <v>2</v>
      </c>
      <c r="C21" t="str">
        <f>countifs('อาจารย์-นักศึกษา'!D:D,A21,'อาจารย์-นักศึกษา'!E:E,"sp")</f>
        <v>5</v>
      </c>
      <c r="E21" t="str">
        <f t="shared" si="1"/>
        <v>7</v>
      </c>
      <c r="H21" s="1" t="s">
        <v>248</v>
      </c>
    </row>
    <row r="22">
      <c r="A22" s="12" t="s">
        <v>18</v>
      </c>
      <c r="B22" t="str">
        <f>countifs('อาจารย์-นักศึกษา'!D:D,A22,'อาจารย์-นักศึกษา'!E:E,"pok")</f>
        <v>2</v>
      </c>
      <c r="C22" t="str">
        <f>countifs('อาจารย์-นักศึกษา'!D:D,A22,'อาจารย์-นักศึกษา'!E:E,"sp")</f>
        <v>3</v>
      </c>
      <c r="E22" t="str">
        <f t="shared" si="1"/>
        <v>5</v>
      </c>
      <c r="H22" s="1" t="s">
        <v>249</v>
      </c>
    </row>
    <row r="23">
      <c r="A23" s="12" t="s">
        <v>8</v>
      </c>
      <c r="B23" t="str">
        <f>countifs('อาจารย์-นักศึกษา'!D:D,A23,'อาจารย์-นักศึกษา'!E:E,"pok")</f>
        <v>5</v>
      </c>
      <c r="C23" t="str">
        <f>countifs('อาจารย์-นักศึกษา'!D:D,A23,'อาจารย์-นักศึกษา'!E:E,"sp")</f>
        <v>2</v>
      </c>
      <c r="E23" t="str">
        <f t="shared" si="1"/>
        <v>7</v>
      </c>
      <c r="H23" s="1" t="s">
        <v>250</v>
      </c>
    </row>
    <row r="24">
      <c r="A24" s="12" t="s">
        <v>88</v>
      </c>
      <c r="B24" s="14" t="str">
        <f>countifs('อาจารย์-นักศึกษา'!D:D,A24,'อาจารย์-นักศึกษา'!E:E,"pok")</f>
        <v>1</v>
      </c>
      <c r="C24" s="14" t="str">
        <f>countifs('อาจารย์-นักศึกษา'!D:D,A24,'อาจารย์-นักศึกษา'!E:E,"sp")</f>
        <v>3</v>
      </c>
      <c r="E24" s="15" t="str">
        <f t="shared" si="1"/>
        <v>4</v>
      </c>
      <c r="H24" s="1" t="s">
        <v>251</v>
      </c>
    </row>
    <row r="25">
      <c r="B25" t="str">
        <f t="shared" ref="B25:C25" si="2">sum(B2:B24)</f>
        <v>56</v>
      </c>
      <c r="C25" t="str">
        <f t="shared" si="2"/>
        <v>44</v>
      </c>
      <c r="E25" t="str">
        <f>SUM(E2:E24)</f>
        <v>100</v>
      </c>
    </row>
    <row r="26">
      <c r="C26" t="str">
        <f>sum(B25:C25)</f>
        <v>100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37.71"/>
  </cols>
  <sheetData>
    <row r="1">
      <c r="A1" t="str">
        <f>'Form Responses 1'!A1</f>
        <v>Timestamp</v>
      </c>
      <c r="B1" t="str">
        <f>'Form Responses 1'!B1</f>
        <v>รหัสนักศึกษา 1</v>
      </c>
      <c r="C1" t="str">
        <f>'Form Responses 1'!C1</f>
        <v>รหัสนักศึกษา 2</v>
      </c>
      <c r="D1" t="str">
        <f>'Form Responses 1'!D1</f>
        <v>รหัสนักศึกษา 3</v>
      </c>
      <c r="E1" t="str">
        <f>'Form Responses 1'!E1</f>
        <v>ชื่อ-นามสกุล</v>
      </c>
      <c r="F1" t="str">
        <f>'Form Responses 1'!F1</f>
        <v>ชื่อ-นามสกุล</v>
      </c>
      <c r="G1" t="str">
        <f>'Form Responses 1'!G1</f>
        <v>ชื่อ-นามสกุล</v>
      </c>
      <c r="H1" t="str">
        <f>'Form Responses 1'!H1</f>
        <v>อาจารย์ที่ปรึกษาโครงงาน</v>
      </c>
      <c r="I1" s="1"/>
      <c r="J1" s="1"/>
      <c r="K1" s="1"/>
      <c r="L1" s="1"/>
      <c r="M1" s="1"/>
      <c r="N1" s="1"/>
      <c r="O1" s="1"/>
    </row>
    <row r="2">
      <c r="A2" s="16" t="str">
        <f>'Form Responses 1'!A2</f>
        <v>8/24/2015 13:06:02</v>
      </c>
      <c r="B2" t="str">
        <f>'Form Responses 1'!B2</f>
        <v>5509611785</v>
      </c>
      <c r="C2" t="str">
        <f>'Form Responses 1'!C2</f>
        <v>5509611629</v>
      </c>
      <c r="D2" t="str">
        <f>'Form Responses 1'!D2</f>
        <v/>
      </c>
      <c r="E2" t="str">
        <f>'Form Responses 1'!E2</f>
        <v>นางสาว พัทธนันทร์ อนันต์เจริญภากร</v>
      </c>
      <c r="F2" t="str">
        <f>'Form Responses 1'!F2</f>
        <v>นาย พงศธร ลิมป์กาญจนวัฒน์</v>
      </c>
      <c r="G2" t="str">
        <f>'Form Responses 1'!G2</f>
        <v/>
      </c>
      <c r="H2" t="str">
        <f>'Form Responses 1'!H2</f>
        <v>อาจารย์ นุชชากร งามเสาวรส</v>
      </c>
    </row>
    <row r="3">
      <c r="A3" s="16" t="str">
        <f>'Form Responses 1'!A3</f>
        <v>8/24/2015 13:11:03</v>
      </c>
      <c r="B3" t="str">
        <f>'Form Responses 1'!B3</f>
        <v>5509650031</v>
      </c>
      <c r="C3" t="str">
        <f>'Form Responses 1'!C3</f>
        <v>5509650502</v>
      </c>
      <c r="D3" t="str">
        <f>'Form Responses 1'!D3</f>
        <v/>
      </c>
      <c r="E3" t="str">
        <f>'Form Responses 1'!E3</f>
        <v>วลียา ตาเดอินทร์</v>
      </c>
      <c r="F3" t="str">
        <f>'Form Responses 1'!F3</f>
        <v>ชญานิศ แก่นสาร</v>
      </c>
      <c r="G3" t="str">
        <f>'Form Responses 1'!G3</f>
        <v/>
      </c>
      <c r="H3" t="str">
        <f>'Form Responses 1'!H3</f>
        <v>อาจารย์ ดร.มนวรรัตน์ ผ่องไพบูลย์</v>
      </c>
    </row>
    <row r="4">
      <c r="A4" s="16" t="str">
        <f>'Form Responses 1'!A4</f>
        <v>8/24/2015 13:11:32</v>
      </c>
      <c r="B4" t="str">
        <f>'Form Responses 1'!B4</f>
        <v>5509650494</v>
      </c>
      <c r="C4" t="str">
        <f>'Form Responses 1'!C4</f>
        <v>5509650379</v>
      </c>
      <c r="D4" t="str">
        <f>'Form Responses 1'!D4</f>
        <v/>
      </c>
      <c r="E4" t="str">
        <f>'Form Responses 1'!E4</f>
        <v>ศุภสิทธิ์ ทองเนียม</v>
      </c>
      <c r="F4" t="str">
        <f>'Form Responses 1'!F4</f>
        <v>ชนาธิป ธันยลาภพิทักษ์</v>
      </c>
      <c r="G4" t="str">
        <f>'Form Responses 1'!G4</f>
        <v/>
      </c>
      <c r="H4" t="str">
        <f>'Form Responses 1'!H4</f>
        <v>อาจารย์ ดร.มนวรรัตน์ ผ่องไพบูลย์</v>
      </c>
    </row>
    <row r="5">
      <c r="A5" s="16" t="str">
        <f>'Form Responses 1'!A5</f>
        <v>8/24/2015 13:13:33</v>
      </c>
      <c r="B5" t="str">
        <f>'Form Responses 1'!B5</f>
        <v>5509650700</v>
      </c>
      <c r="C5" t="str">
        <f>'Form Responses 1'!C5</f>
        <v/>
      </c>
      <c r="D5" t="str">
        <f>'Form Responses 1'!D5</f>
        <v/>
      </c>
      <c r="E5" t="str">
        <f>'Form Responses 1'!E5</f>
        <v>นายรัฐสรณ์ ทัศนา</v>
      </c>
      <c r="F5" t="str">
        <f>'Form Responses 1'!F5</f>
        <v/>
      </c>
      <c r="G5" t="str">
        <f>'Form Responses 1'!G5</f>
        <v/>
      </c>
      <c r="H5" t="str">
        <f>'Form Responses 1'!H5</f>
        <v>ผู้ช่วยศาสตราจารย์ ดร.ณัฐธนนท์ หงส์วริทธิ์ธร</v>
      </c>
    </row>
    <row r="6">
      <c r="A6" s="16" t="str">
        <f>'Form Responses 1'!A6</f>
        <v>8/24/2015 13:14:14</v>
      </c>
      <c r="B6" t="str">
        <f>'Form Responses 1'!B6</f>
        <v>5509611769</v>
      </c>
      <c r="C6" t="str">
        <f>'Form Responses 1'!C6</f>
        <v>5509611850</v>
      </c>
      <c r="D6" t="str">
        <f>'Form Responses 1'!D6</f>
        <v/>
      </c>
      <c r="E6" t="str">
        <f>'Form Responses 1'!E6</f>
        <v>น.ส. เพ็ญพิชา บลูศรี</v>
      </c>
      <c r="F6" t="str">
        <f>'Form Responses 1'!F6</f>
        <v>น.ส. พรนภา ขาวดารา</v>
      </c>
      <c r="G6" t="str">
        <f>'Form Responses 1'!G6</f>
        <v/>
      </c>
      <c r="H6" t="str">
        <f>'Form Responses 1'!H6</f>
        <v>อาจารย์ ดร.สุกัญญา รัตโนทยานนท์</v>
      </c>
    </row>
    <row r="7">
      <c r="A7" s="16" t="str">
        <f>'Form Responses 1'!A7</f>
        <v>8/24/2015 13:14:16</v>
      </c>
      <c r="B7" t="str">
        <f>'Form Responses 1'!B7</f>
        <v>5509680038</v>
      </c>
      <c r="C7" t="str">
        <f>'Form Responses 1'!C7</f>
        <v/>
      </c>
      <c r="D7" t="str">
        <f>'Form Responses 1'!D7</f>
        <v/>
      </c>
      <c r="E7" t="str">
        <f>'Form Responses 1'!E7</f>
        <v>นางสาวจิณห์วรา สุทธิปริญญานนท์</v>
      </c>
      <c r="F7" t="str">
        <f>'Form Responses 1'!F7</f>
        <v/>
      </c>
      <c r="G7" t="str">
        <f>'Form Responses 1'!G7</f>
        <v/>
      </c>
      <c r="H7" t="str">
        <f>'Form Responses 1'!H7</f>
        <v>อาจารย์ ดร.พงศกรณ์ วิจิตเวชไพศาล</v>
      </c>
      <c r="J7" s="17"/>
      <c r="K7" s="17"/>
      <c r="L7" s="17"/>
    </row>
    <row r="8">
      <c r="A8" s="16" t="str">
        <f>'Form Responses 1'!A8</f>
        <v>8/24/2015 13:14:31</v>
      </c>
      <c r="B8" t="str">
        <f>'Form Responses 1'!B8</f>
        <v>5509611975</v>
      </c>
      <c r="C8" t="str">
        <f>'Form Responses 1'!C8</f>
        <v>5509611900</v>
      </c>
      <c r="D8" t="str">
        <f>'Form Responses 1'!D8</f>
        <v/>
      </c>
      <c r="E8" t="str">
        <f>'Form Responses 1'!E8</f>
        <v>นางสาว ชันยนันต์ อินทวงศ์</v>
      </c>
      <c r="F8" t="str">
        <f>'Form Responses 1'!F8</f>
        <v>นางสาว กรณ์รวี ทิมาภากร</v>
      </c>
      <c r="G8" t="str">
        <f>'Form Responses 1'!G8</f>
        <v/>
      </c>
      <c r="H8" t="str">
        <f>'Form Responses 1'!H8</f>
        <v>อาจารย์ ดร.มนวรรัตน์ ผ่องไพบูลย์</v>
      </c>
      <c r="J8" s="17"/>
      <c r="K8" s="17"/>
      <c r="L8" s="17"/>
    </row>
    <row r="9">
      <c r="A9" s="16" t="str">
        <f>'Form Responses 1'!A9</f>
        <v>8/24/2015 13:15:28</v>
      </c>
      <c r="B9" t="str">
        <f>'Form Responses 1'!B9</f>
        <v>5509611520</v>
      </c>
      <c r="C9" t="str">
        <f>'Form Responses 1'!C9</f>
        <v/>
      </c>
      <c r="D9" t="str">
        <f>'Form Responses 1'!D9</f>
        <v/>
      </c>
      <c r="E9" t="str">
        <f>'Form Responses 1'!E9</f>
        <v>นางสาววศินี ศรีประเสริฐ</v>
      </c>
      <c r="F9" t="str">
        <f>'Form Responses 1'!F9</f>
        <v/>
      </c>
      <c r="G9" t="str">
        <f>'Form Responses 1'!G9</f>
        <v/>
      </c>
      <c r="H9" t="str">
        <f>'Form Responses 1'!H9</f>
        <v>อาจารย์ ดร.พงศกรณ์ วิจิตเวชไพศาล</v>
      </c>
      <c r="J9" s="17"/>
      <c r="K9" s="17"/>
      <c r="L9" s="17"/>
    </row>
    <row r="10">
      <c r="A10" s="16" t="str">
        <f>'Form Responses 1'!A10</f>
        <v>8/24/2015 13:15:35</v>
      </c>
      <c r="B10" t="str">
        <f>'Form Responses 1'!B10</f>
        <v>5509650734</v>
      </c>
      <c r="C10" t="str">
        <f>'Form Responses 1'!C10</f>
        <v/>
      </c>
      <c r="D10" t="str">
        <f>'Form Responses 1'!D10</f>
        <v/>
      </c>
      <c r="E10" t="str">
        <f>'Form Responses 1'!E10</f>
        <v>นิรมล ทนงศักดิ์มนตรี</v>
      </c>
      <c r="F10" t="str">
        <f>'Form Responses 1'!F10</f>
        <v/>
      </c>
      <c r="G10" t="str">
        <f>'Form Responses 1'!G10</f>
        <v/>
      </c>
      <c r="H10" t="str">
        <f>'Form Responses 1'!H10</f>
        <v>อาจารย์ ดร.วสิศ ลิ้มประเสริฐ</v>
      </c>
      <c r="J10" s="17"/>
      <c r="K10" s="17"/>
      <c r="L10" s="17"/>
    </row>
    <row r="11">
      <c r="A11" s="16" t="str">
        <f>'Form Responses 1'!A11</f>
        <v>8/24/2015 13:15:44</v>
      </c>
      <c r="B11" t="str">
        <f>'Form Responses 1'!B11</f>
        <v>5509611694</v>
      </c>
      <c r="C11" t="str">
        <f>'Form Responses 1'!C11</f>
        <v>5509611702</v>
      </c>
      <c r="D11" t="str">
        <f>'Form Responses 1'!D11</f>
        <v/>
      </c>
      <c r="E11" t="str">
        <f>'Form Responses 1'!E11</f>
        <v>สมปรารถนา อรุนันท์</v>
      </c>
      <c r="F11" t="str">
        <f>'Form Responses 1'!F11</f>
        <v>กิ่งแก้ว สุนทรเต็ม</v>
      </c>
      <c r="G11" t="str">
        <f>'Form Responses 1'!G11</f>
        <v/>
      </c>
      <c r="H11" t="str">
        <f>'Form Responses 1'!H11</f>
        <v>ผู้ช่วยศาสตราจารย์ ดร.ณัฐธนนท์ หงส์วริทธิ์ธร</v>
      </c>
      <c r="J11" s="17"/>
      <c r="K11" s="17"/>
      <c r="L11" s="17"/>
    </row>
    <row r="12">
      <c r="A12" s="16" t="str">
        <f>'Form Responses 1'!A12</f>
        <v>8/24/2015 13:16:56</v>
      </c>
      <c r="B12" t="str">
        <f>'Form Responses 1'!B12</f>
        <v>5409650453</v>
      </c>
      <c r="C12" t="str">
        <f>'Form Responses 1'!C12</f>
        <v>5509650205</v>
      </c>
      <c r="D12" t="str">
        <f>'Form Responses 1'!D12</f>
        <v>5509650569</v>
      </c>
      <c r="E12" t="str">
        <f>'Form Responses 1'!E12</f>
        <v>ธิติวัฒน์ ชัยศรีนารัฒน์</v>
      </c>
      <c r="F12" t="str">
        <f>'Form Responses 1'!F12</f>
        <v>กฤตณัฐ ฉุงน้อย</v>
      </c>
      <c r="G12" t="str">
        <f>'Form Responses 1'!G12</f>
        <v>ชิตะ สิรยาทร</v>
      </c>
      <c r="H12" t="str">
        <f>'Form Responses 1'!H12</f>
        <v>อาจารย์ ดร.สุกัญญา รัตโนทยานนท์</v>
      </c>
      <c r="J12" s="17"/>
      <c r="K12" s="17"/>
      <c r="L12" s="17"/>
    </row>
    <row r="13">
      <c r="A13" s="16" t="str">
        <f>'Form Responses 1'!A13</f>
        <v>8/24/2015 13:16:58</v>
      </c>
      <c r="B13" t="str">
        <f>'Form Responses 1'!B13</f>
        <v>5509650239</v>
      </c>
      <c r="C13" t="str">
        <f>'Form Responses 1'!C13</f>
        <v>5509650452</v>
      </c>
      <c r="D13" t="str">
        <f>'Form Responses 1'!D13</f>
        <v/>
      </c>
      <c r="E13" t="str">
        <f>'Form Responses 1'!E13</f>
        <v>นาย ณัฐ  รตาภิรักษ์กูร</v>
      </c>
      <c r="F13" t="str">
        <f>'Form Responses 1'!F13</f>
        <v>นาย กวี เตชะเรืองประเสริฐ</v>
      </c>
      <c r="G13" t="str">
        <f>'Form Responses 1'!G13</f>
        <v/>
      </c>
      <c r="H13" t="str">
        <f>'Form Responses 1'!H13</f>
        <v>อาจารย์ ดร.เด่นดวง ประดับสุวรรณ</v>
      </c>
      <c r="J13" s="17"/>
      <c r="K13" s="17"/>
      <c r="L13" s="17"/>
    </row>
    <row r="14">
      <c r="A14" s="16" t="str">
        <f>'Form Responses 1'!A14</f>
        <v>8/24/2015 13:19:36</v>
      </c>
      <c r="B14" t="str">
        <f>'Form Responses 1'!B14</f>
        <v>5509680012</v>
      </c>
      <c r="C14" t="str">
        <f>'Form Responses 1'!C14</f>
        <v>5509680053</v>
      </c>
      <c r="D14" t="str">
        <f>'Form Responses 1'!D14</f>
        <v/>
      </c>
      <c r="E14" t="str">
        <f>'Form Responses 1'!E14</f>
        <v>พิสิษฐ์ ไมตรีมิตร</v>
      </c>
      <c r="F14" t="str">
        <f>'Form Responses 1'!F14</f>
        <v>กิตติคุณ เอี่ยมอร่าม</v>
      </c>
      <c r="G14" t="str">
        <f>'Form Responses 1'!G14</f>
        <v/>
      </c>
      <c r="H14" t="str">
        <f>'Form Responses 1'!H14</f>
        <v>รองศาสตราจารย์ ภาวดี สมภักดี</v>
      </c>
      <c r="J14" s="17"/>
      <c r="K14" s="17"/>
      <c r="L14" s="17"/>
    </row>
    <row r="15">
      <c r="A15" s="16" t="str">
        <f>'Form Responses 1'!A15</f>
        <v>8/24/2015 13:20:10</v>
      </c>
      <c r="B15" t="str">
        <f>'Form Responses 1'!B15</f>
        <v>5509611561</v>
      </c>
      <c r="C15" t="str">
        <f>'Form Responses 1'!C15</f>
        <v>5509611652</v>
      </c>
      <c r="D15" t="str">
        <f>'Form Responses 1'!D15</f>
        <v/>
      </c>
      <c r="E15" t="str">
        <f>'Form Responses 1'!E15</f>
        <v>นางสาวสุภารัตน์   ใจเดช</v>
      </c>
      <c r="F15" t="str">
        <f>'Form Responses 1'!F15</f>
        <v>นางสาวเกวลี เงาเทพพฤฒาราม</v>
      </c>
      <c r="G15" t="str">
        <f>'Form Responses 1'!G15</f>
        <v/>
      </c>
      <c r="H15" t="str">
        <f>'Form Responses 1'!H15</f>
        <v>ผู้ช่วยศาสตราจารย์ ดร.วิลาวรรณ รักผกาวงศ์</v>
      </c>
      <c r="J15" s="17"/>
      <c r="K15" s="17"/>
      <c r="L15" s="17"/>
    </row>
    <row r="16">
      <c r="A16" s="16" t="str">
        <f>'Form Responses 1'!A16</f>
        <v>8/24/2015 13:20:13</v>
      </c>
      <c r="B16" t="str">
        <f>'Form Responses 1'!B16</f>
        <v>5509650247</v>
      </c>
      <c r="C16" t="str">
        <f>'Form Responses 1'!C16</f>
        <v>5509650577</v>
      </c>
      <c r="D16" t="str">
        <f>'Form Responses 1'!D16</f>
        <v/>
      </c>
      <c r="E16" t="str">
        <f>'Form Responses 1'!E16</f>
        <v>ลดาวัลย์ สรรพโส</v>
      </c>
      <c r="F16" t="str">
        <f>'Form Responses 1'!F16</f>
        <v>ปริญญา อ่อนสุวรรณ์</v>
      </c>
      <c r="G16" t="str">
        <f>'Form Responses 1'!G16</f>
        <v/>
      </c>
      <c r="H16" t="str">
        <f>'Form Responses 1'!H16</f>
        <v>อาจารย์ ดร.มนวรรัตน์ ผ่องไพบูลย์</v>
      </c>
      <c r="J16" s="17"/>
      <c r="K16" s="17"/>
      <c r="L16" s="17"/>
    </row>
    <row r="17">
      <c r="A17" s="16" t="str">
        <f>'Form Responses 1'!A17</f>
        <v>8/24/2015 13:22:36</v>
      </c>
      <c r="B17" t="str">
        <f>'Form Responses 1'!B17</f>
        <v>5509650528</v>
      </c>
      <c r="C17" t="str">
        <f>'Form Responses 1'!C17</f>
        <v/>
      </c>
      <c r="D17" t="str">
        <f>'Form Responses 1'!D17</f>
        <v/>
      </c>
      <c r="E17" t="str">
        <f>'Form Responses 1'!E17</f>
        <v>กนภา ตระกูลวรรณชัย</v>
      </c>
      <c r="F17" t="str">
        <f>'Form Responses 1'!F17</f>
        <v/>
      </c>
      <c r="G17" t="str">
        <f>'Form Responses 1'!G17</f>
        <v/>
      </c>
      <c r="H17" t="str">
        <f>'Form Responses 1'!H17</f>
        <v>ผู้ช่วยศาสตราจารย์ ดร.ณัฐธนนท์ หงส์วริทธิ์ธร</v>
      </c>
      <c r="J17" s="17"/>
      <c r="K17" s="17"/>
      <c r="L17" s="17"/>
    </row>
    <row r="18">
      <c r="A18" s="16" t="str">
        <f>'Form Responses 1'!A18</f>
        <v>8/24/2015 13:22:51</v>
      </c>
      <c r="B18" t="str">
        <f>'Form Responses 1'!B18</f>
        <v>5509530019</v>
      </c>
      <c r="C18" t="str">
        <f>'Form Responses 1'!C18</f>
        <v>5509611488</v>
      </c>
      <c r="D18" t="str">
        <f>'Form Responses 1'!D18</f>
        <v/>
      </c>
      <c r="E18" t="str">
        <f>'Form Responses 1'!E18</f>
        <v>วทัญญู ภารตรัตน์</v>
      </c>
      <c r="F18" t="str">
        <f>'Form Responses 1'!F18</f>
        <v>วรากร รักรอด</v>
      </c>
      <c r="G18" t="str">
        <f>'Form Responses 1'!G18</f>
        <v/>
      </c>
      <c r="H18" t="str">
        <f>'Form Responses 1'!H18</f>
        <v>อาจารย์ ดร.พงศกรณ์ วิจิตเวชไพศาล</v>
      </c>
      <c r="J18" s="17"/>
      <c r="K18" s="17"/>
      <c r="L18" s="17"/>
    </row>
    <row r="19">
      <c r="A19" s="16" t="str">
        <f>'Form Responses 1'!A19</f>
        <v>8/24/2015 13:23:47</v>
      </c>
      <c r="B19" t="str">
        <f>'Form Responses 1'!B19</f>
        <v>5509650106</v>
      </c>
      <c r="C19" t="str">
        <f>'Form Responses 1'!C19</f>
        <v>5509650387</v>
      </c>
      <c r="D19" t="str">
        <f>'Form Responses 1'!D19</f>
        <v>5509650221</v>
      </c>
      <c r="E19" t="str">
        <f>'Form Responses 1'!E19</f>
        <v>เวธณี  พันธุเณร</v>
      </c>
      <c r="F19" t="str">
        <f>'Form Responses 1'!F19</f>
        <v>ชัยมงคล  วงศ์บวรเกียรติ</v>
      </c>
      <c r="G19" t="str">
        <f>'Form Responses 1'!G19</f>
        <v>ภรารัตน์ ตันติประภากิจ</v>
      </c>
      <c r="H19" t="str">
        <f>'Form Responses 1'!H19</f>
        <v>ผู้ช่วยศาสตราจารย์ ดร.ณัฐธนนท์ หงส์วริทธิ์ธร</v>
      </c>
      <c r="J19" s="17"/>
      <c r="K19" s="17"/>
      <c r="L19" s="17"/>
    </row>
    <row r="20">
      <c r="A20" s="16" t="str">
        <f>'Form Responses 1'!A20</f>
        <v>8/24/2015 13:26:41</v>
      </c>
      <c r="B20" t="str">
        <f>'Form Responses 1'!B20</f>
        <v>5509611736</v>
      </c>
      <c r="C20" t="str">
        <f>'Form Responses 1'!C20</f>
        <v>5509611744</v>
      </c>
      <c r="D20" t="str">
        <f>'Form Responses 1'!D20</f>
        <v/>
      </c>
      <c r="E20" t="str">
        <f>'Form Responses 1'!E20</f>
        <v>น.ส. ปรัญญา จิตติบำรุงรักษ์</v>
      </c>
      <c r="F20" t="str">
        <f>'Form Responses 1'!F20</f>
        <v>นายหัตถพงษ์ มั่นคง</v>
      </c>
      <c r="G20" t="str">
        <f>'Form Responses 1'!G20</f>
        <v/>
      </c>
      <c r="H20" t="str">
        <f>'Form Responses 1'!H20</f>
        <v>อาจารย์ นุชชากร งามเสาวรส</v>
      </c>
      <c r="J20" s="17"/>
      <c r="K20" s="17"/>
      <c r="L20" s="17"/>
    </row>
    <row r="21">
      <c r="A21" s="16" t="str">
        <f>'Form Responses 1'!A21</f>
        <v>8/24/2015 14:04:20</v>
      </c>
      <c r="B21" t="str">
        <f>'Form Responses 1'!B21</f>
        <v>5509450010</v>
      </c>
      <c r="C21" t="str">
        <f>'Form Responses 1'!C21</f>
        <v>5509611587</v>
      </c>
      <c r="D21" t="str">
        <f>'Form Responses 1'!D21</f>
        <v/>
      </c>
      <c r="E21" t="str">
        <f>'Form Responses 1'!E21</f>
        <v>สุชานันท์ ใจเที่ยงกิจ</v>
      </c>
      <c r="F21" t="str">
        <f>'Form Responses 1'!F21</f>
        <v>เสาวลักษณ์ จิราภรณ์สิริกุล</v>
      </c>
      <c r="G21" t="str">
        <f>'Form Responses 1'!G21</f>
        <v/>
      </c>
      <c r="H21" t="str">
        <f>'Form Responses 1'!H21</f>
        <v>อาจารย์ ดร.มนวรรัตน์ ผ่องไพบูลย์</v>
      </c>
      <c r="J21" s="17"/>
      <c r="K21" s="17"/>
      <c r="L21" s="17"/>
    </row>
    <row r="22">
      <c r="A22" s="16" t="str">
        <f>'Form Responses 1'!A22</f>
        <v>8/24/2015 15:32:24</v>
      </c>
      <c r="B22" t="str">
        <f>'Form Responses 1'!B22</f>
        <v>5509611637</v>
      </c>
      <c r="C22" t="str">
        <f>'Form Responses 1'!C22</f>
        <v>5509680061</v>
      </c>
      <c r="D22" t="str">
        <f>'Form Responses 1'!D22</f>
        <v/>
      </c>
      <c r="E22" t="str">
        <f>'Form Responses 1'!E22</f>
        <v>นภวรรณ ดุษฎีเวทกุล</v>
      </c>
      <c r="F22" t="str">
        <f>'Form Responses 1'!F22</f>
        <v>วงศธร ทองถาวร</v>
      </c>
      <c r="G22" t="str">
        <f>'Form Responses 1'!G22</f>
        <v/>
      </c>
      <c r="H22" t="str">
        <f>'Form Responses 1'!H22</f>
        <v>อาจารย์ ดร.ประภาพร รัตนธำรง</v>
      </c>
      <c r="J22" s="17"/>
      <c r="K22" s="17"/>
      <c r="L22" s="17"/>
    </row>
    <row r="23">
      <c r="A23" s="16" t="str">
        <f>'Form Responses 1'!A23</f>
        <v>8/24/2015 19:57:21</v>
      </c>
      <c r="B23" t="str">
        <f>'Form Responses 1'!B23</f>
        <v>5509611538</v>
      </c>
      <c r="C23" t="str">
        <f>'Form Responses 1'!C23</f>
        <v>5509612072</v>
      </c>
      <c r="D23" t="str">
        <f>'Form Responses 1'!D23</f>
        <v/>
      </c>
      <c r="E23" t="str">
        <f>'Form Responses 1'!E23</f>
        <v>ปิยาภรณ์ ใจอารีรอบ</v>
      </c>
      <c r="F23" t="str">
        <f>'Form Responses 1'!F23</f>
        <v>เมธินี เมธาวนิช</v>
      </c>
      <c r="G23" t="str">
        <f>'Form Responses 1'!G23</f>
        <v/>
      </c>
      <c r="H23" t="str">
        <f>'Form Responses 1'!H23</f>
        <v>อาจารย์ ดร.วสิศ ลิ้มประเสริฐ</v>
      </c>
      <c r="J23" s="17"/>
      <c r="K23" s="17"/>
      <c r="L23" s="17"/>
    </row>
    <row r="24">
      <c r="A24" s="16" t="str">
        <f>'Form Responses 1'!A24</f>
        <v>8/24/2015 20:13:18</v>
      </c>
      <c r="B24" t="str">
        <f>'Form Responses 1'!B24</f>
        <v>5509650171</v>
      </c>
      <c r="C24" t="str">
        <f>'Form Responses 1'!C24</f>
        <v>5509650429</v>
      </c>
      <c r="D24" t="str">
        <f>'Form Responses 1'!D24</f>
        <v/>
      </c>
      <c r="E24" t="str">
        <f>'Form Responses 1'!E24</f>
        <v>นาย ปฐวี พลวิภาต </v>
      </c>
      <c r="F24" t="str">
        <f>'Form Responses 1'!F24</f>
        <v>นางสาว ศศิธร รักขิตนิธิกุล </v>
      </c>
      <c r="G24" t="str">
        <f>'Form Responses 1'!G24</f>
        <v/>
      </c>
      <c r="H24" t="str">
        <f>'Form Responses 1'!H24</f>
        <v>อาจารย์ นุชชากร งามเสาวรส</v>
      </c>
      <c r="J24" s="17"/>
      <c r="K24" s="17"/>
      <c r="L24" s="17"/>
    </row>
    <row r="25">
      <c r="A25" s="16" t="str">
        <f>'Form Responses 1'!A25</f>
        <v>8/24/2015 21:32:36</v>
      </c>
      <c r="B25" t="str">
        <f>'Form Responses 1'!B25</f>
        <v>5509650296</v>
      </c>
      <c r="C25" t="str">
        <f>'Form Responses 1'!C25</f>
        <v>5709611692</v>
      </c>
      <c r="D25" t="str">
        <f>'Form Responses 1'!D25</f>
        <v/>
      </c>
      <c r="E25" t="str">
        <f>'Form Responses 1'!E25</f>
        <v>นางสาวจารุวรรณ แก้วบัวเงิน</v>
      </c>
      <c r="F25" t="str">
        <f>'Form Responses 1'!F25</f>
        <v>นายณัชพล วรกิจปรีดา</v>
      </c>
      <c r="G25" t="str">
        <f>'Form Responses 1'!G25</f>
        <v/>
      </c>
      <c r="H25" t="str">
        <f>'Form Responses 1'!H25</f>
        <v>อาจารย์ ดร.ประภาพร รัตนธำรง</v>
      </c>
      <c r="J25" s="17"/>
      <c r="K25" s="17"/>
      <c r="L25" s="17"/>
    </row>
    <row r="26">
      <c r="A26" s="16" t="str">
        <f>'Form Responses 1'!A26</f>
        <v>8/24/2015 22:41:05</v>
      </c>
      <c r="B26" t="str">
        <f>'Form Responses 1'!B26</f>
        <v>5509520028</v>
      </c>
      <c r="C26" t="str">
        <f>'Form Responses 1'!C26</f>
        <v/>
      </c>
      <c r="D26" t="str">
        <f>'Form Responses 1'!D26</f>
        <v/>
      </c>
      <c r="E26" t="str">
        <f>'Form Responses 1'!E26</f>
        <v>นารีรัตน์ เพ็ชรสมบัติ</v>
      </c>
      <c r="F26" t="str">
        <f>'Form Responses 1'!F26</f>
        <v/>
      </c>
      <c r="G26" t="str">
        <f>'Form Responses 1'!G26</f>
        <v/>
      </c>
      <c r="H26" t="str">
        <f>'Form Responses 1'!H26</f>
        <v>อาจารย์ ดร.ประภาพร รัตนธำรง</v>
      </c>
      <c r="J26" s="17"/>
      <c r="K26" s="17"/>
      <c r="L26" s="17"/>
    </row>
    <row r="27">
      <c r="A27" s="16" t="str">
        <f>'Form Responses 1'!A27</f>
        <v>8/24/2015 23:37:39</v>
      </c>
      <c r="B27" t="str">
        <f>'Form Responses 1'!B27</f>
        <v>5509611777</v>
      </c>
      <c r="C27" t="str">
        <f>'Form Responses 1'!C27</f>
        <v>5509611835</v>
      </c>
      <c r="D27" t="str">
        <f>'Form Responses 1'!D27</f>
        <v/>
      </c>
      <c r="E27" t="str">
        <f>'Form Responses 1'!E27</f>
        <v>นางสาวกชกร เมธาวี</v>
      </c>
      <c r="F27" t="str">
        <f>'Form Responses 1'!F27</f>
        <v>นางสาวจารุวรรณ  เกตุเรน</v>
      </c>
      <c r="G27" t="str">
        <f>'Form Responses 1'!G27</f>
        <v/>
      </c>
      <c r="H27" t="str">
        <f>'Form Responses 1'!H27</f>
        <v>อาจารย์ ดร.ณัฐสุดา เกาทัณฑ์ทอง</v>
      </c>
      <c r="J27" s="17"/>
      <c r="K27" s="17"/>
      <c r="L27" s="17"/>
    </row>
    <row r="28">
      <c r="A28" s="16" t="str">
        <f>'Form Responses 1'!A28</f>
        <v>8/25/2015 1:16:02</v>
      </c>
      <c r="B28" t="str">
        <f>'Form Responses 1'!B28</f>
        <v>5509612114</v>
      </c>
      <c r="C28" t="str">
        <f>'Form Responses 1'!C28</f>
        <v/>
      </c>
      <c r="D28" t="str">
        <f>'Form Responses 1'!D28</f>
        <v/>
      </c>
      <c r="E28" t="str">
        <f>'Form Responses 1'!E28</f>
        <v>ธนภัทร สังข์กระแสร์</v>
      </c>
      <c r="F28" t="str">
        <f>'Form Responses 1'!F28</f>
        <v/>
      </c>
      <c r="G28" t="str">
        <f>'Form Responses 1'!G28</f>
        <v/>
      </c>
      <c r="H28" t="str">
        <f>'Form Responses 1'!H28</f>
        <v>อาจารย์ ดร.ปกป้อง ส่องเมือง</v>
      </c>
      <c r="J28" s="17"/>
      <c r="K28" s="17"/>
      <c r="L28" s="17"/>
    </row>
    <row r="29">
      <c r="A29" s="16" t="str">
        <f>'Form Responses 1'!A29</f>
        <v>8/25/2015 7:48:39</v>
      </c>
      <c r="B29" t="str">
        <f>'Form Responses 1'!B29</f>
        <v>5509520044</v>
      </c>
      <c r="C29" t="str">
        <f>'Form Responses 1'!C29</f>
        <v>5509680046</v>
      </c>
      <c r="D29" t="str">
        <f>'Form Responses 1'!D29</f>
        <v/>
      </c>
      <c r="E29" t="str">
        <f>'Form Responses 1'!E29</f>
        <v>นางสาวปิยะพร ใจเอื้อย</v>
      </c>
      <c r="F29" t="str">
        <f>'Form Responses 1'!F29</f>
        <v>นายพสวีร์ สิริศุภนิมิต</v>
      </c>
      <c r="G29" t="str">
        <f>'Form Responses 1'!G29</f>
        <v/>
      </c>
      <c r="H29" t="str">
        <f>'Form Responses 1'!H29</f>
        <v>อาจารย์ ดร.กษิดิศ ชาญเชี่ยว</v>
      </c>
      <c r="J29" s="17"/>
      <c r="K29" s="17"/>
      <c r="L29" s="17"/>
    </row>
    <row r="30">
      <c r="A30" s="16" t="str">
        <f>'Form Responses 1'!A30</f>
        <v>8/25/2015 10:12:25</v>
      </c>
      <c r="B30" t="str">
        <f>'Form Responses 1'!B30</f>
        <v>5509611801</v>
      </c>
      <c r="C30" t="str">
        <f>'Form Responses 1'!C30</f>
        <v>5509620026</v>
      </c>
      <c r="D30" t="str">
        <f>'Form Responses 1'!D30</f>
        <v/>
      </c>
      <c r="E30" t="str">
        <f>'Form Responses 1'!E30</f>
        <v>นางสาว วิฎากร เหล่าภา</v>
      </c>
      <c r="F30" t="str">
        <f>'Form Responses 1'!F30</f>
        <v>นาย สรัญพงษ์ ศรีเทพ</v>
      </c>
      <c r="G30" t="str">
        <f>'Form Responses 1'!G30</f>
        <v/>
      </c>
      <c r="H30" t="str">
        <f>'Form Responses 1'!H30</f>
        <v>ผู้ช่วยศาสตราจารย์ ดร.ณัฐธนนท์ หงส์วริทธิ์ธร</v>
      </c>
      <c r="J30" s="17"/>
      <c r="K30" s="17"/>
      <c r="L30" s="17"/>
    </row>
    <row r="31">
      <c r="A31" s="16" t="str">
        <f>'Form Responses 1'!A31</f>
        <v>8/25/2015 11:19:24</v>
      </c>
      <c r="B31" t="str">
        <f>'Form Responses 1'!B31</f>
        <v>5509611827</v>
      </c>
      <c r="C31" t="str">
        <f>'Form Responses 1'!C31</f>
        <v>5509612106</v>
      </c>
      <c r="D31" t="str">
        <f>'Form Responses 1'!D31</f>
        <v/>
      </c>
      <c r="E31" t="str">
        <f>'Form Responses 1'!E31</f>
        <v>พิไลวรรณ แซ่วุ่น</v>
      </c>
      <c r="F31" t="str">
        <f>'Form Responses 1'!F31</f>
        <v>ปาณิสรา ชมดาว</v>
      </c>
      <c r="G31" t="str">
        <f>'Form Responses 1'!G31</f>
        <v/>
      </c>
      <c r="H31" t="str">
        <f>'Form Responses 1'!H31</f>
        <v>อาจารย์ ดร.ปกรณ์ ลี้สุทธิพรชัย</v>
      </c>
      <c r="J31" s="17"/>
      <c r="K31" s="17"/>
      <c r="L31" s="17"/>
    </row>
    <row r="32">
      <c r="A32" s="16" t="str">
        <f>'Form Responses 1'!A32</f>
        <v>8/25/2015 14:10:13</v>
      </c>
      <c r="B32" t="str">
        <f>'Form Responses 1'!B32</f>
        <v>5509650627</v>
      </c>
      <c r="C32" t="str">
        <f>'Form Responses 1'!C32</f>
        <v>5509650809</v>
      </c>
      <c r="D32" t="str">
        <f>'Form Responses 1'!D32</f>
        <v/>
      </c>
      <c r="E32" t="str">
        <f>'Form Responses 1'!E32</f>
        <v>ชาลิณี กุลอภิญญ์</v>
      </c>
      <c r="F32" t="str">
        <f>'Form Responses 1'!F32</f>
        <v>มินตรา ทองแสง</v>
      </c>
      <c r="G32" t="str">
        <f>'Form Responses 1'!G32</f>
        <v/>
      </c>
      <c r="H32" t="str">
        <f>'Form Responses 1'!H32</f>
        <v>อาจารย์ ดร.ปกรณ์ ลี้สุทธิพรชัย</v>
      </c>
      <c r="J32" s="17"/>
      <c r="K32" s="17"/>
      <c r="L32" s="17"/>
    </row>
    <row r="33">
      <c r="A33" s="16" t="str">
        <f>'Form Responses 1'!A33</f>
        <v>8/25/2015 16:48:48</v>
      </c>
      <c r="B33" t="str">
        <f>'Form Responses 1'!B33</f>
        <v>5509490016</v>
      </c>
      <c r="C33" t="str">
        <f>'Form Responses 1'!C33</f>
        <v>5509612031</v>
      </c>
      <c r="D33" t="str">
        <f>'Form Responses 1'!D33</f>
        <v/>
      </c>
      <c r="E33" t="str">
        <f>'Form Responses 1'!E33</f>
        <v>เตชินท์ มณีศร</v>
      </c>
      <c r="F33" t="str">
        <f>'Form Responses 1'!F33</f>
        <v>อรพรรณ อิทธิ์ฤทธิ์มีชัย</v>
      </c>
      <c r="G33" t="str">
        <f>'Form Responses 1'!G33</f>
        <v/>
      </c>
      <c r="H33" t="str">
        <f>'Form Responses 1'!H33</f>
        <v>อาจารย์ ดร.วนิดา พฤทธิวิทยา</v>
      </c>
      <c r="J33" s="17"/>
      <c r="K33" s="17"/>
      <c r="L33" s="17"/>
    </row>
    <row r="34">
      <c r="A34" s="16" t="str">
        <f>'Form Responses 1'!A34</f>
        <v>8/26/2015 11:38:36</v>
      </c>
      <c r="B34" t="str">
        <f>'Form Responses 1'!B34</f>
        <v>5509650635</v>
      </c>
      <c r="C34" t="str">
        <f>'Form Responses 1'!C34</f>
        <v>5509650163</v>
      </c>
      <c r="D34" t="str">
        <f>'Form Responses 1'!D34</f>
        <v/>
      </c>
      <c r="E34" t="str">
        <f>'Form Responses 1'!E34</f>
        <v>พันธวิศ เจริญผล</v>
      </c>
      <c r="F34" t="str">
        <f>'Form Responses 1'!F34</f>
        <v>ฆนาพงศ์ โพธิ์ทอง</v>
      </c>
      <c r="G34" t="str">
        <f>'Form Responses 1'!G34</f>
        <v/>
      </c>
      <c r="H34" t="str">
        <f>'Form Responses 1'!H34</f>
        <v>อาจารย์ ดร.ปกป้อง ส่องเมือง</v>
      </c>
      <c r="J34" s="17"/>
      <c r="K34" s="17"/>
      <c r="L34" s="17"/>
    </row>
    <row r="35">
      <c r="A35" s="16" t="str">
        <f>'Form Responses 1'!A35</f>
        <v>8/26/2015 22:23:53</v>
      </c>
      <c r="B35" t="str">
        <f>'Form Responses 1'!B35</f>
        <v>5509611611</v>
      </c>
      <c r="C35" t="str">
        <f>'Form Responses 1'!C35</f>
        <v/>
      </c>
      <c r="D35" t="str">
        <f>'Form Responses 1'!D35</f>
        <v/>
      </c>
      <c r="E35" t="str">
        <f>'Form Responses 1'!E35</f>
        <v>กันตวีร์ วรชื่น</v>
      </c>
      <c r="F35" t="str">
        <f>'Form Responses 1'!F35</f>
        <v/>
      </c>
      <c r="G35" t="str">
        <f>'Form Responses 1'!G35</f>
        <v/>
      </c>
      <c r="H35" t="str">
        <f>'Form Responses 1'!H35</f>
        <v>รองศาสตราจารย์ ปกรณ์ เสริมสุข</v>
      </c>
      <c r="J35" s="17"/>
      <c r="K35" s="17"/>
      <c r="L35" s="17"/>
    </row>
    <row r="36">
      <c r="A36" s="16" t="str">
        <f>'Form Responses 1'!A36</f>
        <v>8/27/2015 12:55:23</v>
      </c>
      <c r="B36" t="str">
        <f>'Form Responses 1'!B36</f>
        <v>5509611819</v>
      </c>
      <c r="C36" t="str">
        <f>'Form Responses 1'!C36</f>
        <v>5509611868</v>
      </c>
      <c r="D36" t="str">
        <f>'Form Responses 1'!D36</f>
        <v/>
      </c>
      <c r="E36" t="str">
        <f>'Form Responses 1'!E36</f>
        <v>ศุภัชฌา กุสดิษฐ</v>
      </c>
      <c r="F36" t="str">
        <f>'Form Responses 1'!F36</f>
        <v>สุรัชนี แจ้งศิลป์</v>
      </c>
      <c r="G36" t="str">
        <f>'Form Responses 1'!G36</f>
        <v/>
      </c>
      <c r="H36" t="str">
        <f>'Form Responses 1'!H36</f>
        <v>อาจารย์ ดร.ปกป้อง ส่องเมือง</v>
      </c>
      <c r="J36" s="17"/>
      <c r="K36" s="17"/>
      <c r="L36" s="17"/>
    </row>
    <row r="37">
      <c r="A37" s="16" t="str">
        <f>'Form Responses 1'!A37</f>
        <v>8/27/2015 21:42:41</v>
      </c>
      <c r="B37" t="str">
        <f>'Form Responses 1'!B37</f>
        <v>5509650916</v>
      </c>
      <c r="C37" t="str">
        <f>'Form Responses 1'!C37</f>
        <v>5509650932</v>
      </c>
      <c r="D37" t="str">
        <f>'Form Responses 1'!D37</f>
        <v/>
      </c>
      <c r="E37" t="str">
        <f>'Form Responses 1'!E37</f>
        <v>ดารกา พิทักษ์เผ่าสกุล</v>
      </c>
      <c r="F37" t="str">
        <f>'Form Responses 1'!F37</f>
        <v>จุฑามาส วงศ์แสงศักดิ์</v>
      </c>
      <c r="G37" t="str">
        <f>'Form Responses 1'!G37</f>
        <v/>
      </c>
      <c r="H37" t="str">
        <f>'Form Responses 1'!H37</f>
        <v>อาจารย์ สิริกันยา นิลพานิช</v>
      </c>
    </row>
    <row r="38">
      <c r="A38" s="16" t="str">
        <f>'Form Responses 1'!A38</f>
        <v>8/28/2015 0:22:40</v>
      </c>
      <c r="B38" t="str">
        <f>'Form Responses 1'!B38</f>
        <v>5509611553</v>
      </c>
      <c r="C38" t="str">
        <f>'Form Responses 1'!C38</f>
        <v>5509612023</v>
      </c>
      <c r="D38" t="str">
        <f>'Form Responses 1'!D38</f>
        <v/>
      </c>
      <c r="E38" t="str">
        <f>'Form Responses 1'!E38</f>
        <v>คุณภัทร แสนดวงดี</v>
      </c>
      <c r="F38" t="str">
        <f>'Form Responses 1'!F38</f>
        <v>ฉันทชา สรรพศรี</v>
      </c>
      <c r="G38" t="str">
        <f>'Form Responses 1'!G38</f>
        <v/>
      </c>
      <c r="H38" t="str">
        <f>'Form Responses 1'!H38</f>
        <v>ผู้ช่วยศาสตราจารย์ ดร.วิรัตน์ จารีวงศ์ไพบูลย์</v>
      </c>
    </row>
    <row r="39">
      <c r="A39" s="16" t="str">
        <f>'Form Responses 1'!A39</f>
        <v>8/28/2015 0:36:42</v>
      </c>
      <c r="B39" t="str">
        <f>'Form Responses 1'!B39</f>
        <v>5509611512</v>
      </c>
      <c r="C39" t="str">
        <f>'Form Responses 1'!C39</f>
        <v/>
      </c>
      <c r="D39" t="str">
        <f>'Form Responses 1'!D39</f>
        <v/>
      </c>
      <c r="E39" t="str">
        <f>'Form Responses 1'!E39</f>
        <v>อติชาติ สินส่งสุข</v>
      </c>
      <c r="F39" t="str">
        <f>'Form Responses 1'!F39</f>
        <v/>
      </c>
      <c r="G39" t="str">
        <f>'Form Responses 1'!G39</f>
        <v/>
      </c>
      <c r="H39" t="str">
        <f>'Form Responses 1'!H39</f>
        <v>อาจารย์ ดร.วนิดา พฤทธิวิทยา</v>
      </c>
    </row>
    <row r="40">
      <c r="A40" s="16" t="str">
        <f>'Form Responses 1'!A40</f>
        <v>8/28/2015 21:57:43</v>
      </c>
      <c r="B40" t="str">
        <f>'Form Responses 1'!B40</f>
        <v>5509650544</v>
      </c>
      <c r="C40" t="str">
        <f>'Form Responses 1'!C40</f>
        <v/>
      </c>
      <c r="D40" t="str">
        <f>'Form Responses 1'!D40</f>
        <v/>
      </c>
      <c r="E40" t="str">
        <f>'Form Responses 1'!E40</f>
        <v>สุรวัช อำพัน</v>
      </c>
      <c r="F40" t="str">
        <f>'Form Responses 1'!F40</f>
        <v/>
      </c>
      <c r="G40" t="str">
        <f>'Form Responses 1'!G40</f>
        <v/>
      </c>
      <c r="H40" t="str">
        <f>'Form Responses 1'!H40</f>
        <v>อาจารย์ ดร.ปกป้อง ส่องเมือง</v>
      </c>
    </row>
    <row r="41">
      <c r="A41" s="16" t="str">
        <f>'Form Responses 1'!A41</f>
        <v>8/29/2015 8:57:29</v>
      </c>
      <c r="B41" t="str">
        <f>'Form Responses 1'!B41</f>
        <v>5409650115</v>
      </c>
      <c r="C41" t="str">
        <f>'Form Responses 1'!C41</f>
        <v/>
      </c>
      <c r="D41" t="str">
        <f>'Form Responses 1'!D41</f>
        <v/>
      </c>
      <c r="E41" t="str">
        <f>'Form Responses 1'!E41</f>
        <v>ณภัทร อิ่มวิเศษ</v>
      </c>
      <c r="F41" t="str">
        <f>'Form Responses 1'!F41</f>
        <v/>
      </c>
      <c r="G41" t="str">
        <f>'Form Responses 1'!G41</f>
        <v/>
      </c>
      <c r="H41" t="str">
        <f>'Form Responses 1'!H41</f>
        <v>อาจารย์ สิริกันยา นิลพานิช</v>
      </c>
    </row>
    <row r="42">
      <c r="A42" s="16" t="str">
        <f>'Form Responses 1'!A42</f>
        <v>8/31/2015 12:43:49</v>
      </c>
      <c r="B42" t="str">
        <f>'Form Responses 1'!B42</f>
        <v>5509611496</v>
      </c>
      <c r="C42" t="str">
        <f>'Form Responses 1'!C42</f>
        <v>5509611546</v>
      </c>
      <c r="D42" t="str">
        <f>'Form Responses 1'!D42</f>
        <v/>
      </c>
      <c r="E42" t="str">
        <f>'Form Responses 1'!E42</f>
        <v>ปานิศา สิทธิสวัสดิ์สกุล</v>
      </c>
      <c r="F42" t="str">
        <f>'Form Responses 1'!F42</f>
        <v>มนัสนันท์ บุญนวสิน</v>
      </c>
      <c r="G42" t="str">
        <f>'Form Responses 1'!G42</f>
        <v/>
      </c>
      <c r="H42" t="str">
        <f>'Form Responses 1'!H42</f>
        <v>อาจารย์ ดร.ประภาพร รัตนธำรง</v>
      </c>
    </row>
    <row r="43">
      <c r="A43" s="16" t="str">
        <f>'Form Responses 1'!A43</f>
        <v>8/31/2015 19:52:47</v>
      </c>
      <c r="B43" t="str">
        <f>'Form Responses 1'!B43</f>
        <v>5509611454</v>
      </c>
      <c r="C43" t="str">
        <f>'Form Responses 1'!C43</f>
        <v/>
      </c>
      <c r="D43" t="str">
        <f>'Form Responses 1'!D43</f>
        <v/>
      </c>
      <c r="E43" t="str">
        <f>'Form Responses 1'!E43</f>
        <v>ธีรศักดิ์ รอดบุญ</v>
      </c>
      <c r="F43" t="str">
        <f>'Form Responses 1'!F43</f>
        <v/>
      </c>
      <c r="G43" t="str">
        <f>'Form Responses 1'!G43</f>
        <v/>
      </c>
      <c r="H43" t="str">
        <f>'Form Responses 1'!H43</f>
        <v>อาจารย์ สิริกันยา นิลพานิช</v>
      </c>
    </row>
    <row r="44">
      <c r="A44" s="16" t="str">
        <f>'Form Responses 1'!A44</f>
        <v>9/2/2015 0:41:33</v>
      </c>
      <c r="B44" t="str">
        <f>'Form Responses 1'!B44</f>
        <v>5509650783</v>
      </c>
      <c r="C44" t="str">
        <f>'Form Responses 1'!C44</f>
        <v/>
      </c>
      <c r="D44" t="str">
        <f>'Form Responses 1'!D44</f>
        <v/>
      </c>
      <c r="E44" t="str">
        <f>'Form Responses 1'!E44</f>
        <v>จตวรรณ  เครือศิลป์</v>
      </c>
      <c r="F44" t="str">
        <f>'Form Responses 1'!F44</f>
        <v/>
      </c>
      <c r="G44" t="str">
        <f>'Form Responses 1'!G44</f>
        <v/>
      </c>
      <c r="H44" t="str">
        <f>'Form Responses 1'!H44</f>
        <v>รองศาสตราจารย์ ภาวดี สมภักดี</v>
      </c>
    </row>
    <row r="45">
      <c r="A45" s="16" t="str">
        <f>'Form Responses 1'!A45</f>
        <v>9/3/2015 9:44:49</v>
      </c>
      <c r="B45" t="str">
        <f>'Form Responses 1'!B45</f>
        <v>5509611603</v>
      </c>
      <c r="C45" t="str">
        <f>'Form Responses 1'!C45</f>
        <v>5509611884</v>
      </c>
      <c r="D45" t="str">
        <f>'Form Responses 1'!D45</f>
        <v/>
      </c>
      <c r="E45" t="str">
        <f>'Form Responses 1'!E45</f>
        <v>วราภรณ์ วุฒิวรดิษฐ์</v>
      </c>
      <c r="F45" t="str">
        <f>'Form Responses 1'!F45</f>
        <v>สุมาลี พรหมณาเวช</v>
      </c>
      <c r="G45" t="str">
        <f>'Form Responses 1'!G45</f>
        <v/>
      </c>
      <c r="H45" t="str">
        <f>'Form Responses 1'!H45</f>
        <v>รองศาสตราจารย์ ดร.เยาวดี เต็มธนาภัทร์</v>
      </c>
    </row>
    <row r="46">
      <c r="A46" s="16" t="str">
        <f>'Form Responses 1'!A46</f>
        <v>9/3/2015 20:36:50</v>
      </c>
      <c r="B46" t="str">
        <f>'Form Responses 1'!B46</f>
        <v>5509650254</v>
      </c>
      <c r="C46" t="str">
        <f>'Form Responses 1'!C46</f>
        <v>5509612122</v>
      </c>
      <c r="D46" t="str">
        <f>'Form Responses 1'!D46</f>
        <v/>
      </c>
      <c r="E46" t="str">
        <f>'Form Responses 1'!E46</f>
        <v>อาภา โชติพันธุ์วิทยากุล</v>
      </c>
      <c r="F46" t="str">
        <f>'Form Responses 1'!F46</f>
        <v>ไตรรัตน์ เผือกผาสุข</v>
      </c>
      <c r="G46" t="str">
        <f>'Form Responses 1'!G46</f>
        <v/>
      </c>
      <c r="H46" t="str">
        <f>'Form Responses 1'!H46</f>
        <v>ผู้ช่วยศาสตราจารย์ ดร.ทรงศักดิ์ รองวิริยะพานิช</v>
      </c>
    </row>
    <row r="47">
      <c r="A47" s="16" t="str">
        <f>'Form Responses 1'!A47</f>
        <v>9/5/2015 11:30:51</v>
      </c>
      <c r="B47" t="str">
        <f>'Form Responses 1'!B47</f>
        <v>5509650650</v>
      </c>
      <c r="C47" t="str">
        <f>'Form Responses 1'!C47</f>
        <v>5509650676</v>
      </c>
      <c r="D47" t="str">
        <f>'Form Responses 1'!D47</f>
        <v/>
      </c>
      <c r="E47" t="str">
        <f>'Form Responses 1'!E47</f>
        <v>กฤตยา คลังวิจิตร</v>
      </c>
      <c r="F47" t="str">
        <f>'Form Responses 1'!F47</f>
        <v>สุจิตรา หุนสนอง</v>
      </c>
      <c r="G47" t="str">
        <f>'Form Responses 1'!G47</f>
        <v/>
      </c>
      <c r="H47" t="str">
        <f>'Form Responses 1'!H47</f>
        <v>ผู้ช่วยศาสตราจารย์ ดร.รัชฎา คงคะจันทร์</v>
      </c>
    </row>
    <row r="48">
      <c r="A48" s="16" t="str">
        <f>'Form Responses 1'!A48</f>
        <v>9/6/2015 1:47:23</v>
      </c>
      <c r="B48" t="str">
        <f>'Form Responses 1'!B48</f>
        <v>5509611595</v>
      </c>
      <c r="C48" t="str">
        <f>'Form Responses 1'!C48</f>
        <v>5509611967</v>
      </c>
      <c r="D48" t="str">
        <f>'Form Responses 1'!D48</f>
        <v/>
      </c>
      <c r="E48" t="str">
        <f>'Form Responses 1'!E48</f>
        <v>ชนะภูมิ เถรว่อง</v>
      </c>
      <c r="F48" t="str">
        <f>'Form Responses 1'!F48</f>
        <v>พงศภัค ราชาภรณ์</v>
      </c>
      <c r="G48" t="str">
        <f>'Form Responses 1'!G48</f>
        <v/>
      </c>
      <c r="H48" t="str">
        <f>'Form Responses 1'!H48</f>
        <v>ผู้ช่วยศาสตราจารย์ ดร.ณัฐธนนท์ หงส์วริทธิ์ธร</v>
      </c>
    </row>
    <row r="49">
      <c r="A49" s="16" t="str">
        <f>'Form Responses 1'!A49</f>
        <v>9/6/2015 21:35:15</v>
      </c>
      <c r="B49" t="str">
        <f>'Form Responses 1'!B49</f>
        <v>5509611843</v>
      </c>
      <c r="C49" t="str">
        <f>'Form Responses 1'!C49</f>
        <v>5509611942</v>
      </c>
      <c r="D49" t="str">
        <f>'Form Responses 1'!D49</f>
        <v/>
      </c>
      <c r="E49" t="str">
        <f>'Form Responses 1'!E49</f>
        <v>นายนพรัตน์ บุษบารัตน์</v>
      </c>
      <c r="F49" t="str">
        <f>'Form Responses 1'!F49</f>
        <v>นางสาวพิมพ์ชนก พนมสินธุ์</v>
      </c>
      <c r="G49" t="str">
        <f>'Form Responses 1'!G49</f>
        <v/>
      </c>
      <c r="H49" t="str">
        <f>'Form Responses 1'!H49</f>
        <v>อาจารย์ ดร.รัชต พีชวณิชย์</v>
      </c>
    </row>
    <row r="50">
      <c r="A50" s="16" t="str">
        <f>'Form Responses 1'!A50</f>
        <v>9/7/2015 10:01:07</v>
      </c>
      <c r="B50" t="str">
        <f>'Form Responses 1'!B50</f>
        <v>5509650825</v>
      </c>
      <c r="C50" t="str">
        <f>'Form Responses 1'!C50</f>
        <v>5509650619</v>
      </c>
      <c r="D50" t="str">
        <f>'Form Responses 1'!D50</f>
        <v/>
      </c>
      <c r="E50" t="str">
        <f>'Form Responses 1'!E50</f>
        <v>นางสาวณยฎา กษาป์สันต์</v>
      </c>
      <c r="F50" t="str">
        <f>'Form Responses 1'!F50</f>
        <v>นางสาวจิดาภา ยิ้มพงษ์</v>
      </c>
      <c r="G50" t="str">
        <f>'Form Responses 1'!G50</f>
        <v/>
      </c>
      <c r="H50" t="str">
        <f>'Form Responses 1'!H50</f>
        <v>อาจารย์ ดร.วสิศ ลิ้มประเสริฐ</v>
      </c>
    </row>
    <row r="51">
      <c r="A51" s="16" t="str">
        <f>'Form Responses 1'!A51</f>
        <v>9/9/2015 17:56:32</v>
      </c>
      <c r="B51" t="str">
        <f>'Form Responses 1'!B51</f>
        <v>5509650312</v>
      </c>
      <c r="C51" t="str">
        <f>'Form Responses 1'!C51</f>
        <v>5509650445</v>
      </c>
      <c r="D51" t="str">
        <f>'Form Responses 1'!D51</f>
        <v/>
      </c>
      <c r="E51" t="str">
        <f>'Form Responses 1'!E51</f>
        <v>จอมพล ปล้องไม้</v>
      </c>
      <c r="F51" t="str">
        <f>'Form Responses 1'!F51</f>
        <v>จิราณัฎฐ์  โคตรจันทร์</v>
      </c>
      <c r="G51" t="str">
        <f>'Form Responses 1'!G51</f>
        <v/>
      </c>
      <c r="H51" t="str">
        <f>'Form Responses 1'!H51</f>
        <v>ผู้ช่วยศาสตราจารย์ ดร.ทรงศักดิ์ รองวิริยะพานิช</v>
      </c>
    </row>
    <row r="52">
      <c r="A52" s="16" t="str">
        <f>'Form Responses 1'!A52</f>
        <v>9/14/2015 9:42:53</v>
      </c>
      <c r="B52" t="str">
        <f>'Form Responses 1'!B52</f>
        <v>5509650585</v>
      </c>
      <c r="C52" t="str">
        <f>'Form Responses 1'!C52</f>
        <v>5509650684</v>
      </c>
      <c r="D52" t="str">
        <f>'Form Responses 1'!D52</f>
        <v/>
      </c>
      <c r="E52" t="str">
        <f>'Form Responses 1'!E52</f>
        <v>นายธนาธิป ศุภปัณฑิตา</v>
      </c>
      <c r="F52" t="str">
        <f>'Form Responses 1'!F52</f>
        <v>นายสรไกร คงดี</v>
      </c>
      <c r="G52" t="str">
        <f>'Form Responses 1'!G52</f>
        <v/>
      </c>
      <c r="H52" t="str">
        <f>'Form Responses 1'!H52</f>
        <v>ผู้ช่วยศาสตราจารย์ ดร.รัชฎา คงคะจันทร์</v>
      </c>
    </row>
    <row r="53">
      <c r="A53" s="16" t="str">
        <f>'Form Responses 1'!A53</f>
        <v>9/14/2015 9:58:08</v>
      </c>
      <c r="B53" t="str">
        <f>'Form Responses 1'!B53</f>
        <v>5509650353</v>
      </c>
      <c r="C53" t="str">
        <f>'Form Responses 1'!C53</f>
        <v>5509650270</v>
      </c>
      <c r="D53" t="str">
        <f>'Form Responses 1'!D53</f>
        <v/>
      </c>
      <c r="E53" t="str">
        <f>'Form Responses 1'!E53</f>
        <v>น.ส.ณิชาภัทร  สิงขรอาจ</v>
      </c>
      <c r="F53" t="str">
        <f>'Form Responses 1'!F53</f>
        <v>น.ส.ภรณ์หทัย  ถนอมวงษ์</v>
      </c>
      <c r="G53" t="str">
        <f>'Form Responses 1'!G53</f>
        <v/>
      </c>
      <c r="H53" t="str">
        <f>'Form Responses 1'!H53</f>
        <v>ผู้ช่วยศาสตราจารย์ ดร.วิลาวรรณ รักผกาวงศ์</v>
      </c>
    </row>
    <row r="54">
      <c r="A54" s="16" t="str">
        <f>'Form Responses 1'!A54</f>
        <v>9/14/2015 14:04:09</v>
      </c>
      <c r="B54" t="str">
        <f>'Form Responses 1'!B54</f>
        <v>5509650478</v>
      </c>
      <c r="C54" t="str">
        <f>'Form Responses 1'!C54</f>
        <v/>
      </c>
      <c r="D54" t="str">
        <f>'Form Responses 1'!D54</f>
        <v/>
      </c>
      <c r="E54" t="str">
        <f>'Form Responses 1'!E54</f>
        <v>เตชิต ยิ่งยงชัย</v>
      </c>
      <c r="F54" t="str">
        <f>'Form Responses 1'!F54</f>
        <v/>
      </c>
      <c r="G54" t="str">
        <f>'Form Responses 1'!G54</f>
        <v/>
      </c>
      <c r="H54" t="str">
        <f>'Form Responses 1'!H54</f>
        <v>อาจารย์ ดร.ณัฐสุดา เกาทัณฑ์ทอง</v>
      </c>
    </row>
    <row r="55">
      <c r="A55" s="16" t="str">
        <f>'Form Responses 1'!A55</f>
        <v>9/22/2015 23:18:01</v>
      </c>
      <c r="B55" t="str">
        <f>'Form Responses 1'!B55</f>
        <v>5509611918</v>
      </c>
      <c r="C55" t="str">
        <f>'Form Responses 1'!C55</f>
        <v>5509611579</v>
      </c>
      <c r="D55" t="str">
        <f>'Form Responses 1'!D55</f>
        <v/>
      </c>
      <c r="E55" t="str">
        <f>'Form Responses 1'!E55</f>
        <v>ธนพล ขจรกลิ่นมาลา</v>
      </c>
      <c r="F55" t="str">
        <f>'Form Responses 1'!F55</f>
        <v>พิมพกานต์ วรรณศิริกุล</v>
      </c>
      <c r="G55" t="str">
        <f>'Form Responses 1'!G55</f>
        <v/>
      </c>
      <c r="H55" t="str">
        <f>'Form Responses 1'!H55</f>
        <v>ผู้ช่วยศาสตราจารย์ ดร.ณัฐธนนท์ หงส์วริทธิ์ธร</v>
      </c>
    </row>
    <row r="56">
      <c r="A56" s="16" t="str">
        <f>'Form Responses 1'!A56</f>
        <v>9/25/2015 21:57:44</v>
      </c>
      <c r="B56" t="str">
        <f>'Form Responses 1'!B56</f>
        <v>5509520051</v>
      </c>
      <c r="C56" t="str">
        <f>'Form Responses 1'!C56</f>
        <v/>
      </c>
      <c r="D56" t="str">
        <f>'Form Responses 1'!D56</f>
        <v/>
      </c>
      <c r="E56" t="str">
        <f>'Form Responses 1'!E56</f>
        <v/>
      </c>
      <c r="F56" t="str">
        <f>'Form Responses 1'!F56</f>
        <v/>
      </c>
      <c r="G56" t="str">
        <f>'Form Responses 1'!G56</f>
        <v>สักการ หลลักเพชร์</v>
      </c>
      <c r="H56" t="str">
        <f>'Form Responses 1'!H56</f>
        <v>อาจารย์ ดร.กษิดิศ ชาญเชี่ยว</v>
      </c>
    </row>
    <row r="57">
      <c r="A57" s="16" t="str">
        <f>'Form Responses 1'!A57</f>
        <v>9/30/2015 18:33:27</v>
      </c>
      <c r="B57" t="str">
        <f>'Form Responses 1'!B57</f>
        <v>5509650668</v>
      </c>
      <c r="C57" t="str">
        <f>'Form Responses 1'!C57</f>
        <v/>
      </c>
      <c r="D57" t="str">
        <f>'Form Responses 1'!D57</f>
        <v/>
      </c>
      <c r="E57" t="str">
        <f>'Form Responses 1'!E57</f>
        <v>นายกฤตนนท์ เงินเจริญ</v>
      </c>
      <c r="F57" t="str">
        <f>'Form Responses 1'!F57</f>
        <v/>
      </c>
      <c r="G57" t="str">
        <f>'Form Responses 1'!G57</f>
        <v/>
      </c>
      <c r="H57" t="str">
        <f>'Form Responses 1'!H57</f>
        <v>อาจารย์ ดร.รัชต พีชวณิชย์</v>
      </c>
    </row>
    <row r="58">
      <c r="A58" s="16" t="str">
        <f>'Form Responses 1'!A58</f>
        <v>10/16/2015 10:55:15</v>
      </c>
      <c r="B58" t="str">
        <f>'Form Responses 1'!B58</f>
        <v>5509650403</v>
      </c>
      <c r="C58" t="str">
        <f>'Form Responses 1'!C58</f>
        <v>5509650460</v>
      </c>
      <c r="D58" t="str">
        <f>'Form Responses 1'!D58</f>
        <v/>
      </c>
      <c r="E58" t="str">
        <f>'Form Responses 1'!E58</f>
        <v>จิรายุ อิงคสุวรรณศิริ</v>
      </c>
      <c r="F58" t="str">
        <f>'Form Responses 1'!F58</f>
        <v>ปรเมศวร์ หอมนาน</v>
      </c>
      <c r="G58" t="str">
        <f>'Form Responses 1'!G58</f>
        <v/>
      </c>
      <c r="H58" t="str">
        <f>'Form Responses 1'!H58</f>
        <v>อาจารย์ ดร.วสิศ ลิ้มประเสริฐ</v>
      </c>
    </row>
    <row r="59">
      <c r="A59" s="16" t="str">
        <f>'Form Responses 1'!A59</f>
        <v>10/16/2015 15:52:45</v>
      </c>
      <c r="B59" t="str">
        <f>'Form Responses 1'!B59</f>
        <v>5409650495</v>
      </c>
      <c r="C59" t="str">
        <f>'Form Responses 1'!C59</f>
        <v>5409650305</v>
      </c>
      <c r="D59" t="str">
        <f>'Form Responses 1'!D59</f>
        <v/>
      </c>
      <c r="E59" t="str">
        <f>'Form Responses 1'!E59</f>
        <v>ทัตพล พูลอำไภย์</v>
      </c>
      <c r="F59" t="str">
        <f>'Form Responses 1'!F59</f>
        <v>สาคเรศ ยงไพศาลทรัพย์</v>
      </c>
      <c r="G59" t="str">
        <f>'Form Responses 1'!G59</f>
        <v/>
      </c>
      <c r="H59" t="str">
        <f>'Form Responses 1'!H59</f>
        <v>ผู้ช่วยศาสตราจารย์ ดร.วิลาวรรณ รักผกาวงศ์</v>
      </c>
    </row>
    <row r="60">
      <c r="A60" s="16" t="str">
        <f>'Form Responses 1'!A60</f>
        <v>9/25/2015 14:03:23</v>
      </c>
      <c r="B60" t="str">
        <f>'Form Responses 1'!B60</f>
        <v>5309610078</v>
      </c>
      <c r="C60" t="str">
        <f>'Form Responses 1'!C60</f>
        <v/>
      </c>
      <c r="D60" t="str">
        <f>'Form Responses 1'!D60</f>
        <v/>
      </c>
      <c r="E60" t="str">
        <f>'Form Responses 1'!E60</f>
        <v>พิมพ์ชนก หรูเจริญพงษ์</v>
      </c>
      <c r="F60" t="str">
        <f>'Form Responses 1'!F60</f>
        <v/>
      </c>
      <c r="G60" t="str">
        <f>'Form Responses 1'!G60</f>
        <v/>
      </c>
      <c r="H60" t="str">
        <f>'Form Responses 1'!H60</f>
        <v>อาจารย์ นุชชากร งามเสาวรส</v>
      </c>
    </row>
    <row r="61">
      <c r="A61" t="str">
        <f>'Form Responses 1'!A61</f>
        <v/>
      </c>
      <c r="B61" t="str">
        <f>'Form Responses 1'!B61</f>
        <v/>
      </c>
      <c r="C61" t="str">
        <f>'Form Responses 1'!C61</f>
        <v/>
      </c>
      <c r="D61" t="str">
        <f>'Form Responses 1'!D61</f>
        <v/>
      </c>
      <c r="E61" t="str">
        <f>'Form Responses 1'!E61</f>
        <v/>
      </c>
      <c r="F61" t="str">
        <f>'Form Responses 1'!F61</f>
        <v/>
      </c>
      <c r="G61" t="str">
        <f>'Form Responses 1'!G61</f>
        <v/>
      </c>
      <c r="H61" t="str">
        <f>'Form Responses 1'!H61</f>
        <v/>
      </c>
    </row>
    <row r="62">
      <c r="A62" t="str">
        <f>'Form Responses 1'!A64</f>
        <v/>
      </c>
      <c r="B62" t="str">
        <f>'Form Responses 1'!B64</f>
        <v/>
      </c>
      <c r="C62" t="str">
        <f>'Form Responses 1'!C64</f>
        <v/>
      </c>
      <c r="D62" t="str">
        <f>'Form Responses 1'!D64</f>
        <v/>
      </c>
      <c r="E62" t="str">
        <f>'Form Responses 1'!E64</f>
        <v/>
      </c>
      <c r="F62" t="str">
        <f>'Form Responses 1'!F64</f>
        <v/>
      </c>
      <c r="G62" t="str">
        <f>'Form Responses 1'!G64</f>
        <v/>
      </c>
      <c r="H62" t="str">
        <f>'Form Responses 1'!H64</f>
        <v/>
      </c>
    </row>
    <row r="63">
      <c r="A63" t="str">
        <f>'Form Responses 1'!A65</f>
        <v/>
      </c>
      <c r="B63" t="str">
        <f>'Form Responses 1'!B65</f>
        <v/>
      </c>
      <c r="C63" t="str">
        <f>'Form Responses 1'!C65</f>
        <v/>
      </c>
      <c r="D63" t="str">
        <f>'Form Responses 1'!D65</f>
        <v/>
      </c>
      <c r="E63" t="str">
        <f>'Form Responses 1'!E65</f>
        <v/>
      </c>
      <c r="F63" t="str">
        <f>'Form Responses 1'!F65</f>
        <v/>
      </c>
      <c r="G63" t="str">
        <f>'Form Responses 1'!G65</f>
        <v/>
      </c>
      <c r="H63" t="str">
        <f>'Form Responses 1'!H65</f>
        <v/>
      </c>
    </row>
    <row r="64">
      <c r="A64" t="str">
        <f>'Form Responses 1'!A66</f>
        <v/>
      </c>
      <c r="B64" t="str">
        <f>'Form Responses 1'!B66</f>
        <v/>
      </c>
      <c r="C64" t="str">
        <f>'Form Responses 1'!C66</f>
        <v/>
      </c>
      <c r="D64" t="str">
        <f>'Form Responses 1'!D66</f>
        <v/>
      </c>
      <c r="E64" t="str">
        <f>'Form Responses 1'!E66</f>
        <v/>
      </c>
      <c r="F64" t="str">
        <f>'Form Responses 1'!F66</f>
        <v/>
      </c>
      <c r="G64" t="str">
        <f>'Form Responses 1'!G66</f>
        <v/>
      </c>
      <c r="H64" t="str">
        <f>'Form Responses 1'!H66</f>
        <v/>
      </c>
    </row>
    <row r="65">
      <c r="A65" t="str">
        <f>'Form Responses 1'!A67</f>
        <v/>
      </c>
      <c r="B65" t="str">
        <f>'Form Responses 1'!B67</f>
        <v/>
      </c>
      <c r="C65" t="str">
        <f>'Form Responses 1'!C67</f>
        <v/>
      </c>
      <c r="D65" t="str">
        <f>'Form Responses 1'!D67</f>
        <v/>
      </c>
      <c r="E65" t="str">
        <f>'Form Responses 1'!E67</f>
        <v/>
      </c>
      <c r="F65" t="str">
        <f>'Form Responses 1'!F67</f>
        <v/>
      </c>
      <c r="G65" t="str">
        <f>'Form Responses 1'!G67</f>
        <v/>
      </c>
      <c r="H65" t="str">
        <f>'Form Responses 1'!H67</f>
        <v/>
      </c>
    </row>
    <row r="66">
      <c r="A66" t="str">
        <f>'Form Responses 1'!A68</f>
        <v/>
      </c>
      <c r="B66" t="str">
        <f>'Form Responses 1'!B68</f>
        <v/>
      </c>
      <c r="C66" t="str">
        <f>'Form Responses 1'!C68</f>
        <v/>
      </c>
      <c r="D66" t="str">
        <f>'Form Responses 1'!D68</f>
        <v/>
      </c>
      <c r="E66" t="str">
        <f>'Form Responses 1'!E68</f>
        <v/>
      </c>
      <c r="F66" t="str">
        <f>'Form Responses 1'!F68</f>
        <v/>
      </c>
      <c r="G66" t="str">
        <f>'Form Responses 1'!G68</f>
        <v/>
      </c>
      <c r="H66" t="str">
        <f>'Form Responses 1'!H68</f>
        <v/>
      </c>
    </row>
    <row r="67">
      <c r="A67" t="str">
        <f>'Form Responses 1'!A69</f>
        <v/>
      </c>
      <c r="B67" t="str">
        <f>'Form Responses 1'!B69</f>
        <v/>
      </c>
      <c r="C67" t="str">
        <f>'Form Responses 1'!C69</f>
        <v/>
      </c>
      <c r="D67" t="str">
        <f>'Form Responses 1'!D69</f>
        <v/>
      </c>
      <c r="E67" t="str">
        <f>'Form Responses 1'!E69</f>
        <v/>
      </c>
      <c r="F67" t="str">
        <f>'Form Responses 1'!F69</f>
        <v/>
      </c>
      <c r="G67" t="str">
        <f>'Form Responses 1'!G69</f>
        <v/>
      </c>
      <c r="H67" t="str">
        <f>'Form Responses 1'!H69</f>
        <v/>
      </c>
    </row>
    <row r="68">
      <c r="A68" t="str">
        <f>'Form Responses 1'!A70</f>
        <v/>
      </c>
      <c r="B68" t="str">
        <f>'Form Responses 1'!B70</f>
        <v/>
      </c>
      <c r="C68" t="str">
        <f>'Form Responses 1'!C70</f>
        <v/>
      </c>
      <c r="D68" t="str">
        <f>'Form Responses 1'!D70</f>
        <v/>
      </c>
      <c r="E68" t="str">
        <f>'Form Responses 1'!E70</f>
        <v/>
      </c>
      <c r="F68" t="str">
        <f>'Form Responses 1'!F70</f>
        <v/>
      </c>
      <c r="G68" t="str">
        <f>'Form Responses 1'!G70</f>
        <v/>
      </c>
      <c r="H68" t="str">
        <f>'Form Responses 1'!H70</f>
        <v/>
      </c>
    </row>
    <row r="69">
      <c r="A69" t="str">
        <f>'Form Responses 1'!A71</f>
        <v/>
      </c>
      <c r="B69" t="str">
        <f>'Form Responses 1'!B71</f>
        <v/>
      </c>
      <c r="C69" t="str">
        <f>'Form Responses 1'!C71</f>
        <v/>
      </c>
      <c r="D69" t="str">
        <f>'Form Responses 1'!D71</f>
        <v/>
      </c>
      <c r="E69" t="str">
        <f>'Form Responses 1'!E71</f>
        <v/>
      </c>
      <c r="F69" t="str">
        <f>'Form Responses 1'!F71</f>
        <v/>
      </c>
      <c r="G69" t="str">
        <f>'Form Responses 1'!G71</f>
        <v/>
      </c>
      <c r="H69" t="str">
        <f>'Form Responses 1'!H71</f>
        <v/>
      </c>
    </row>
    <row r="70">
      <c r="A70" t="str">
        <f>'Form Responses 1'!A72</f>
        <v/>
      </c>
      <c r="B70" t="str">
        <f>'Form Responses 1'!B72</f>
        <v/>
      </c>
      <c r="C70" t="str">
        <f>'Form Responses 1'!C72</f>
        <v/>
      </c>
      <c r="D70" t="str">
        <f>'Form Responses 1'!D72</f>
        <v/>
      </c>
      <c r="E70" t="str">
        <f>'Form Responses 1'!E72</f>
        <v/>
      </c>
      <c r="F70" t="str">
        <f>'Form Responses 1'!F72</f>
        <v/>
      </c>
      <c r="G70" t="str">
        <f>'Form Responses 1'!G72</f>
        <v/>
      </c>
      <c r="H70" t="str">
        <f>'Form Responses 1'!H72</f>
        <v/>
      </c>
    </row>
    <row r="71">
      <c r="A71" t="str">
        <f>'Form Responses 1'!A73</f>
        <v/>
      </c>
      <c r="B71" t="str">
        <f>'Form Responses 1'!B73</f>
        <v/>
      </c>
      <c r="C71" t="str">
        <f>'Form Responses 1'!C73</f>
        <v/>
      </c>
      <c r="D71" t="str">
        <f>'Form Responses 1'!D73</f>
        <v/>
      </c>
      <c r="E71" t="str">
        <f>'Form Responses 1'!E73</f>
        <v/>
      </c>
      <c r="F71" t="str">
        <f>'Form Responses 1'!F73</f>
        <v/>
      </c>
      <c r="G71" t="str">
        <f>'Form Responses 1'!G73</f>
        <v/>
      </c>
      <c r="H71" t="str">
        <f>'Form Responses 1'!H73</f>
        <v/>
      </c>
    </row>
    <row r="72">
      <c r="A72" t="str">
        <f>'Form Responses 1'!A74</f>
        <v/>
      </c>
      <c r="B72" t="str">
        <f>'Form Responses 1'!B74</f>
        <v/>
      </c>
      <c r="C72" t="str">
        <f>'Form Responses 1'!C74</f>
        <v/>
      </c>
      <c r="D72" t="str">
        <f>'Form Responses 1'!D74</f>
        <v/>
      </c>
      <c r="E72" t="str">
        <f>'Form Responses 1'!E74</f>
        <v/>
      </c>
      <c r="F72" t="str">
        <f>'Form Responses 1'!F74</f>
        <v/>
      </c>
      <c r="G72" t="str">
        <f>'Form Responses 1'!G74</f>
        <v/>
      </c>
      <c r="H72" t="str">
        <f>'Form Responses 1'!H74</f>
        <v/>
      </c>
    </row>
    <row r="73">
      <c r="A73" t="str">
        <f>'Form Responses 1'!A75</f>
        <v/>
      </c>
      <c r="B73" t="str">
        <f>'Form Responses 1'!B75</f>
        <v/>
      </c>
      <c r="C73" t="str">
        <f>'Form Responses 1'!C75</f>
        <v/>
      </c>
      <c r="D73" t="str">
        <f>'Form Responses 1'!D75</f>
        <v/>
      </c>
      <c r="E73" t="str">
        <f>'Form Responses 1'!E75</f>
        <v/>
      </c>
      <c r="F73" t="str">
        <f>'Form Responses 1'!F75</f>
        <v/>
      </c>
      <c r="G73" t="str">
        <f>'Form Responses 1'!G75</f>
        <v/>
      </c>
      <c r="H73" t="str">
        <f>'Form Responses 1'!H75</f>
        <v/>
      </c>
    </row>
    <row r="74">
      <c r="A74" t="str">
        <f>'Form Responses 1'!A76</f>
        <v/>
      </c>
      <c r="B74" t="str">
        <f>'Form Responses 1'!B76</f>
        <v/>
      </c>
      <c r="C74" t="str">
        <f>'Form Responses 1'!C76</f>
        <v/>
      </c>
      <c r="D74" t="str">
        <f>'Form Responses 1'!D76</f>
        <v/>
      </c>
      <c r="E74" t="str">
        <f>'Form Responses 1'!E76</f>
        <v/>
      </c>
      <c r="F74" t="str">
        <f>'Form Responses 1'!F76</f>
        <v/>
      </c>
      <c r="G74" t="str">
        <f>'Form Responses 1'!G76</f>
        <v/>
      </c>
      <c r="H74" t="str">
        <f>'Form Responses 1'!H76</f>
        <v/>
      </c>
    </row>
    <row r="75">
      <c r="A75" t="str">
        <f>'Form Responses 1'!A77</f>
        <v/>
      </c>
      <c r="B75" t="str">
        <f>'Form Responses 1'!B77</f>
        <v/>
      </c>
      <c r="C75" t="str">
        <f>'Form Responses 1'!C77</f>
        <v/>
      </c>
      <c r="D75" t="str">
        <f>'Form Responses 1'!D77</f>
        <v/>
      </c>
      <c r="E75" t="str">
        <f>'Form Responses 1'!E77</f>
        <v/>
      </c>
      <c r="F75" t="str">
        <f>'Form Responses 1'!F77</f>
        <v/>
      </c>
      <c r="G75" t="str">
        <f>'Form Responses 1'!G77</f>
        <v/>
      </c>
      <c r="H75" t="str">
        <f>'Form Responses 1'!H77</f>
        <v/>
      </c>
    </row>
    <row r="76">
      <c r="A76" t="str">
        <f>'Form Responses 1'!A78</f>
        <v/>
      </c>
      <c r="B76" t="str">
        <f>'Form Responses 1'!B78</f>
        <v/>
      </c>
      <c r="C76" t="str">
        <f>'Form Responses 1'!C78</f>
        <v/>
      </c>
      <c r="D76" t="str">
        <f>'Form Responses 1'!D78</f>
        <v/>
      </c>
      <c r="E76" t="str">
        <f>'Form Responses 1'!E78</f>
        <v/>
      </c>
      <c r="F76" t="str">
        <f>'Form Responses 1'!F78</f>
        <v/>
      </c>
      <c r="G76" t="str">
        <f>'Form Responses 1'!G78</f>
        <v/>
      </c>
      <c r="H76" t="str">
        <f>'Form Responses 1'!H78</f>
        <v/>
      </c>
    </row>
    <row r="77">
      <c r="A77" t="str">
        <f>'Form Responses 1'!A79</f>
        <v/>
      </c>
      <c r="B77" t="str">
        <f>'Form Responses 1'!B79</f>
        <v/>
      </c>
      <c r="C77" t="str">
        <f>'Form Responses 1'!C79</f>
        <v/>
      </c>
      <c r="D77" t="str">
        <f>'Form Responses 1'!D79</f>
        <v/>
      </c>
      <c r="E77" t="str">
        <f>'Form Responses 1'!E79</f>
        <v/>
      </c>
      <c r="F77" t="str">
        <f>'Form Responses 1'!F79</f>
        <v/>
      </c>
      <c r="G77" t="str">
        <f>'Form Responses 1'!G79</f>
        <v/>
      </c>
      <c r="H77" t="str">
        <f>'Form Responses 1'!H79</f>
        <v/>
      </c>
    </row>
    <row r="78">
      <c r="A78" t="str">
        <f>'Form Responses 1'!A80</f>
        <v/>
      </c>
      <c r="B78" t="str">
        <f>'Form Responses 1'!B80</f>
        <v/>
      </c>
      <c r="C78" t="str">
        <f>'Form Responses 1'!C80</f>
        <v/>
      </c>
      <c r="D78" t="str">
        <f>'Form Responses 1'!D80</f>
        <v/>
      </c>
      <c r="E78" t="str">
        <f>'Form Responses 1'!E80</f>
        <v/>
      </c>
      <c r="F78" t="str">
        <f>'Form Responses 1'!F80</f>
        <v/>
      </c>
      <c r="G78" t="str">
        <f>'Form Responses 1'!G80</f>
        <v/>
      </c>
      <c r="H78" t="str">
        <f>'Form Responses 1'!H80</f>
        <v/>
      </c>
    </row>
    <row r="79">
      <c r="A79" t="str">
        <f>'Form Responses 1'!A81</f>
        <v/>
      </c>
      <c r="B79" t="str">
        <f>'Form Responses 1'!B81</f>
        <v/>
      </c>
      <c r="C79" t="str">
        <f>'Form Responses 1'!C81</f>
        <v/>
      </c>
      <c r="D79" t="str">
        <f>'Form Responses 1'!D81</f>
        <v/>
      </c>
      <c r="E79" t="str">
        <f>'Form Responses 1'!E81</f>
        <v/>
      </c>
      <c r="F79" t="str">
        <f>'Form Responses 1'!F81</f>
        <v/>
      </c>
      <c r="G79" t="str">
        <f>'Form Responses 1'!G81</f>
        <v/>
      </c>
      <c r="H79" t="str">
        <f>'Form Responses 1'!H81</f>
        <v/>
      </c>
    </row>
    <row r="80">
      <c r="A80" t="str">
        <f>'Form Responses 1'!A82</f>
        <v/>
      </c>
      <c r="B80" t="str">
        <f>'Form Responses 1'!B82</f>
        <v/>
      </c>
      <c r="C80" t="str">
        <f>'Form Responses 1'!C82</f>
        <v/>
      </c>
      <c r="D80" t="str">
        <f>'Form Responses 1'!D82</f>
        <v/>
      </c>
      <c r="E80" t="str">
        <f>'Form Responses 1'!E82</f>
        <v/>
      </c>
      <c r="F80" t="str">
        <f>'Form Responses 1'!F82</f>
        <v/>
      </c>
      <c r="G80" t="str">
        <f>'Form Responses 1'!G82</f>
        <v/>
      </c>
      <c r="H80" t="str">
        <f>'Form Responses 1'!H82</f>
        <v/>
      </c>
    </row>
    <row r="81">
      <c r="A81" t="str">
        <f>'Form Responses 1'!A83</f>
        <v/>
      </c>
      <c r="B81" t="str">
        <f>'Form Responses 1'!B83</f>
        <v/>
      </c>
      <c r="C81" t="str">
        <f>'Form Responses 1'!C83</f>
        <v/>
      </c>
      <c r="D81" t="str">
        <f>'Form Responses 1'!D83</f>
        <v/>
      </c>
      <c r="E81" t="str">
        <f>'Form Responses 1'!E83</f>
        <v/>
      </c>
      <c r="F81" t="str">
        <f>'Form Responses 1'!F83</f>
        <v/>
      </c>
      <c r="G81" t="str">
        <f>'Form Responses 1'!G83</f>
        <v/>
      </c>
      <c r="H81" t="str">
        <f>'Form Responses 1'!H83</f>
        <v/>
      </c>
    </row>
    <row r="82">
      <c r="A82" t="str">
        <f>'Form Responses 1'!A84</f>
        <v/>
      </c>
      <c r="B82" t="str">
        <f>'Form Responses 1'!B84</f>
        <v/>
      </c>
      <c r="C82" t="str">
        <f>'Form Responses 1'!C84</f>
        <v/>
      </c>
      <c r="D82" t="str">
        <f>'Form Responses 1'!D84</f>
        <v/>
      </c>
      <c r="E82" t="str">
        <f>'Form Responses 1'!E84</f>
        <v/>
      </c>
      <c r="F82" t="str">
        <f>'Form Responses 1'!F84</f>
        <v/>
      </c>
      <c r="G82" t="str">
        <f>'Form Responses 1'!G84</f>
        <v/>
      </c>
      <c r="H82" t="str">
        <f>'Form Responses 1'!H84</f>
        <v/>
      </c>
    </row>
    <row r="83">
      <c r="A83" t="str">
        <f>'Form Responses 1'!A85</f>
        <v/>
      </c>
      <c r="B83" t="str">
        <f>'Form Responses 1'!B85</f>
        <v/>
      </c>
      <c r="C83" t="str">
        <f>'Form Responses 1'!C85</f>
        <v/>
      </c>
      <c r="D83" t="str">
        <f>'Form Responses 1'!D85</f>
        <v/>
      </c>
      <c r="E83" t="str">
        <f>'Form Responses 1'!E85</f>
        <v/>
      </c>
      <c r="F83" t="str">
        <f>'Form Responses 1'!F85</f>
        <v/>
      </c>
      <c r="G83" t="str">
        <f>'Form Responses 1'!G85</f>
        <v/>
      </c>
      <c r="H83" t="str">
        <f>'Form Responses 1'!H85</f>
        <v/>
      </c>
    </row>
    <row r="84">
      <c r="A84" t="str">
        <f>'Form Responses 1'!A86</f>
        <v/>
      </c>
      <c r="B84" t="str">
        <f>'Form Responses 1'!B86</f>
        <v/>
      </c>
      <c r="C84" t="str">
        <f>'Form Responses 1'!C86</f>
        <v/>
      </c>
      <c r="D84" t="str">
        <f>'Form Responses 1'!D86</f>
        <v/>
      </c>
      <c r="E84" t="str">
        <f>'Form Responses 1'!E86</f>
        <v/>
      </c>
      <c r="F84" t="str">
        <f>'Form Responses 1'!F86</f>
        <v/>
      </c>
      <c r="G84" t="str">
        <f>'Form Responses 1'!G86</f>
        <v/>
      </c>
      <c r="H84" t="str">
        <f>'Form Responses 1'!H86</f>
        <v/>
      </c>
    </row>
    <row r="85">
      <c r="A85" t="str">
        <f>'Form Responses 1'!A87</f>
        <v/>
      </c>
      <c r="B85" t="str">
        <f>'Form Responses 1'!B87</f>
        <v/>
      </c>
      <c r="C85" t="str">
        <f>'Form Responses 1'!C87</f>
        <v/>
      </c>
      <c r="D85" t="str">
        <f>'Form Responses 1'!D87</f>
        <v/>
      </c>
      <c r="E85" t="str">
        <f>'Form Responses 1'!E87</f>
        <v/>
      </c>
      <c r="F85" t="str">
        <f>'Form Responses 1'!F87</f>
        <v/>
      </c>
      <c r="G85" t="str">
        <f>'Form Responses 1'!G87</f>
        <v/>
      </c>
      <c r="H85" t="str">
        <f>'Form Responses 1'!H87</f>
        <v/>
      </c>
    </row>
    <row r="86">
      <c r="A86" t="str">
        <f>'Form Responses 1'!A88</f>
        <v/>
      </c>
      <c r="B86" t="str">
        <f>'Form Responses 1'!B88</f>
        <v/>
      </c>
      <c r="C86" t="str">
        <f>'Form Responses 1'!C88</f>
        <v/>
      </c>
      <c r="D86" t="str">
        <f>'Form Responses 1'!D88</f>
        <v/>
      </c>
      <c r="E86" t="str">
        <f>'Form Responses 1'!E88</f>
        <v/>
      </c>
      <c r="F86" t="str">
        <f>'Form Responses 1'!F88</f>
        <v/>
      </c>
      <c r="G86" t="str">
        <f>'Form Responses 1'!G88</f>
        <v/>
      </c>
      <c r="H86" t="str">
        <f>'Form Responses 1'!H88</f>
        <v/>
      </c>
    </row>
    <row r="87">
      <c r="A87" t="str">
        <f>'Form Responses 1'!A89</f>
        <v/>
      </c>
      <c r="B87" t="str">
        <f>'Form Responses 1'!B89</f>
        <v/>
      </c>
      <c r="C87" t="str">
        <f>'Form Responses 1'!C89</f>
        <v/>
      </c>
      <c r="D87" t="str">
        <f>'Form Responses 1'!D89</f>
        <v/>
      </c>
      <c r="E87" t="str">
        <f>'Form Responses 1'!E89</f>
        <v/>
      </c>
      <c r="F87" t="str">
        <f>'Form Responses 1'!F89</f>
        <v/>
      </c>
      <c r="G87" t="str">
        <f>'Form Responses 1'!G89</f>
        <v/>
      </c>
      <c r="H87" t="str">
        <f>'Form Responses 1'!H89</f>
        <v/>
      </c>
    </row>
    <row r="88">
      <c r="A88" t="str">
        <f>'Form Responses 1'!A90</f>
        <v/>
      </c>
      <c r="B88" t="str">
        <f>'Form Responses 1'!B90</f>
        <v/>
      </c>
      <c r="C88" t="str">
        <f>'Form Responses 1'!C90</f>
        <v/>
      </c>
      <c r="D88" t="str">
        <f>'Form Responses 1'!D90</f>
        <v/>
      </c>
      <c r="E88" t="str">
        <f>'Form Responses 1'!E90</f>
        <v/>
      </c>
      <c r="F88" t="str">
        <f>'Form Responses 1'!F90</f>
        <v/>
      </c>
      <c r="G88" t="str">
        <f>'Form Responses 1'!G90</f>
        <v/>
      </c>
      <c r="H88" t="str">
        <f>'Form Responses 1'!H90</f>
        <v/>
      </c>
    </row>
    <row r="89">
      <c r="A89" t="str">
        <f>'Form Responses 1'!A91</f>
        <v/>
      </c>
      <c r="B89" t="str">
        <f>'Form Responses 1'!B91</f>
        <v/>
      </c>
      <c r="C89" t="str">
        <f>'Form Responses 1'!C91</f>
        <v/>
      </c>
      <c r="D89" t="str">
        <f>'Form Responses 1'!D91</f>
        <v/>
      </c>
      <c r="E89" t="str">
        <f>'Form Responses 1'!E91</f>
        <v/>
      </c>
      <c r="F89" t="str">
        <f>'Form Responses 1'!F91</f>
        <v/>
      </c>
      <c r="G89" t="str">
        <f>'Form Responses 1'!G91</f>
        <v/>
      </c>
      <c r="H89" t="str">
        <f>'Form Responses 1'!H91</f>
        <v/>
      </c>
    </row>
    <row r="90">
      <c r="A90" t="str">
        <f>'Form Responses 1'!A92</f>
        <v/>
      </c>
      <c r="B90" t="str">
        <f>'Form Responses 1'!B92</f>
        <v/>
      </c>
      <c r="C90" t="str">
        <f>'Form Responses 1'!C92</f>
        <v/>
      </c>
      <c r="D90" t="str">
        <f>'Form Responses 1'!D92</f>
        <v/>
      </c>
      <c r="E90" t="str">
        <f>'Form Responses 1'!E92</f>
        <v/>
      </c>
      <c r="F90" t="str">
        <f>'Form Responses 1'!F92</f>
        <v/>
      </c>
      <c r="G90" t="str">
        <f>'Form Responses 1'!G92</f>
        <v/>
      </c>
      <c r="H90" t="str">
        <f>'Form Responses 1'!H92</f>
        <v/>
      </c>
    </row>
    <row r="91">
      <c r="A91" t="str">
        <f>'Form Responses 1'!A93</f>
        <v/>
      </c>
      <c r="B91" t="str">
        <f>'Form Responses 1'!B93</f>
        <v/>
      </c>
      <c r="C91" t="str">
        <f>'Form Responses 1'!C93</f>
        <v/>
      </c>
      <c r="D91" t="str">
        <f>'Form Responses 1'!D93</f>
        <v/>
      </c>
      <c r="E91" t="str">
        <f>'Form Responses 1'!E93</f>
        <v/>
      </c>
      <c r="F91" t="str">
        <f>'Form Responses 1'!F93</f>
        <v/>
      </c>
      <c r="G91" t="str">
        <f>'Form Responses 1'!G93</f>
        <v/>
      </c>
      <c r="H91" t="str">
        <f>'Form Responses 1'!H93</f>
        <v/>
      </c>
    </row>
    <row r="92">
      <c r="A92" t="str">
        <f>'Form Responses 1'!A94</f>
        <v/>
      </c>
      <c r="B92" t="str">
        <f>'Form Responses 1'!B94</f>
        <v/>
      </c>
      <c r="C92" t="str">
        <f>'Form Responses 1'!C94</f>
        <v/>
      </c>
      <c r="D92" t="str">
        <f>'Form Responses 1'!D94</f>
        <v/>
      </c>
      <c r="E92" t="str">
        <f>'Form Responses 1'!E94</f>
        <v/>
      </c>
      <c r="F92" t="str">
        <f>'Form Responses 1'!F94</f>
        <v/>
      </c>
      <c r="G92" t="str">
        <f>'Form Responses 1'!G94</f>
        <v/>
      </c>
      <c r="H92" t="str">
        <f>'Form Responses 1'!H94</f>
        <v/>
      </c>
    </row>
    <row r="93">
      <c r="A93" t="str">
        <f>'Form Responses 1'!A95</f>
        <v/>
      </c>
      <c r="B93" t="str">
        <f>'Form Responses 1'!B95</f>
        <v/>
      </c>
      <c r="C93" t="str">
        <f>'Form Responses 1'!C95</f>
        <v/>
      </c>
      <c r="D93" t="str">
        <f>'Form Responses 1'!D95</f>
        <v/>
      </c>
      <c r="E93" t="str">
        <f>'Form Responses 1'!E95</f>
        <v/>
      </c>
      <c r="F93" t="str">
        <f>'Form Responses 1'!F95</f>
        <v/>
      </c>
      <c r="G93" t="str">
        <f>'Form Responses 1'!G95</f>
        <v/>
      </c>
      <c r="H93" t="str">
        <f>'Form Responses 1'!H95</f>
        <v/>
      </c>
    </row>
    <row r="94">
      <c r="A94" t="str">
        <f>'Form Responses 1'!A96</f>
        <v/>
      </c>
      <c r="B94" t="str">
        <f>'Form Responses 1'!B96</f>
        <v/>
      </c>
      <c r="C94" t="str">
        <f>'Form Responses 1'!C96</f>
        <v/>
      </c>
      <c r="D94" t="str">
        <f>'Form Responses 1'!D96</f>
        <v/>
      </c>
      <c r="E94" t="str">
        <f>'Form Responses 1'!E96</f>
        <v/>
      </c>
      <c r="F94" t="str">
        <f>'Form Responses 1'!F96</f>
        <v/>
      </c>
      <c r="G94" t="str">
        <f>'Form Responses 1'!G96</f>
        <v/>
      </c>
      <c r="H94" t="str">
        <f>'Form Responses 1'!H96</f>
        <v/>
      </c>
    </row>
    <row r="95">
      <c r="A95" t="str">
        <f>'Form Responses 1'!A97</f>
        <v/>
      </c>
      <c r="B95" t="str">
        <f>'Form Responses 1'!B97</f>
        <v/>
      </c>
      <c r="C95" t="str">
        <f>'Form Responses 1'!C97</f>
        <v/>
      </c>
      <c r="D95" t="str">
        <f>'Form Responses 1'!D97</f>
        <v/>
      </c>
      <c r="E95" t="str">
        <f>'Form Responses 1'!E97</f>
        <v/>
      </c>
      <c r="F95" t="str">
        <f>'Form Responses 1'!F97</f>
        <v/>
      </c>
      <c r="G95" t="str">
        <f>'Form Responses 1'!G97</f>
        <v/>
      </c>
      <c r="H95" t="str">
        <f>'Form Responses 1'!H97</f>
        <v/>
      </c>
    </row>
    <row r="96">
      <c r="A96" t="str">
        <f>'Form Responses 1'!A98</f>
        <v/>
      </c>
      <c r="B96" t="str">
        <f>'Form Responses 1'!B98</f>
        <v/>
      </c>
      <c r="C96" t="str">
        <f>'Form Responses 1'!C98</f>
        <v/>
      </c>
      <c r="D96" t="str">
        <f>'Form Responses 1'!D98</f>
        <v/>
      </c>
      <c r="E96" t="str">
        <f>'Form Responses 1'!E98</f>
        <v/>
      </c>
      <c r="F96" t="str">
        <f>'Form Responses 1'!F98</f>
        <v/>
      </c>
      <c r="G96" t="str">
        <f>'Form Responses 1'!G98</f>
        <v/>
      </c>
      <c r="H96" t="str">
        <f>'Form Responses 1'!H98</f>
        <v/>
      </c>
    </row>
    <row r="97">
      <c r="A97" t="str">
        <f>'Form Responses 1'!A99</f>
        <v/>
      </c>
      <c r="B97" t="str">
        <f>'Form Responses 1'!B99</f>
        <v/>
      </c>
      <c r="C97" t="str">
        <f>'Form Responses 1'!C99</f>
        <v/>
      </c>
      <c r="D97" t="str">
        <f>'Form Responses 1'!D99</f>
        <v/>
      </c>
      <c r="E97" t="str">
        <f>'Form Responses 1'!E99</f>
        <v/>
      </c>
      <c r="F97" t="str">
        <f>'Form Responses 1'!F99</f>
        <v/>
      </c>
      <c r="G97" t="str">
        <f>'Form Responses 1'!G99</f>
        <v/>
      </c>
      <c r="H97" t="str">
        <f>'Form Responses 1'!H99</f>
        <v/>
      </c>
    </row>
    <row r="98">
      <c r="A98" t="str">
        <f>'Form Responses 1'!A100</f>
        <v/>
      </c>
      <c r="B98" t="str">
        <f>'Form Responses 1'!B100</f>
        <v/>
      </c>
      <c r="C98" t="str">
        <f>'Form Responses 1'!C100</f>
        <v/>
      </c>
      <c r="D98" t="str">
        <f>'Form Responses 1'!D100</f>
        <v/>
      </c>
      <c r="E98" t="str">
        <f>'Form Responses 1'!E100</f>
        <v/>
      </c>
      <c r="F98" t="str">
        <f>'Form Responses 1'!F100</f>
        <v/>
      </c>
      <c r="G98" t="str">
        <f>'Form Responses 1'!G100</f>
        <v/>
      </c>
      <c r="H98" t="str">
        <f>'Form Responses 1'!H100</f>
        <v/>
      </c>
    </row>
    <row r="99">
      <c r="A99" t="str">
        <f>'Form Responses 1'!A101</f>
        <v/>
      </c>
      <c r="B99" t="str">
        <f>'Form Responses 1'!B101</f>
        <v/>
      </c>
      <c r="C99" t="str">
        <f>'Form Responses 1'!C101</f>
        <v/>
      </c>
      <c r="D99" t="str">
        <f>'Form Responses 1'!D101</f>
        <v/>
      </c>
      <c r="E99" t="str">
        <f>'Form Responses 1'!E101</f>
        <v/>
      </c>
      <c r="F99" t="str">
        <f>'Form Responses 1'!F101</f>
        <v/>
      </c>
      <c r="G99" t="str">
        <f>'Form Responses 1'!G101</f>
        <v/>
      </c>
      <c r="H99" t="str">
        <f>'Form Responses 1'!H101</f>
        <v/>
      </c>
    </row>
    <row r="100">
      <c r="A100" t="str">
        <f>'Form Responses 1'!A102</f>
        <v/>
      </c>
      <c r="B100" t="str">
        <f>'Form Responses 1'!B102</f>
        <v/>
      </c>
      <c r="C100" t="str">
        <f>'Form Responses 1'!C102</f>
        <v/>
      </c>
      <c r="D100" t="str">
        <f>'Form Responses 1'!D102</f>
        <v/>
      </c>
      <c r="E100" t="str">
        <f>'Form Responses 1'!E102</f>
        <v/>
      </c>
      <c r="F100" t="str">
        <f>'Form Responses 1'!F102</f>
        <v/>
      </c>
      <c r="G100" t="str">
        <f>'Form Responses 1'!G102</f>
        <v/>
      </c>
      <c r="H100" t="str">
        <f>'Form Responses 1'!H102</f>
        <v/>
      </c>
    </row>
    <row r="101">
      <c r="A101" t="str">
        <f>'Form Responses 1'!A103</f>
        <v/>
      </c>
      <c r="B101" t="str">
        <f>'Form Responses 1'!B103</f>
        <v/>
      </c>
      <c r="C101" t="str">
        <f>'Form Responses 1'!C103</f>
        <v/>
      </c>
      <c r="D101" t="str">
        <f>'Form Responses 1'!D103</f>
        <v/>
      </c>
      <c r="E101" t="str">
        <f>'Form Responses 1'!E103</f>
        <v/>
      </c>
      <c r="F101" t="str">
        <f>'Form Responses 1'!F103</f>
        <v/>
      </c>
      <c r="G101" t="str">
        <f>'Form Responses 1'!G103</f>
        <v/>
      </c>
      <c r="H101" t="str">
        <f>'Form Responses 1'!H103</f>
        <v/>
      </c>
    </row>
    <row r="102">
      <c r="A102" t="str">
        <f>'Form Responses 1'!A104</f>
        <v/>
      </c>
      <c r="B102" t="str">
        <f>'Form Responses 1'!B104</f>
        <v/>
      </c>
      <c r="C102" t="str">
        <f>'Form Responses 1'!C104</f>
        <v/>
      </c>
      <c r="D102" t="str">
        <f>'Form Responses 1'!D104</f>
        <v/>
      </c>
      <c r="E102" t="str">
        <f>'Form Responses 1'!E104</f>
        <v/>
      </c>
      <c r="F102" t="str">
        <f>'Form Responses 1'!F104</f>
        <v/>
      </c>
      <c r="G102" t="str">
        <f>'Form Responses 1'!G104</f>
        <v/>
      </c>
      <c r="H102" t="str">
        <f>'Form Responses 1'!H104</f>
        <v/>
      </c>
    </row>
    <row r="103">
      <c r="A103" t="str">
        <f>'Form Responses 1'!A105</f>
        <v/>
      </c>
      <c r="B103" t="str">
        <f>'Form Responses 1'!B105</f>
        <v/>
      </c>
      <c r="C103" t="str">
        <f>'Form Responses 1'!C105</f>
        <v/>
      </c>
      <c r="D103" t="str">
        <f>'Form Responses 1'!D105</f>
        <v/>
      </c>
      <c r="E103" t="str">
        <f>'Form Responses 1'!E105</f>
        <v/>
      </c>
      <c r="F103" t="str">
        <f>'Form Responses 1'!F105</f>
        <v/>
      </c>
      <c r="G103" t="str">
        <f>'Form Responses 1'!G105</f>
        <v/>
      </c>
      <c r="H103" t="str">
        <f>'Form Responses 1'!H105</f>
        <v/>
      </c>
    </row>
    <row r="104">
      <c r="A104" t="str">
        <f>'Form Responses 1'!A106</f>
        <v/>
      </c>
      <c r="B104" t="str">
        <f>'Form Responses 1'!B106</f>
        <v/>
      </c>
      <c r="C104" t="str">
        <f>'Form Responses 1'!C106</f>
        <v/>
      </c>
      <c r="D104" t="str">
        <f>'Form Responses 1'!D106</f>
        <v/>
      </c>
      <c r="E104" t="str">
        <f>'Form Responses 1'!E106</f>
        <v/>
      </c>
      <c r="F104" t="str">
        <f>'Form Responses 1'!F106</f>
        <v/>
      </c>
      <c r="G104" t="str">
        <f>'Form Responses 1'!G106</f>
        <v/>
      </c>
      <c r="H104" t="str">
        <f>'Form Responses 1'!H106</f>
        <v/>
      </c>
    </row>
    <row r="105">
      <c r="A105" t="str">
        <f>'Form Responses 1'!A107</f>
        <v/>
      </c>
      <c r="B105" t="str">
        <f>'Form Responses 1'!B107</f>
        <v/>
      </c>
      <c r="C105" t="str">
        <f>'Form Responses 1'!C107</f>
        <v/>
      </c>
      <c r="D105" t="str">
        <f>'Form Responses 1'!D107</f>
        <v/>
      </c>
      <c r="E105" t="str">
        <f>'Form Responses 1'!E107</f>
        <v/>
      </c>
      <c r="F105" t="str">
        <f>'Form Responses 1'!F107</f>
        <v/>
      </c>
      <c r="G105" t="str">
        <f>'Form Responses 1'!G107</f>
        <v/>
      </c>
      <c r="H105" t="str">
        <f>'Form Responses 1'!H107</f>
        <v/>
      </c>
    </row>
    <row r="106">
      <c r="A106" t="str">
        <f>'Form Responses 1'!A108</f>
        <v/>
      </c>
      <c r="B106" t="str">
        <f>'Form Responses 1'!B108</f>
        <v/>
      </c>
      <c r="C106" t="str">
        <f>'Form Responses 1'!C108</f>
        <v/>
      </c>
      <c r="D106" t="str">
        <f>'Form Responses 1'!D108</f>
        <v/>
      </c>
      <c r="E106" t="str">
        <f>'Form Responses 1'!E108</f>
        <v/>
      </c>
      <c r="F106" t="str">
        <f>'Form Responses 1'!F108</f>
        <v/>
      </c>
      <c r="G106" t="str">
        <f>'Form Responses 1'!G108</f>
        <v/>
      </c>
      <c r="H106" t="str">
        <f>'Form Responses 1'!H108</f>
        <v/>
      </c>
    </row>
    <row r="107">
      <c r="A107" t="str">
        <f>'Form Responses 1'!A109</f>
        <v/>
      </c>
      <c r="B107" t="str">
        <f>'Form Responses 1'!B109</f>
        <v/>
      </c>
      <c r="C107" t="str">
        <f>'Form Responses 1'!C109</f>
        <v/>
      </c>
      <c r="D107" t="str">
        <f>'Form Responses 1'!D109</f>
        <v/>
      </c>
      <c r="E107" t="str">
        <f>'Form Responses 1'!E109</f>
        <v/>
      </c>
      <c r="F107" t="str">
        <f>'Form Responses 1'!F109</f>
        <v/>
      </c>
      <c r="G107" t="str">
        <f>'Form Responses 1'!G109</f>
        <v/>
      </c>
      <c r="H107" t="str">
        <f>'Form Responses 1'!H109</f>
        <v/>
      </c>
    </row>
    <row r="108">
      <c r="A108" t="str">
        <f>'Form Responses 1'!A110</f>
        <v/>
      </c>
      <c r="B108" t="str">
        <f>'Form Responses 1'!B110</f>
        <v/>
      </c>
      <c r="C108" t="str">
        <f>'Form Responses 1'!C110</f>
        <v/>
      </c>
      <c r="D108" t="str">
        <f>'Form Responses 1'!D110</f>
        <v/>
      </c>
      <c r="E108" t="str">
        <f>'Form Responses 1'!E110</f>
        <v/>
      </c>
      <c r="F108" t="str">
        <f>'Form Responses 1'!F110</f>
        <v/>
      </c>
      <c r="G108" t="str">
        <f>'Form Responses 1'!G110</f>
        <v/>
      </c>
      <c r="H108" t="str">
        <f>'Form Responses 1'!H110</f>
        <v/>
      </c>
    </row>
    <row r="109">
      <c r="A109" t="str">
        <f>'Form Responses 1'!A111</f>
        <v/>
      </c>
      <c r="B109" t="str">
        <f>'Form Responses 1'!B111</f>
        <v/>
      </c>
      <c r="C109" t="str">
        <f>'Form Responses 1'!C111</f>
        <v/>
      </c>
      <c r="D109" t="str">
        <f>'Form Responses 1'!D111</f>
        <v/>
      </c>
      <c r="E109" t="str">
        <f>'Form Responses 1'!E111</f>
        <v/>
      </c>
      <c r="F109" t="str">
        <f>'Form Responses 1'!F111</f>
        <v/>
      </c>
      <c r="G109" t="str">
        <f>'Form Responses 1'!G111</f>
        <v/>
      </c>
      <c r="H109" t="str">
        <f>'Form Responses 1'!H111</f>
        <v/>
      </c>
    </row>
    <row r="110">
      <c r="A110" t="str">
        <f>'Form Responses 1'!A112</f>
        <v/>
      </c>
      <c r="B110" t="str">
        <f>'Form Responses 1'!B112</f>
        <v/>
      </c>
      <c r="C110" t="str">
        <f>'Form Responses 1'!C112</f>
        <v/>
      </c>
      <c r="D110" t="str">
        <f>'Form Responses 1'!D112</f>
        <v/>
      </c>
      <c r="E110" t="str">
        <f>'Form Responses 1'!E112</f>
        <v/>
      </c>
      <c r="F110" t="str">
        <f>'Form Responses 1'!F112</f>
        <v/>
      </c>
      <c r="G110" t="str">
        <f>'Form Responses 1'!G112</f>
        <v/>
      </c>
      <c r="H110" t="str">
        <f>'Form Responses 1'!H112</f>
        <v/>
      </c>
    </row>
    <row r="111">
      <c r="A111" t="str">
        <f>'Form Responses 1'!A113</f>
        <v/>
      </c>
      <c r="B111" t="str">
        <f>'Form Responses 1'!B113</f>
        <v/>
      </c>
      <c r="C111" t="str">
        <f>'Form Responses 1'!C113</f>
        <v/>
      </c>
      <c r="D111" t="str">
        <f>'Form Responses 1'!D113</f>
        <v/>
      </c>
      <c r="E111" t="str">
        <f>'Form Responses 1'!E113</f>
        <v/>
      </c>
      <c r="F111" t="str">
        <f>'Form Responses 1'!F113</f>
        <v/>
      </c>
      <c r="G111" t="str">
        <f>'Form Responses 1'!G113</f>
        <v/>
      </c>
      <c r="H111" t="str">
        <f>'Form Responses 1'!H113</f>
        <v/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0.43"/>
    <col customWidth="1" min="4" max="4" width="12.43"/>
    <col customWidth="1" min="5" max="5" width="28.43"/>
    <col customWidth="1" min="6" max="6" width="24.57"/>
    <col customWidth="1" min="7" max="7" width="18.43"/>
    <col customWidth="1" min="8" max="8" width="40.29"/>
    <col customWidth="1" min="16" max="19" width="19.29"/>
    <col customWidth="1" min="21" max="21" width="15.14"/>
  </cols>
  <sheetData>
    <row r="1">
      <c r="A1" t="s">
        <v>0</v>
      </c>
      <c r="B1" s="18" t="s">
        <v>1</v>
      </c>
      <c r="C1" s="18" t="s">
        <v>2</v>
      </c>
      <c r="D1" s="19" t="s">
        <v>3</v>
      </c>
      <c r="E1" s="18" t="s">
        <v>4</v>
      </c>
      <c r="F1" s="18" t="s">
        <v>4</v>
      </c>
      <c r="G1" s="18" t="s">
        <v>4</v>
      </c>
      <c r="H1" s="18" t="s">
        <v>5</v>
      </c>
      <c r="I1" s="18" t="s">
        <v>252</v>
      </c>
      <c r="P1" s="1" t="s">
        <v>253</v>
      </c>
      <c r="Q1" s="1" t="s">
        <v>254</v>
      </c>
      <c r="R1" s="1" t="s">
        <v>255</v>
      </c>
      <c r="S1" s="1" t="s">
        <v>256</v>
      </c>
      <c r="T1" s="1" t="s">
        <v>257</v>
      </c>
      <c r="U1" s="1" t="s">
        <v>258</v>
      </c>
    </row>
    <row r="2">
      <c r="A2" s="2">
        <v>42240.55107540509</v>
      </c>
      <c r="B2" s="18">
        <v>5.5096507E9</v>
      </c>
      <c r="C2" s="20"/>
      <c r="D2" s="20"/>
      <c r="E2" s="18" t="s">
        <v>14</v>
      </c>
      <c r="F2" s="20"/>
      <c r="G2" s="20"/>
      <c r="H2" s="18" t="s">
        <v>15</v>
      </c>
      <c r="I2" s="20" t="str">
        <f>VLOOKUP(H2,Load!A$2:H$24,8) &amp; "-" &amp;U2&amp;P2</f>
        <v>nh-s1</v>
      </c>
      <c r="P2" t="str">
        <f>1</f>
        <v>1</v>
      </c>
      <c r="Q2" t="str">
        <f t="shared" ref="Q2:S2" si="1">if(B2="",,if(isnumber(find("0965",B2)),1,0))</f>
        <v>1</v>
      </c>
      <c r="R2" t="str">
        <f t="shared" si="1"/>
        <v/>
      </c>
      <c r="S2" t="str">
        <f t="shared" si="1"/>
        <v/>
      </c>
      <c r="T2" t="str">
        <f t="shared" ref="T2:T60" si="3">countif(Q2:S2,"&gt;-1")</f>
        <v>1</v>
      </c>
      <c r="U2" t="str">
        <f t="shared" ref="U2:U60" si="4">if(T2-sum(Q2:S2)=0,"s",if(sum(Q2:S2)=0,"n","m"))</f>
        <v>s</v>
      </c>
    </row>
    <row r="3">
      <c r="A3" s="2">
        <v>42240.552595601854</v>
      </c>
      <c r="B3" s="18">
        <v>5.509611694E9</v>
      </c>
      <c r="C3" s="18">
        <v>5.509611702E9</v>
      </c>
      <c r="D3" s="20"/>
      <c r="E3" s="18" t="s">
        <v>26</v>
      </c>
      <c r="F3" s="18" t="s">
        <v>27</v>
      </c>
      <c r="G3" s="20"/>
      <c r="H3" s="18" t="s">
        <v>15</v>
      </c>
      <c r="I3" s="20" t="str">
        <f>VLOOKUP(H3,Load!A$2:H$24,8) &amp; "-" &amp;U3&amp;P3</f>
        <v>nh-n2</v>
      </c>
      <c r="P3" t="str">
        <f t="shared" ref="P3:P60" si="5">if(H3=H2,P2+1,1)</f>
        <v>2</v>
      </c>
      <c r="Q3" t="str">
        <f t="shared" ref="Q3:S3" si="2">if(B3="",,if(isnumber(find("0965",B3)),1,0))</f>
        <v>0</v>
      </c>
      <c r="R3" t="str">
        <f t="shared" si="2"/>
        <v>0</v>
      </c>
      <c r="S3" t="str">
        <f t="shared" si="2"/>
        <v/>
      </c>
      <c r="T3" t="str">
        <f t="shared" si="3"/>
        <v>2</v>
      </c>
      <c r="U3" t="str">
        <f t="shared" si="4"/>
        <v>n</v>
      </c>
    </row>
    <row r="4">
      <c r="A4" s="2">
        <v>42240.55736680556</v>
      </c>
      <c r="B4" s="18">
        <v>5.509650528E9</v>
      </c>
      <c r="C4" s="18"/>
      <c r="D4" s="20"/>
      <c r="E4" s="21" t="s">
        <v>42</v>
      </c>
      <c r="F4" s="18"/>
      <c r="G4" s="20"/>
      <c r="H4" s="18" t="s">
        <v>15</v>
      </c>
      <c r="I4" s="20" t="str">
        <f>VLOOKUP(H4,Load!A$2:H$24,8) &amp; "-" &amp;U4&amp;P4</f>
        <v>nh-s3</v>
      </c>
      <c r="P4" t="str">
        <f t="shared" si="5"/>
        <v>3</v>
      </c>
      <c r="Q4" t="str">
        <f t="shared" ref="Q4:S4" si="6">if(B4="",,if(isnumber(find("0965",B4)),1,0))</f>
        <v>1</v>
      </c>
      <c r="R4" t="str">
        <f t="shared" si="6"/>
        <v/>
      </c>
      <c r="S4" t="str">
        <f t="shared" si="6"/>
        <v/>
      </c>
      <c r="T4" t="str">
        <f t="shared" si="3"/>
        <v>1</v>
      </c>
      <c r="U4" t="str">
        <f t="shared" si="4"/>
        <v>s</v>
      </c>
    </row>
    <row r="5">
      <c r="A5" s="2">
        <v>42240.5581771875</v>
      </c>
      <c r="B5" s="18">
        <v>5.509650106E9</v>
      </c>
      <c r="C5" s="18">
        <v>5.509650387E9</v>
      </c>
      <c r="D5" s="21">
        <v>5.509650221E9</v>
      </c>
      <c r="E5" s="18" t="s">
        <v>45</v>
      </c>
      <c r="F5" s="18" t="s">
        <v>46</v>
      </c>
      <c r="G5" s="18" t="s">
        <v>47</v>
      </c>
      <c r="H5" s="18" t="s">
        <v>15</v>
      </c>
      <c r="I5" s="20" t="str">
        <f>VLOOKUP(H5,Load!A$2:H$24,8) &amp; "-" &amp;U5&amp;P5</f>
        <v>nh-s4</v>
      </c>
      <c r="P5" t="str">
        <f t="shared" si="5"/>
        <v>4</v>
      </c>
      <c r="Q5" t="str">
        <f t="shared" ref="Q5:S5" si="7">if(B5="",,if(isnumber(find("0965",B5)),1,0))</f>
        <v>1</v>
      </c>
      <c r="R5" t="str">
        <f t="shared" si="7"/>
        <v>1</v>
      </c>
      <c r="S5" t="str">
        <f t="shared" si="7"/>
        <v>1</v>
      </c>
      <c r="T5" t="str">
        <f t="shared" si="3"/>
        <v>3</v>
      </c>
      <c r="U5" t="str">
        <f t="shared" si="4"/>
        <v>s</v>
      </c>
    </row>
    <row r="6">
      <c r="A6" s="2">
        <v>42241.42528934027</v>
      </c>
      <c r="B6" s="18">
        <v>5.509611801E9</v>
      </c>
      <c r="C6" s="18">
        <v>5.509620026E9</v>
      </c>
      <c r="D6" s="20"/>
      <c r="E6" s="18" t="s">
        <v>70</v>
      </c>
      <c r="F6" s="18" t="s">
        <v>71</v>
      </c>
      <c r="G6" s="20"/>
      <c r="H6" s="18" t="s">
        <v>15</v>
      </c>
      <c r="I6" s="20" t="str">
        <f>VLOOKUP(H6,Load!A$2:H$24,8) &amp; "-" &amp;U6&amp;P6</f>
        <v>nh-n5</v>
      </c>
      <c r="P6" t="str">
        <f t="shared" si="5"/>
        <v>5</v>
      </c>
      <c r="Q6" t="str">
        <f t="shared" ref="Q6:S6" si="8">if(B6="",,if(isnumber(find("0965",B6)),1,0))</f>
        <v>0</v>
      </c>
      <c r="R6" t="str">
        <f t="shared" si="8"/>
        <v>0</v>
      </c>
      <c r="S6" t="str">
        <f t="shared" si="8"/>
        <v/>
      </c>
      <c r="T6" t="str">
        <f t="shared" si="3"/>
        <v>2</v>
      </c>
      <c r="U6" t="str">
        <f t="shared" si="4"/>
        <v>n</v>
      </c>
    </row>
    <row r="7">
      <c r="A7" s="2">
        <v>42253.07457028935</v>
      </c>
      <c r="B7" s="18">
        <v>5.509611595E9</v>
      </c>
      <c r="C7" s="18">
        <v>5.509611967E9</v>
      </c>
      <c r="D7" s="20"/>
      <c r="E7" s="18" t="s">
        <v>108</v>
      </c>
      <c r="F7" s="18" t="s">
        <v>109</v>
      </c>
      <c r="G7" s="20"/>
      <c r="H7" s="18" t="s">
        <v>15</v>
      </c>
      <c r="I7" s="20" t="str">
        <f>VLOOKUP(H7,Load!A$2:H$24,8) &amp; "-" &amp;U7&amp;P7</f>
        <v>nh-n6</v>
      </c>
      <c r="P7" t="str">
        <f t="shared" si="5"/>
        <v>6</v>
      </c>
      <c r="Q7" t="str">
        <f t="shared" ref="Q7:S7" si="9">if(B7="",,if(isnumber(find("0965",B7)),1,0))</f>
        <v>0</v>
      </c>
      <c r="R7" t="str">
        <f t="shared" si="9"/>
        <v>0</v>
      </c>
      <c r="S7" t="str">
        <f t="shared" si="9"/>
        <v/>
      </c>
      <c r="T7" t="str">
        <f t="shared" si="3"/>
        <v>2</v>
      </c>
      <c r="U7" t="str">
        <f t="shared" si="4"/>
        <v>n</v>
      </c>
    </row>
    <row r="8">
      <c r="A8" s="2">
        <v>42269.970847442135</v>
      </c>
      <c r="B8" s="18">
        <v>5.509611918E9</v>
      </c>
      <c r="C8" s="18">
        <v>5.509611579E9</v>
      </c>
      <c r="D8" s="20"/>
      <c r="E8" s="18" t="s">
        <v>122</v>
      </c>
      <c r="F8" s="18" t="s">
        <v>123</v>
      </c>
      <c r="G8" s="20"/>
      <c r="H8" s="18" t="s">
        <v>15</v>
      </c>
      <c r="I8" s="20" t="str">
        <f>VLOOKUP(H8,Load!A$2:H$24,8) &amp; "-" &amp;U8&amp;P8</f>
        <v>nh-n7</v>
      </c>
      <c r="P8" t="str">
        <f t="shared" si="5"/>
        <v>7</v>
      </c>
      <c r="Q8" t="str">
        <f t="shared" ref="Q8:S8" si="10">if(B8="",,if(isnumber(find("0965",B8)),1,0))</f>
        <v>0</v>
      </c>
      <c r="R8" t="str">
        <f t="shared" si="10"/>
        <v>0</v>
      </c>
      <c r="S8" t="str">
        <f t="shared" si="10"/>
        <v/>
      </c>
      <c r="T8" t="str">
        <f t="shared" si="3"/>
        <v>2</v>
      </c>
      <c r="U8" t="str">
        <f t="shared" si="4"/>
        <v>n</v>
      </c>
    </row>
    <row r="9">
      <c r="A9" s="2">
        <v>42250.858906388894</v>
      </c>
      <c r="B9" s="18">
        <v>5.509650254E9</v>
      </c>
      <c r="C9" s="18">
        <v>5.509612122E9</v>
      </c>
      <c r="D9" s="20"/>
      <c r="E9" s="18" t="s">
        <v>102</v>
      </c>
      <c r="F9" s="18" t="s">
        <v>103</v>
      </c>
      <c r="G9" s="20"/>
      <c r="H9" s="18" t="s">
        <v>104</v>
      </c>
      <c r="I9" s="20" t="str">
        <f>VLOOKUP(H9,Load!A$2:H$24,8) &amp; "-" &amp;U9&amp;P9</f>
        <v>tr-m1</v>
      </c>
      <c r="P9" t="str">
        <f t="shared" si="5"/>
        <v>1</v>
      </c>
      <c r="Q9" s="22" t="str">
        <f t="shared" ref="Q9:S9" si="11">if(B9="",,if(isnumber(find("0965",B9)),1,0))</f>
        <v>1</v>
      </c>
      <c r="R9" s="22" t="str">
        <f t="shared" si="11"/>
        <v>0</v>
      </c>
      <c r="S9" t="str">
        <f t="shared" si="11"/>
        <v/>
      </c>
      <c r="T9" t="str">
        <f t="shared" si="3"/>
        <v>2</v>
      </c>
      <c r="U9" t="str">
        <f t="shared" si="4"/>
        <v>m</v>
      </c>
    </row>
    <row r="10">
      <c r="A10" s="2">
        <v>42256.747589328705</v>
      </c>
      <c r="B10" s="18">
        <v>5.509650312E9</v>
      </c>
      <c r="C10" s="18">
        <v>5.509650445E9</v>
      </c>
      <c r="D10" s="20"/>
      <c r="E10" s="18" t="s">
        <v>115</v>
      </c>
      <c r="F10" s="18" t="s">
        <v>116</v>
      </c>
      <c r="G10" s="20"/>
      <c r="H10" s="18" t="s">
        <v>104</v>
      </c>
      <c r="I10" s="20" t="str">
        <f>VLOOKUP(H10,Load!A$2:H$24,8) &amp; "-" &amp;U10&amp;P10</f>
        <v>tr-s2</v>
      </c>
      <c r="P10" t="str">
        <f t="shared" si="5"/>
        <v>2</v>
      </c>
      <c r="Q10" t="str">
        <f t="shared" ref="Q10:S10" si="12">if(B10="",,if(isnumber(find("0965",B10)),1,0))</f>
        <v>1</v>
      </c>
      <c r="R10" t="str">
        <f t="shared" si="12"/>
        <v>1</v>
      </c>
      <c r="S10" t="str">
        <f t="shared" si="12"/>
        <v/>
      </c>
      <c r="T10" t="str">
        <f t="shared" si="3"/>
        <v>2</v>
      </c>
      <c r="U10" t="str">
        <f t="shared" si="4"/>
        <v>s</v>
      </c>
    </row>
    <row r="11">
      <c r="A11" s="2">
        <v>42252.479754224536</v>
      </c>
      <c r="B11" s="18">
        <v>5.50965065E9</v>
      </c>
      <c r="C11" s="18">
        <v>5.509650676E9</v>
      </c>
      <c r="D11" s="20"/>
      <c r="E11" s="18" t="s">
        <v>105</v>
      </c>
      <c r="F11" s="18" t="s">
        <v>106</v>
      </c>
      <c r="G11" s="20"/>
      <c r="H11" s="18" t="s">
        <v>107</v>
      </c>
      <c r="I11" s="20" t="str">
        <f>VLOOKUP(H11,Load!A$2:H$24,8) &amp; "-" &amp;U11&amp;P11</f>
        <v>rk-s1</v>
      </c>
      <c r="P11" t="str">
        <f t="shared" si="5"/>
        <v>1</v>
      </c>
      <c r="Q11" t="str">
        <f t="shared" ref="Q11:S11" si="13">if(B11="",,if(isnumber(find("0965",B11)),1,0))</f>
        <v>1</v>
      </c>
      <c r="R11" t="str">
        <f t="shared" si="13"/>
        <v>1</v>
      </c>
      <c r="S11" t="str">
        <f t="shared" si="13"/>
        <v/>
      </c>
      <c r="T11" t="str">
        <f t="shared" si="3"/>
        <v>2</v>
      </c>
      <c r="U11" t="str">
        <f t="shared" si="4"/>
        <v>s</v>
      </c>
    </row>
    <row r="12">
      <c r="A12" s="2">
        <v>42261.404776296295</v>
      </c>
      <c r="B12" s="18">
        <v>5.509650585E9</v>
      </c>
      <c r="C12" s="18">
        <v>5.509650684E9</v>
      </c>
      <c r="D12" s="20"/>
      <c r="E12" s="18" t="s">
        <v>117</v>
      </c>
      <c r="F12" s="18" t="s">
        <v>118</v>
      </c>
      <c r="G12" s="20"/>
      <c r="H12" s="18" t="s">
        <v>107</v>
      </c>
      <c r="I12" s="20" t="str">
        <f>VLOOKUP(H12,Load!A$2:H$24,8) &amp; "-" &amp;U12&amp;P12</f>
        <v>rk-s2</v>
      </c>
      <c r="P12" t="str">
        <f t="shared" si="5"/>
        <v>2</v>
      </c>
      <c r="Q12" t="str">
        <f t="shared" ref="Q12:S12" si="14">if(B12="",,if(isnumber(find("0965",B12)),1,0))</f>
        <v>1</v>
      </c>
      <c r="R12" t="str">
        <f t="shared" si="14"/>
        <v>1</v>
      </c>
      <c r="S12" t="str">
        <f t="shared" si="14"/>
        <v/>
      </c>
      <c r="T12" t="str">
        <f t="shared" si="3"/>
        <v>2</v>
      </c>
      <c r="U12" t="str">
        <f t="shared" si="4"/>
        <v>s</v>
      </c>
    </row>
    <row r="13">
      <c r="A13" s="2">
        <v>42244.01574376157</v>
      </c>
      <c r="B13" s="18">
        <v>5.509611553E9</v>
      </c>
      <c r="C13" s="18">
        <v>5.509612023E9</v>
      </c>
      <c r="D13" s="20"/>
      <c r="E13" s="18" t="s">
        <v>89</v>
      </c>
      <c r="F13" s="18" t="s">
        <v>90</v>
      </c>
      <c r="G13" s="20"/>
      <c r="H13" s="18" t="s">
        <v>91</v>
      </c>
      <c r="I13" s="20" t="str">
        <f>VLOOKUP(H13,Load!A$2:H$24,8) &amp; "-" &amp;U13&amp;P13</f>
        <v>wj-n1</v>
      </c>
      <c r="P13" t="str">
        <f t="shared" si="5"/>
        <v>1</v>
      </c>
      <c r="Q13" t="str">
        <f t="shared" ref="Q13:S13" si="15">if(B13="",,if(isnumber(find("0965",B13)),1,0))</f>
        <v>0</v>
      </c>
      <c r="R13" t="str">
        <f t="shared" si="15"/>
        <v>0</v>
      </c>
      <c r="S13" t="str">
        <f t="shared" si="15"/>
        <v/>
      </c>
      <c r="T13" t="str">
        <f t="shared" si="3"/>
        <v>2</v>
      </c>
      <c r="U13" t="str">
        <f t="shared" si="4"/>
        <v>n</v>
      </c>
    </row>
    <row r="14">
      <c r="A14" s="2">
        <v>42240.55567560185</v>
      </c>
      <c r="B14" s="18">
        <v>5.509611561E9</v>
      </c>
      <c r="C14" s="18">
        <v>5.509611652E9</v>
      </c>
      <c r="D14" s="20"/>
      <c r="E14" s="18" t="s">
        <v>37</v>
      </c>
      <c r="F14" s="18" t="s">
        <v>38</v>
      </c>
      <c r="G14" s="20"/>
      <c r="H14" s="18" t="s">
        <v>39</v>
      </c>
      <c r="I14" s="20" t="str">
        <f>VLOOKUP(H14,Load!A$2:H$24,8) &amp; "-" &amp;U14&amp;P14</f>
        <v>vr-n1</v>
      </c>
      <c r="P14" t="str">
        <f t="shared" si="5"/>
        <v>1</v>
      </c>
      <c r="Q14" t="str">
        <f t="shared" ref="Q14:S14" si="16">if(B14="",,if(isnumber(find("0965",B14)),1,0))</f>
        <v>0</v>
      </c>
      <c r="R14" t="str">
        <f t="shared" si="16"/>
        <v>0</v>
      </c>
      <c r="S14" t="str">
        <f t="shared" si="16"/>
        <v/>
      </c>
      <c r="T14" t="str">
        <f t="shared" si="3"/>
        <v>2</v>
      </c>
      <c r="U14" t="str">
        <f t="shared" si="4"/>
        <v>n</v>
      </c>
    </row>
    <row r="15">
      <c r="A15" s="2">
        <v>42261.415375150464</v>
      </c>
      <c r="B15" s="18">
        <v>5.509650353E9</v>
      </c>
      <c r="C15" s="18">
        <v>5.50965027E9</v>
      </c>
      <c r="D15" s="20"/>
      <c r="E15" s="18" t="s">
        <v>119</v>
      </c>
      <c r="F15" s="18" t="s">
        <v>120</v>
      </c>
      <c r="G15" s="20"/>
      <c r="H15" s="18" t="s">
        <v>39</v>
      </c>
      <c r="I15" s="20" t="str">
        <f>VLOOKUP(H15,Load!A$2:H$24,8) &amp; "-" &amp;U15&amp;P15</f>
        <v>vr-s2</v>
      </c>
      <c r="P15" t="str">
        <f t="shared" si="5"/>
        <v>2</v>
      </c>
      <c r="Q15" t="str">
        <f t="shared" ref="Q15:S15" si="17">if(B15="",,if(isnumber(find("0965",B15)),1,0))</f>
        <v>1</v>
      </c>
      <c r="R15" t="str">
        <f t="shared" si="17"/>
        <v>1</v>
      </c>
      <c r="S15" t="str">
        <f t="shared" si="17"/>
        <v/>
      </c>
      <c r="T15" t="str">
        <f t="shared" si="3"/>
        <v>2</v>
      </c>
      <c r="U15" t="str">
        <f t="shared" si="4"/>
        <v>s</v>
      </c>
    </row>
    <row r="16">
      <c r="A16" s="2">
        <v>42293.661630243056</v>
      </c>
      <c r="B16" s="18">
        <v>5.409650495E9</v>
      </c>
      <c r="C16" s="18">
        <v>5.409650305E9</v>
      </c>
      <c r="D16" s="20"/>
      <c r="E16" s="18" t="s">
        <v>128</v>
      </c>
      <c r="F16" s="18" t="s">
        <v>129</v>
      </c>
      <c r="G16" s="20"/>
      <c r="H16" s="18" t="s">
        <v>39</v>
      </c>
      <c r="I16" s="20" t="str">
        <f>VLOOKUP(H16,Load!A$2:H$24,8) &amp; "-" &amp;U16&amp;P16</f>
        <v>vr-s3</v>
      </c>
      <c r="P16" t="str">
        <f t="shared" si="5"/>
        <v>3</v>
      </c>
      <c r="Q16" t="str">
        <f t="shared" ref="Q16:S16" si="18">if(B16="",,if(isnumber(find("0965",B16)),1,0))</f>
        <v>1</v>
      </c>
      <c r="R16" t="str">
        <f t="shared" si="18"/>
        <v>1</v>
      </c>
      <c r="S16" t="str">
        <f t="shared" si="18"/>
        <v/>
      </c>
      <c r="T16" t="str">
        <f t="shared" si="3"/>
        <v>2</v>
      </c>
      <c r="U16" t="str">
        <f t="shared" si="4"/>
        <v>s</v>
      </c>
    </row>
    <row r="17">
      <c r="A17" s="2">
        <v>42250.4061212963</v>
      </c>
      <c r="B17" s="18">
        <v>5.509611603E9</v>
      </c>
      <c r="C17" s="18">
        <v>5.509611884E9</v>
      </c>
      <c r="D17" s="20"/>
      <c r="E17" s="18" t="s">
        <v>99</v>
      </c>
      <c r="F17" s="18" t="s">
        <v>100</v>
      </c>
      <c r="G17" s="20"/>
      <c r="H17" s="18" t="s">
        <v>101</v>
      </c>
      <c r="I17" s="20" t="str">
        <f>VLOOKUP(H17,Load!A$2:H$24,8) &amp; "-" &amp;U17&amp;P17</f>
        <v>yt-n1</v>
      </c>
      <c r="P17" t="str">
        <f t="shared" si="5"/>
        <v>1</v>
      </c>
      <c r="Q17" t="str">
        <f t="shared" ref="Q17:S17" si="19">if(B17="",,if(isnumber(find("0965",B17)),1,0))</f>
        <v>0</v>
      </c>
      <c r="R17" t="str">
        <f t="shared" si="19"/>
        <v>0</v>
      </c>
      <c r="S17" t="str">
        <f t="shared" si="19"/>
        <v/>
      </c>
      <c r="T17" t="str">
        <f t="shared" si="3"/>
        <v>2</v>
      </c>
      <c r="U17" t="str">
        <f t="shared" si="4"/>
        <v>n</v>
      </c>
    </row>
    <row r="18">
      <c r="A18" s="2">
        <v>42242.93325618056</v>
      </c>
      <c r="B18" s="18">
        <v>5.509611611E9</v>
      </c>
      <c r="C18" s="20"/>
      <c r="D18" s="20"/>
      <c r="E18" s="18" t="s">
        <v>82</v>
      </c>
      <c r="F18" s="20"/>
      <c r="G18" s="20"/>
      <c r="H18" s="18" t="s">
        <v>83</v>
      </c>
      <c r="I18" s="20" t="str">
        <f>VLOOKUP(H18,Load!A$2:H$24,8) &amp; "-" &amp;U18&amp;P18</f>
        <v>pks-n1</v>
      </c>
      <c r="P18" t="str">
        <f t="shared" si="5"/>
        <v>1</v>
      </c>
      <c r="Q18" t="str">
        <f t="shared" ref="Q18:S18" si="20">if(B18="",,if(isnumber(find("0965",B18)),1,0))</f>
        <v>0</v>
      </c>
      <c r="R18" t="str">
        <f t="shared" si="20"/>
        <v/>
      </c>
      <c r="S18" t="str">
        <f t="shared" si="20"/>
        <v/>
      </c>
      <c r="T18" t="str">
        <f t="shared" si="3"/>
        <v>1</v>
      </c>
      <c r="U18" t="str">
        <f t="shared" si="4"/>
        <v>n</v>
      </c>
    </row>
    <row r="19">
      <c r="A19" s="2">
        <v>42240.55527696759</v>
      </c>
      <c r="B19" s="18">
        <v>5.509680012E9</v>
      </c>
      <c r="C19" s="18">
        <v>5.509680053E9</v>
      </c>
      <c r="D19" s="20"/>
      <c r="E19" s="18" t="s">
        <v>34</v>
      </c>
      <c r="F19" s="18" t="s">
        <v>35</v>
      </c>
      <c r="G19" s="20"/>
      <c r="H19" s="18" t="s">
        <v>36</v>
      </c>
      <c r="I19" s="20" t="str">
        <f>VLOOKUP(H19,Load!A$2:H$24,8) &amp; "-" &amp;U19&amp;P19</f>
        <v>pvs-n1</v>
      </c>
      <c r="P19" t="str">
        <f t="shared" si="5"/>
        <v>1</v>
      </c>
      <c r="Q19" t="str">
        <f t="shared" ref="Q19:S19" si="21">if(B19="",,if(isnumber(find("0965",B19)),1,0))</f>
        <v>0</v>
      </c>
      <c r="R19" t="str">
        <f t="shared" si="21"/>
        <v>0</v>
      </c>
      <c r="S19" t="str">
        <f t="shared" si="21"/>
        <v/>
      </c>
      <c r="T19" t="str">
        <f t="shared" si="3"/>
        <v>2</v>
      </c>
      <c r="U19" t="str">
        <f t="shared" si="4"/>
        <v>n</v>
      </c>
    </row>
    <row r="20">
      <c r="A20" s="2">
        <v>42249.028855185185</v>
      </c>
      <c r="B20" s="18">
        <v>5.509650783E9</v>
      </c>
      <c r="C20" s="20"/>
      <c r="D20" s="20"/>
      <c r="E20" s="18" t="s">
        <v>98</v>
      </c>
      <c r="F20" s="20"/>
      <c r="G20" s="20"/>
      <c r="H20" s="18" t="s">
        <v>36</v>
      </c>
      <c r="I20" s="20" t="str">
        <f>VLOOKUP(H20,Load!A$2:H$24,8) &amp; "-" &amp;U20&amp;P20</f>
        <v>pvs-s2</v>
      </c>
      <c r="P20" t="str">
        <f t="shared" si="5"/>
        <v>2</v>
      </c>
      <c r="Q20" t="str">
        <f t="shared" ref="Q20:S20" si="22">if(B20="",,if(isnumber(find("0965",B20)),1,0))</f>
        <v>1</v>
      </c>
      <c r="R20" t="str">
        <f t="shared" si="22"/>
        <v/>
      </c>
      <c r="S20" t="str">
        <f t="shared" si="22"/>
        <v/>
      </c>
      <c r="T20" t="str">
        <f t="shared" si="3"/>
        <v>1</v>
      </c>
      <c r="U20" t="str">
        <f t="shared" si="4"/>
        <v>s</v>
      </c>
    </row>
    <row r="21">
      <c r="A21" s="2">
        <v>42241.3254525463</v>
      </c>
      <c r="B21" s="18">
        <v>5.509520044E9</v>
      </c>
      <c r="C21" s="18">
        <v>5.509680046E9</v>
      </c>
      <c r="D21" s="20"/>
      <c r="E21" s="18" t="s">
        <v>67</v>
      </c>
      <c r="F21" s="18" t="s">
        <v>68</v>
      </c>
      <c r="G21" s="20"/>
      <c r="H21" s="18" t="s">
        <v>69</v>
      </c>
      <c r="I21" s="20" t="str">
        <f>VLOOKUP(H21,Load!A$2:H$24,8) &amp; "-" &amp;U21&amp;P21</f>
        <v>ks-n1</v>
      </c>
      <c r="P21" t="str">
        <f t="shared" si="5"/>
        <v>1</v>
      </c>
      <c r="Q21" t="str">
        <f t="shared" ref="Q21:S21" si="23">if(B21="",,if(isnumber(find("0965",B21)),1,0))</f>
        <v>0</v>
      </c>
      <c r="R21" t="str">
        <f t="shared" si="23"/>
        <v>0</v>
      </c>
      <c r="S21" t="str">
        <f t="shared" si="23"/>
        <v/>
      </c>
      <c r="T21" t="str">
        <f t="shared" si="3"/>
        <v>2</v>
      </c>
      <c r="U21" t="str">
        <f t="shared" si="4"/>
        <v>n</v>
      </c>
    </row>
    <row r="22">
      <c r="A22" s="2">
        <v>42272.91509746527</v>
      </c>
      <c r="B22" s="18">
        <v>5.509520051E9</v>
      </c>
      <c r="C22" s="20"/>
      <c r="D22" s="20"/>
      <c r="E22" s="20"/>
      <c r="F22" s="20"/>
      <c r="G22" s="18" t="s">
        <v>124</v>
      </c>
      <c r="H22" s="18" t="s">
        <v>69</v>
      </c>
      <c r="I22" s="20" t="str">
        <f>VLOOKUP(H22,Load!A$2:H$24,8) &amp; "-" &amp;U22&amp;P22</f>
        <v>ks-n2</v>
      </c>
      <c r="P22" t="str">
        <f t="shared" si="5"/>
        <v>2</v>
      </c>
      <c r="Q22" t="str">
        <f t="shared" ref="Q22:S22" si="24">if(B22="",,if(isnumber(find("0965",B22)),1,0))</f>
        <v>0</v>
      </c>
      <c r="R22" t="str">
        <f t="shared" si="24"/>
        <v/>
      </c>
      <c r="S22" t="str">
        <f t="shared" si="24"/>
        <v/>
      </c>
      <c r="T22" t="str">
        <f t="shared" si="3"/>
        <v>1</v>
      </c>
      <c r="U22" t="str">
        <f t="shared" si="4"/>
        <v>n</v>
      </c>
    </row>
    <row r="23">
      <c r="A23" s="2">
        <v>42240.98448101852</v>
      </c>
      <c r="B23" s="18">
        <v>5.509611777E9</v>
      </c>
      <c r="C23" s="18">
        <v>5.509611835E9</v>
      </c>
      <c r="D23" s="20"/>
      <c r="E23" s="18" t="s">
        <v>62</v>
      </c>
      <c r="F23" s="18" t="s">
        <v>63</v>
      </c>
      <c r="G23" s="20"/>
      <c r="H23" s="18" t="s">
        <v>64</v>
      </c>
      <c r="I23" s="20" t="str">
        <f>VLOOKUP(H23,Load!A$2:H$24,8) &amp; "-" &amp;U23&amp;P23</f>
        <v>nk-n1</v>
      </c>
      <c r="P23" t="str">
        <f t="shared" si="5"/>
        <v>1</v>
      </c>
      <c r="Q23" t="str">
        <f t="shared" ref="Q23:S23" si="25">if(B23="",,if(isnumber(find("0965",B23)),1,0))</f>
        <v>0</v>
      </c>
      <c r="R23" t="str">
        <f t="shared" si="25"/>
        <v>0</v>
      </c>
      <c r="S23" t="str">
        <f t="shared" si="25"/>
        <v/>
      </c>
      <c r="T23" t="str">
        <f t="shared" si="3"/>
        <v>2</v>
      </c>
      <c r="U23" t="str">
        <f t="shared" si="4"/>
        <v>n</v>
      </c>
    </row>
    <row r="24">
      <c r="A24" s="2">
        <v>42261.586213483795</v>
      </c>
      <c r="B24" s="18">
        <v>5.509650478E9</v>
      </c>
      <c r="C24" s="20"/>
      <c r="D24" s="20"/>
      <c r="E24" s="18" t="s">
        <v>121</v>
      </c>
      <c r="F24" s="20"/>
      <c r="G24" s="20"/>
      <c r="H24" s="18" t="s">
        <v>64</v>
      </c>
      <c r="I24" s="20" t="str">
        <f>VLOOKUP(H24,Load!A$2:H$24,8) &amp; "-" &amp;U24&amp;P24</f>
        <v>nk-s2</v>
      </c>
      <c r="P24" t="str">
        <f t="shared" si="5"/>
        <v>2</v>
      </c>
      <c r="Q24" t="str">
        <f t="shared" ref="Q24:S24" si="26">if(B24="",,if(isnumber(find("0965",B24)),1,0))</f>
        <v>1</v>
      </c>
      <c r="R24" t="str">
        <f t="shared" si="26"/>
        <v/>
      </c>
      <c r="S24" t="str">
        <f t="shared" si="26"/>
        <v/>
      </c>
      <c r="T24" t="str">
        <f t="shared" si="3"/>
        <v>1</v>
      </c>
      <c r="U24" t="str">
        <f t="shared" si="4"/>
        <v>s</v>
      </c>
    </row>
    <row r="25">
      <c r="A25" s="2">
        <v>42240.55344581019</v>
      </c>
      <c r="B25" s="18">
        <v>5.509650239E9</v>
      </c>
      <c r="C25" s="18">
        <v>5.509650452E9</v>
      </c>
      <c r="D25" s="20"/>
      <c r="E25" s="18" t="s">
        <v>31</v>
      </c>
      <c r="F25" s="18" t="s">
        <v>32</v>
      </c>
      <c r="G25" s="20"/>
      <c r="H25" s="18" t="s">
        <v>33</v>
      </c>
      <c r="I25" s="20" t="str">
        <f>VLOOKUP(H25,Load!A$2:H$24,8) &amp; "-" &amp;U25&amp;P25</f>
        <v>dp-s1</v>
      </c>
      <c r="P25" t="str">
        <f t="shared" si="5"/>
        <v>1</v>
      </c>
      <c r="Q25" t="str">
        <f t="shared" ref="Q25:S25" si="27">if(B25="",,if(isnumber(find("0965",B25)),1,0))</f>
        <v>1</v>
      </c>
      <c r="R25" t="str">
        <f t="shared" si="27"/>
        <v>1</v>
      </c>
      <c r="S25" t="str">
        <f t="shared" si="27"/>
        <v/>
      </c>
      <c r="T25" t="str">
        <f t="shared" si="3"/>
        <v>2</v>
      </c>
      <c r="U25" t="str">
        <f t="shared" si="4"/>
        <v>s</v>
      </c>
    </row>
    <row r="26">
      <c r="A26" s="2">
        <v>42241.052802175924</v>
      </c>
      <c r="B26" s="18">
        <v>5.509612114E9</v>
      </c>
      <c r="C26" s="20"/>
      <c r="D26" s="20"/>
      <c r="E26" s="18" t="s">
        <v>65</v>
      </c>
      <c r="F26" s="20"/>
      <c r="G26" s="20"/>
      <c r="H26" s="18" t="s">
        <v>66</v>
      </c>
      <c r="I26" s="20" t="str">
        <f>VLOOKUP(H26,Load!A$2:H$24,8) &amp; "-" &amp;U26&amp;P26</f>
        <v>pps-n1</v>
      </c>
      <c r="P26" t="str">
        <f t="shared" si="5"/>
        <v>1</v>
      </c>
      <c r="Q26" t="str">
        <f t="shared" ref="Q26:S26" si="28">if(B26="",,if(isnumber(find("0965",B26)),1,0))</f>
        <v>0</v>
      </c>
      <c r="R26" t="str">
        <f t="shared" si="28"/>
        <v/>
      </c>
      <c r="S26" t="str">
        <f t="shared" si="28"/>
        <v/>
      </c>
      <c r="T26" t="str">
        <f t="shared" si="3"/>
        <v>1</v>
      </c>
      <c r="U26" t="str">
        <f t="shared" si="4"/>
        <v>n</v>
      </c>
    </row>
    <row r="27">
      <c r="A27" s="2">
        <v>42242.48514089121</v>
      </c>
      <c r="B27" s="18">
        <v>5.509650635E9</v>
      </c>
      <c r="C27" s="18">
        <v>5.509650163E9</v>
      </c>
      <c r="D27" s="20"/>
      <c r="E27" s="18" t="s">
        <v>80</v>
      </c>
      <c r="F27" s="18" t="s">
        <v>81</v>
      </c>
      <c r="G27" s="20"/>
      <c r="H27" s="18" t="s">
        <v>66</v>
      </c>
      <c r="I27" s="20" t="str">
        <f>VLOOKUP(H27,Load!A$2:H$24,8) &amp; "-" &amp;U27&amp;P27</f>
        <v>pps-s2</v>
      </c>
      <c r="P27" t="str">
        <f t="shared" si="5"/>
        <v>2</v>
      </c>
      <c r="Q27" t="str">
        <f t="shared" ref="Q27:S27" si="29">if(B27="",,if(isnumber(find("0965",B27)),1,0))</f>
        <v>1</v>
      </c>
      <c r="R27" t="str">
        <f t="shared" si="29"/>
        <v>1</v>
      </c>
      <c r="S27" t="str">
        <f t="shared" si="29"/>
        <v/>
      </c>
      <c r="T27" t="str">
        <f t="shared" si="3"/>
        <v>2</v>
      </c>
      <c r="U27" t="str">
        <f t="shared" si="4"/>
        <v>s</v>
      </c>
    </row>
    <row r="28">
      <c r="A28" s="2">
        <v>42243.53845835648</v>
      </c>
      <c r="B28" s="18">
        <v>5.509611819E9</v>
      </c>
      <c r="C28" s="18">
        <v>5.509611868E9</v>
      </c>
      <c r="D28" s="20"/>
      <c r="E28" s="18" t="s">
        <v>84</v>
      </c>
      <c r="F28" s="18" t="s">
        <v>85</v>
      </c>
      <c r="G28" s="20"/>
      <c r="H28" s="18" t="s">
        <v>66</v>
      </c>
      <c r="I28" s="20" t="str">
        <f>VLOOKUP(H28,Load!A$2:H$24,8) &amp; "-" &amp;U28&amp;P28</f>
        <v>pps-n3</v>
      </c>
      <c r="P28" t="str">
        <f t="shared" si="5"/>
        <v>3</v>
      </c>
      <c r="Q28" t="str">
        <f t="shared" ref="Q28:S28" si="30">if(B28="",,if(isnumber(find("0965",B28)),1,0))</f>
        <v>0</v>
      </c>
      <c r="R28" t="str">
        <f t="shared" si="30"/>
        <v>0</v>
      </c>
      <c r="S28" t="str">
        <f t="shared" si="30"/>
        <v/>
      </c>
      <c r="T28" t="str">
        <f t="shared" si="3"/>
        <v>2</v>
      </c>
      <c r="U28" t="str">
        <f t="shared" si="4"/>
        <v>n</v>
      </c>
    </row>
    <row r="29">
      <c r="A29" s="2">
        <v>42244.91507752315</v>
      </c>
      <c r="B29" s="18">
        <v>5.509650544E9</v>
      </c>
      <c r="C29" s="20"/>
      <c r="D29" s="20"/>
      <c r="E29" s="18" t="s">
        <v>93</v>
      </c>
      <c r="F29" s="20"/>
      <c r="G29" s="20"/>
      <c r="H29" s="18" t="s">
        <v>66</v>
      </c>
      <c r="I29" s="20" t="str">
        <f>VLOOKUP(H29,Load!A$2:H$24,8) &amp; "-" &amp;U29&amp;P29</f>
        <v>pps-s4</v>
      </c>
      <c r="P29" t="str">
        <f t="shared" si="5"/>
        <v>4</v>
      </c>
      <c r="Q29" t="str">
        <f t="shared" ref="Q29:S29" si="31">if(B29="",,if(isnumber(find("0965",B29)),1,0))</f>
        <v>1</v>
      </c>
      <c r="R29" t="str">
        <f t="shared" si="31"/>
        <v/>
      </c>
      <c r="S29" t="str">
        <f t="shared" si="31"/>
        <v/>
      </c>
      <c r="T29" t="str">
        <f t="shared" si="3"/>
        <v>1</v>
      </c>
      <c r="U29" t="str">
        <f t="shared" si="4"/>
        <v>s</v>
      </c>
    </row>
    <row r="30">
      <c r="A30" s="2">
        <v>42241.47179982639</v>
      </c>
      <c r="B30" s="18">
        <v>5.509611827E9</v>
      </c>
      <c r="C30" s="18">
        <v>5.509612106E9</v>
      </c>
      <c r="D30" s="20"/>
      <c r="E30" s="18" t="s">
        <v>72</v>
      </c>
      <c r="F30" s="18" t="s">
        <v>73</v>
      </c>
      <c r="G30" s="20"/>
      <c r="H30" s="18" t="s">
        <v>74</v>
      </c>
      <c r="I30" s="20" t="str">
        <f>VLOOKUP(H30,Load!A$2:H$24,8) &amp; "-" &amp;U30&amp;P30</f>
        <v>pl-n1</v>
      </c>
      <c r="P30" t="str">
        <f t="shared" si="5"/>
        <v>1</v>
      </c>
      <c r="Q30" t="str">
        <f t="shared" ref="Q30:S30" si="32">if(B30="",,if(isnumber(find("0965",B30)),1,0))</f>
        <v>0</v>
      </c>
      <c r="R30" t="str">
        <f t="shared" si="32"/>
        <v>0</v>
      </c>
      <c r="S30" t="str">
        <f t="shared" si="32"/>
        <v/>
      </c>
      <c r="T30" t="str">
        <f t="shared" si="3"/>
        <v>2</v>
      </c>
      <c r="U30" t="str">
        <f t="shared" si="4"/>
        <v>n</v>
      </c>
    </row>
    <row r="31">
      <c r="A31" s="2">
        <v>42241.59042460648</v>
      </c>
      <c r="B31" s="18">
        <v>5.509650627E9</v>
      </c>
      <c r="C31" s="18">
        <v>5.509650809E9</v>
      </c>
      <c r="D31" s="20"/>
      <c r="E31" s="18" t="s">
        <v>75</v>
      </c>
      <c r="F31" s="18" t="s">
        <v>76</v>
      </c>
      <c r="G31" s="20"/>
      <c r="H31" s="18" t="s">
        <v>74</v>
      </c>
      <c r="I31" s="20" t="str">
        <f>VLOOKUP(H31,Load!A$2:H$24,8) &amp; "-" &amp;U31&amp;P31</f>
        <v>pl-s2</v>
      </c>
      <c r="P31" t="str">
        <f t="shared" si="5"/>
        <v>2</v>
      </c>
      <c r="Q31" t="str">
        <f t="shared" ref="Q31:S31" si="33">if(B31="",,if(isnumber(find("0965",B31)),1,0))</f>
        <v>1</v>
      </c>
      <c r="R31" t="str">
        <f t="shared" si="33"/>
        <v>1</v>
      </c>
      <c r="S31" t="str">
        <f t="shared" si="33"/>
        <v/>
      </c>
      <c r="T31" t="str">
        <f t="shared" si="3"/>
        <v>2</v>
      </c>
      <c r="U31" t="str">
        <f t="shared" si="4"/>
        <v>s</v>
      </c>
    </row>
    <row r="32">
      <c r="A32" s="2">
        <v>42240.64749885417</v>
      </c>
      <c r="B32" s="18">
        <v>5.509611637E9</v>
      </c>
      <c r="C32" s="18">
        <v>5.509680061E9</v>
      </c>
      <c r="D32" s="20"/>
      <c r="E32" s="18" t="s">
        <v>52</v>
      </c>
      <c r="F32" s="18" t="s">
        <v>53</v>
      </c>
      <c r="G32" s="20"/>
      <c r="H32" s="18" t="s">
        <v>54</v>
      </c>
      <c r="I32" s="20" t="str">
        <f>VLOOKUP(H32,Load!A$2:H$24,8) &amp; "-" &amp;U32&amp;P32</f>
        <v>pr-n1</v>
      </c>
      <c r="P32" t="str">
        <f t="shared" si="5"/>
        <v>1</v>
      </c>
      <c r="Q32" t="str">
        <f t="shared" ref="Q32:S32" si="34">if(B32="",,if(isnumber(find("0965",B32)),1,0))</f>
        <v>0</v>
      </c>
      <c r="R32" t="str">
        <f t="shared" si="34"/>
        <v>0</v>
      </c>
      <c r="S32" t="str">
        <f t="shared" si="34"/>
        <v/>
      </c>
      <c r="T32" t="str">
        <f t="shared" si="3"/>
        <v>2</v>
      </c>
      <c r="U32" t="str">
        <f t="shared" si="4"/>
        <v>n</v>
      </c>
    </row>
    <row r="33">
      <c r="A33" s="2">
        <v>42240.89763503472</v>
      </c>
      <c r="B33" s="18">
        <v>5.509650296E9</v>
      </c>
      <c r="C33" s="18">
        <v>5.709611692E9</v>
      </c>
      <c r="D33" s="20"/>
      <c r="E33" s="18" t="s">
        <v>59</v>
      </c>
      <c r="F33" s="18" t="s">
        <v>60</v>
      </c>
      <c r="G33" s="20"/>
      <c r="H33" s="18" t="s">
        <v>54</v>
      </c>
      <c r="I33" s="20" t="str">
        <f>VLOOKUP(H33,Load!A$2:H$24,8) &amp; "-" &amp;U33&amp;P33</f>
        <v>pr-m2</v>
      </c>
      <c r="P33" t="str">
        <f t="shared" si="5"/>
        <v>2</v>
      </c>
      <c r="Q33" s="22" t="str">
        <f t="shared" ref="Q33:S33" si="35">if(B33="",,if(isnumber(find("0965",B33)),1,0))</f>
        <v>1</v>
      </c>
      <c r="R33" s="22" t="str">
        <f t="shared" si="35"/>
        <v>0</v>
      </c>
      <c r="S33" t="str">
        <f t="shared" si="35"/>
        <v/>
      </c>
      <c r="T33" t="str">
        <f t="shared" si="3"/>
        <v>2</v>
      </c>
      <c r="U33" t="str">
        <f t="shared" si="4"/>
        <v>m</v>
      </c>
    </row>
    <row r="34">
      <c r="A34" s="2">
        <v>42240.94519172454</v>
      </c>
      <c r="B34" s="18">
        <v>5.509520028E9</v>
      </c>
      <c r="C34" s="20"/>
      <c r="D34" s="20"/>
      <c r="E34" s="18" t="s">
        <v>61</v>
      </c>
      <c r="F34" s="20"/>
      <c r="G34" s="20"/>
      <c r="H34" s="18" t="s">
        <v>54</v>
      </c>
      <c r="I34" s="20" t="str">
        <f>VLOOKUP(H34,Load!A$2:H$24,8) &amp; "-" &amp;U34&amp;P34</f>
        <v>pr-n3</v>
      </c>
      <c r="P34" t="str">
        <f t="shared" si="5"/>
        <v>3</v>
      </c>
      <c r="Q34" t="str">
        <f t="shared" ref="Q34:S34" si="36">if(B34="",,if(isnumber(find("0965",B34)),1,0))</f>
        <v>0</v>
      </c>
      <c r="R34" t="str">
        <f t="shared" si="36"/>
        <v/>
      </c>
      <c r="S34" t="str">
        <f t="shared" si="36"/>
        <v/>
      </c>
      <c r="T34" t="str">
        <f t="shared" si="3"/>
        <v>1</v>
      </c>
      <c r="U34" t="str">
        <f t="shared" si="4"/>
        <v>n</v>
      </c>
    </row>
    <row r="35">
      <c r="A35" s="2">
        <v>42247.53042880787</v>
      </c>
      <c r="B35" s="18">
        <v>5.509611496E9</v>
      </c>
      <c r="C35" s="18">
        <v>5.509611546E9</v>
      </c>
      <c r="D35" s="20"/>
      <c r="E35" s="18" t="s">
        <v>95</v>
      </c>
      <c r="F35" s="18" t="s">
        <v>96</v>
      </c>
      <c r="G35" s="20"/>
      <c r="H35" s="18" t="s">
        <v>54</v>
      </c>
      <c r="I35" s="20" t="str">
        <f>VLOOKUP(H35,Load!A$2:H$24,8) &amp; "-" &amp;U35&amp;P35</f>
        <v>pr-n4</v>
      </c>
      <c r="P35" t="str">
        <f t="shared" si="5"/>
        <v>4</v>
      </c>
      <c r="Q35" t="str">
        <f t="shared" ref="Q35:S35" si="37">if(B35="",,if(isnumber(find("0965",B35)),1,0))</f>
        <v>0</v>
      </c>
      <c r="R35" t="str">
        <f t="shared" si="37"/>
        <v>0</v>
      </c>
      <c r="S35" t="str">
        <f t="shared" si="37"/>
        <v/>
      </c>
      <c r="T35" t="str">
        <f t="shared" si="3"/>
        <v>2</v>
      </c>
      <c r="U35" t="str">
        <f t="shared" si="4"/>
        <v>n</v>
      </c>
    </row>
    <row r="36">
      <c r="A36" s="2">
        <v>42240.551572083335</v>
      </c>
      <c r="B36" s="18">
        <v>5.509680038E9</v>
      </c>
      <c r="C36" s="20"/>
      <c r="D36" s="20"/>
      <c r="E36" s="18" t="s">
        <v>19</v>
      </c>
      <c r="F36" s="20"/>
      <c r="G36" s="20"/>
      <c r="H36" s="18" t="s">
        <v>20</v>
      </c>
      <c r="I36" s="20" t="str">
        <f>VLOOKUP(H36,Load!A$2:H$24,8) &amp; "-" &amp;U36&amp;P36</f>
        <v>psv-n1</v>
      </c>
      <c r="P36" t="str">
        <f t="shared" si="5"/>
        <v>1</v>
      </c>
      <c r="Q36" t="str">
        <f t="shared" ref="Q36:S36" si="38">if(B36="",,if(isnumber(find("0965",B36)),1,0))</f>
        <v>0</v>
      </c>
      <c r="R36" t="str">
        <f t="shared" si="38"/>
        <v/>
      </c>
      <c r="S36" t="str">
        <f t="shared" si="38"/>
        <v/>
      </c>
      <c r="T36" t="str">
        <f t="shared" si="3"/>
        <v>1</v>
      </c>
      <c r="U36" t="str">
        <f t="shared" si="4"/>
        <v>n</v>
      </c>
    </row>
    <row r="37">
      <c r="A37" s="2">
        <v>42240.55241231481</v>
      </c>
      <c r="B37" s="18">
        <v>5.50961152E9</v>
      </c>
      <c r="C37" s="20"/>
      <c r="D37" s="20"/>
      <c r="E37" s="18" t="s">
        <v>23</v>
      </c>
      <c r="F37" s="20"/>
      <c r="G37" s="20"/>
      <c r="H37" s="18" t="s">
        <v>20</v>
      </c>
      <c r="I37" s="20" t="str">
        <f>VLOOKUP(H37,Load!A$2:H$24,8) &amp; "-" &amp;U37&amp;P37</f>
        <v>psv-n2</v>
      </c>
      <c r="P37" t="str">
        <f t="shared" si="5"/>
        <v>2</v>
      </c>
      <c r="Q37" t="str">
        <f t="shared" ref="Q37:S37" si="39">if(B37="",,if(isnumber(find("0965",B37)),1,0))</f>
        <v>0</v>
      </c>
      <c r="R37" t="str">
        <f t="shared" si="39"/>
        <v/>
      </c>
      <c r="S37" t="str">
        <f t="shared" si="39"/>
        <v/>
      </c>
      <c r="T37" t="str">
        <f t="shared" si="3"/>
        <v>1</v>
      </c>
      <c r="U37" t="str">
        <f t="shared" si="4"/>
        <v>n</v>
      </c>
    </row>
    <row r="38">
      <c r="A38" s="2">
        <v>42240.55753107639</v>
      </c>
      <c r="B38" s="18">
        <v>5.509530019E9</v>
      </c>
      <c r="C38" s="18">
        <v>5.509611488E9</v>
      </c>
      <c r="D38" s="20"/>
      <c r="E38" s="18" t="s">
        <v>43</v>
      </c>
      <c r="F38" s="18" t="s">
        <v>44</v>
      </c>
      <c r="G38" s="20"/>
      <c r="H38" s="18" t="s">
        <v>20</v>
      </c>
      <c r="I38" s="20" t="str">
        <f>VLOOKUP(H38,Load!A$2:H$24,8) &amp; "-" &amp;U38&amp;P38</f>
        <v>psv-n3</v>
      </c>
      <c r="P38" t="str">
        <f t="shared" si="5"/>
        <v>3</v>
      </c>
      <c r="Q38" t="str">
        <f t="shared" ref="Q38:S38" si="40">if(B38="",,if(isnumber(find("0965",B38)),1,0))</f>
        <v>0</v>
      </c>
      <c r="R38" t="str">
        <f t="shared" si="40"/>
        <v>0</v>
      </c>
      <c r="S38" t="str">
        <f t="shared" si="40"/>
        <v/>
      </c>
      <c r="T38" t="str">
        <f t="shared" si="3"/>
        <v>2</v>
      </c>
      <c r="U38" t="str">
        <f t="shared" si="4"/>
        <v>n</v>
      </c>
    </row>
    <row r="39">
      <c r="A39" s="2">
        <v>42240.549343900464</v>
      </c>
      <c r="B39" s="18">
        <v>5.509650031E9</v>
      </c>
      <c r="C39" s="18">
        <v>5.509650502E9</v>
      </c>
      <c r="D39" s="20"/>
      <c r="E39" s="18" t="s">
        <v>9</v>
      </c>
      <c r="F39" s="18" t="s">
        <v>10</v>
      </c>
      <c r="G39" s="20"/>
      <c r="H39" s="18" t="s">
        <v>11</v>
      </c>
      <c r="I39" s="20" t="str">
        <f>VLOOKUP(H39,Load!A$2:H$24,8) &amp; "-" &amp;U39&amp;P39</f>
        <v>mp-s1</v>
      </c>
      <c r="P39" t="str">
        <f t="shared" si="5"/>
        <v>1</v>
      </c>
      <c r="Q39" t="str">
        <f t="shared" ref="Q39:S39" si="41">if(B39="",,if(isnumber(find("0965",B39)),1,0))</f>
        <v>1</v>
      </c>
      <c r="R39" t="str">
        <f t="shared" si="41"/>
        <v>1</v>
      </c>
      <c r="S39" t="str">
        <f t="shared" si="41"/>
        <v/>
      </c>
      <c r="T39" t="str">
        <f t="shared" si="3"/>
        <v>2</v>
      </c>
      <c r="U39" t="str">
        <f t="shared" si="4"/>
        <v>s</v>
      </c>
    </row>
    <row r="40">
      <c r="A40" s="2">
        <v>42240.54968060185</v>
      </c>
      <c r="B40" s="18">
        <v>5.509650494E9</v>
      </c>
      <c r="C40" s="18">
        <v>5.509650379E9</v>
      </c>
      <c r="D40" s="20"/>
      <c r="E40" s="18" t="s">
        <v>12</v>
      </c>
      <c r="F40" s="18" t="s">
        <v>13</v>
      </c>
      <c r="G40" s="20"/>
      <c r="H40" s="18" t="s">
        <v>11</v>
      </c>
      <c r="I40" s="20" t="str">
        <f>VLOOKUP(H40,Load!A$2:H$24,8) &amp; "-" &amp;U40&amp;P40</f>
        <v>mp-s2</v>
      </c>
      <c r="P40" t="str">
        <f t="shared" si="5"/>
        <v>2</v>
      </c>
      <c r="Q40" t="str">
        <f t="shared" ref="Q40:S40" si="42">if(B40="",,if(isnumber(find("0965",B40)),1,0))</f>
        <v>1</v>
      </c>
      <c r="R40" t="str">
        <f t="shared" si="42"/>
        <v>1</v>
      </c>
      <c r="S40" t="str">
        <f t="shared" si="42"/>
        <v/>
      </c>
      <c r="T40" t="str">
        <f t="shared" si="3"/>
        <v>2</v>
      </c>
      <c r="U40" t="str">
        <f t="shared" si="4"/>
        <v>s</v>
      </c>
    </row>
    <row r="41">
      <c r="A41" s="2">
        <v>42240.55175002315</v>
      </c>
      <c r="B41" s="18">
        <v>5.509611975E9</v>
      </c>
      <c r="C41" s="18">
        <v>5.5096119E9</v>
      </c>
      <c r="D41" s="20"/>
      <c r="E41" s="18" t="s">
        <v>21</v>
      </c>
      <c r="F41" s="18" t="s">
        <v>22</v>
      </c>
      <c r="G41" s="20"/>
      <c r="H41" s="18" t="s">
        <v>11</v>
      </c>
      <c r="I41" s="20" t="str">
        <f>VLOOKUP(H41,Load!A$2:H$24,8) &amp; "-" &amp;U41&amp;P41</f>
        <v>mp-n3</v>
      </c>
      <c r="P41" t="str">
        <f t="shared" si="5"/>
        <v>3</v>
      </c>
      <c r="Q41" t="str">
        <f t="shared" ref="Q41:S41" si="43">if(B41="",,if(isnumber(find("0965",B41)),1,0))</f>
        <v>0</v>
      </c>
      <c r="R41" t="str">
        <f t="shared" si="43"/>
        <v>0</v>
      </c>
      <c r="S41" t="str">
        <f t="shared" si="43"/>
        <v/>
      </c>
      <c r="T41" t="str">
        <f t="shared" si="3"/>
        <v>2</v>
      </c>
      <c r="U41" t="str">
        <f t="shared" si="4"/>
        <v>n</v>
      </c>
    </row>
    <row r="42">
      <c r="A42" s="2">
        <v>42240.55570828704</v>
      </c>
      <c r="B42" s="18">
        <v>5.509650247E9</v>
      </c>
      <c r="C42" s="18">
        <v>5.509650577E9</v>
      </c>
      <c r="D42" s="20"/>
      <c r="E42" s="18" t="s">
        <v>40</v>
      </c>
      <c r="F42" s="18" t="s">
        <v>41</v>
      </c>
      <c r="G42" s="20"/>
      <c r="H42" s="18" t="s">
        <v>11</v>
      </c>
      <c r="I42" s="20" t="str">
        <f>VLOOKUP(H42,Load!A$2:H$24,8) &amp; "-" &amp;U42&amp;P42</f>
        <v>mp-s4</v>
      </c>
      <c r="P42" t="str">
        <f t="shared" si="5"/>
        <v>4</v>
      </c>
      <c r="Q42" t="str">
        <f t="shared" ref="Q42:S42" si="44">if(B42="",,if(isnumber(find("0965",B42)),1,0))</f>
        <v>1</v>
      </c>
      <c r="R42" t="str">
        <f t="shared" si="44"/>
        <v>1</v>
      </c>
      <c r="S42" t="str">
        <f t="shared" si="44"/>
        <v/>
      </c>
      <c r="T42" t="str">
        <f t="shared" si="3"/>
        <v>2</v>
      </c>
      <c r="U42" t="str">
        <f t="shared" si="4"/>
        <v>s</v>
      </c>
    </row>
    <row r="43">
      <c r="A43" s="2">
        <v>42240.58634729167</v>
      </c>
      <c r="B43" s="18">
        <v>5.50945001E9</v>
      </c>
      <c r="C43" s="18">
        <v>5.509611587E9</v>
      </c>
      <c r="D43" s="20"/>
      <c r="E43" s="18" t="s">
        <v>50</v>
      </c>
      <c r="F43" s="18" t="s">
        <v>51</v>
      </c>
      <c r="G43" s="20"/>
      <c r="H43" s="18" t="s">
        <v>11</v>
      </c>
      <c r="I43" s="20" t="str">
        <f>VLOOKUP(H43,Load!A$2:H$24,8) &amp; "-" &amp;U43&amp;P43</f>
        <v>mp-n5</v>
      </c>
      <c r="P43" t="str">
        <f t="shared" si="5"/>
        <v>5</v>
      </c>
      <c r="Q43" t="str">
        <f t="shared" ref="Q43:S43" si="45">if(B43="",,if(isnumber(find("0965",B43)),1,0))</f>
        <v>0</v>
      </c>
      <c r="R43" t="str">
        <f t="shared" si="45"/>
        <v>0</v>
      </c>
      <c r="S43" t="str">
        <f t="shared" si="45"/>
        <v/>
      </c>
      <c r="T43" t="str">
        <f t="shared" si="3"/>
        <v>2</v>
      </c>
      <c r="U43" t="str">
        <f t="shared" si="4"/>
        <v>n</v>
      </c>
    </row>
    <row r="44">
      <c r="A44" s="2">
        <v>42253.89947804398</v>
      </c>
      <c r="B44" s="18">
        <v>5.509611843E9</v>
      </c>
      <c r="C44" s="18">
        <v>5.509611942E9</v>
      </c>
      <c r="D44" s="20"/>
      <c r="E44" s="18" t="s">
        <v>110</v>
      </c>
      <c r="F44" s="18" t="s">
        <v>111</v>
      </c>
      <c r="G44" s="20"/>
      <c r="H44" s="18" t="s">
        <v>112</v>
      </c>
      <c r="I44" s="20" t="str">
        <f>VLOOKUP(H44,Load!A$2:H$24,8) &amp; "-" &amp;U44&amp;P44</f>
        <v>rp-n1</v>
      </c>
      <c r="P44" t="str">
        <f t="shared" si="5"/>
        <v>1</v>
      </c>
      <c r="Q44" t="str">
        <f t="shared" ref="Q44:S44" si="46">if(B44="",,if(isnumber(find("0965",B44)),1,0))</f>
        <v>0</v>
      </c>
      <c r="R44" t="str">
        <f t="shared" si="46"/>
        <v>0</v>
      </c>
      <c r="S44" t="str">
        <f t="shared" si="46"/>
        <v/>
      </c>
      <c r="T44" t="str">
        <f t="shared" si="3"/>
        <v>2</v>
      </c>
      <c r="U44" t="str">
        <f t="shared" si="4"/>
        <v>n</v>
      </c>
    </row>
    <row r="45">
      <c r="A45" s="2">
        <v>42277.77322342593</v>
      </c>
      <c r="B45" s="18">
        <v>5.509650668E9</v>
      </c>
      <c r="C45" s="20"/>
      <c r="D45" s="20"/>
      <c r="E45" s="18" t="s">
        <v>125</v>
      </c>
      <c r="F45" s="20"/>
      <c r="G45" s="20"/>
      <c r="H45" s="18" t="s">
        <v>112</v>
      </c>
      <c r="I45" s="20" t="str">
        <f>VLOOKUP(H45,Load!A$2:H$24,8) &amp; "-" &amp;U45&amp;P45</f>
        <v>rp-s2</v>
      </c>
      <c r="P45" t="str">
        <f t="shared" si="5"/>
        <v>2</v>
      </c>
      <c r="Q45" t="str">
        <f t="shared" ref="Q45:S45" si="47">if(B45="",,if(isnumber(find("0965",B45)),1,0))</f>
        <v>1</v>
      </c>
      <c r="R45" t="str">
        <f t="shared" si="47"/>
        <v/>
      </c>
      <c r="S45" t="str">
        <f t="shared" si="47"/>
        <v/>
      </c>
      <c r="T45" t="str">
        <f t="shared" si="3"/>
        <v>1</v>
      </c>
      <c r="U45" t="str">
        <f t="shared" si="4"/>
        <v>s</v>
      </c>
    </row>
    <row r="46">
      <c r="A46" s="2">
        <v>42241.70056091435</v>
      </c>
      <c r="B46" s="18">
        <v>5.509490016E9</v>
      </c>
      <c r="C46" s="18">
        <v>5.509612031E9</v>
      </c>
      <c r="D46" s="20"/>
      <c r="E46" s="18" t="s">
        <v>77</v>
      </c>
      <c r="F46" s="18" t="s">
        <v>78</v>
      </c>
      <c r="G46" s="20"/>
      <c r="H46" s="18" t="s">
        <v>79</v>
      </c>
      <c r="I46" s="20" t="str">
        <f>VLOOKUP(H46,Load!A$2:H$24,8) &amp; "-" &amp;U46&amp;P46</f>
        <v>vp-n1</v>
      </c>
      <c r="P46" t="str">
        <f t="shared" si="5"/>
        <v>1</v>
      </c>
      <c r="Q46" t="str">
        <f t="shared" ref="Q46:S46" si="48">if(B46="",,if(isnumber(find("0965",B46)),1,0))</f>
        <v>0</v>
      </c>
      <c r="R46" t="str">
        <f t="shared" si="48"/>
        <v>0</v>
      </c>
      <c r="S46" t="str">
        <f t="shared" si="48"/>
        <v/>
      </c>
      <c r="T46" t="str">
        <f t="shared" si="3"/>
        <v>2</v>
      </c>
      <c r="U46" t="str">
        <f t="shared" si="4"/>
        <v>n</v>
      </c>
    </row>
    <row r="47">
      <c r="A47" s="2">
        <v>42244.02548090278</v>
      </c>
      <c r="B47" s="18">
        <v>5.509611512E9</v>
      </c>
      <c r="C47" s="20"/>
      <c r="D47" s="20"/>
      <c r="E47" s="18" t="s">
        <v>259</v>
      </c>
      <c r="F47" s="20"/>
      <c r="G47" s="20"/>
      <c r="H47" s="18" t="s">
        <v>79</v>
      </c>
      <c r="I47" s="20" t="str">
        <f>VLOOKUP(H47,Load!A$2:H$24,8) &amp; "-" &amp;U47&amp;P47</f>
        <v>vp-n2</v>
      </c>
      <c r="P47" t="str">
        <f t="shared" si="5"/>
        <v>2</v>
      </c>
      <c r="Q47" t="str">
        <f t="shared" ref="Q47:S47" si="49">if(B47="",,if(isnumber(find("0965",B47)),1,0))</f>
        <v>0</v>
      </c>
      <c r="R47" t="str">
        <f t="shared" si="49"/>
        <v/>
      </c>
      <c r="S47" t="str">
        <f t="shared" si="49"/>
        <v/>
      </c>
      <c r="T47" t="str">
        <f t="shared" si="3"/>
        <v>1</v>
      </c>
      <c r="U47" t="str">
        <f t="shared" si="4"/>
        <v>n</v>
      </c>
    </row>
    <row r="48">
      <c r="A48" s="2">
        <v>42240.552486898145</v>
      </c>
      <c r="B48" s="18">
        <v>5.509650734E9</v>
      </c>
      <c r="C48" s="20"/>
      <c r="D48" s="20"/>
      <c r="E48" s="18" t="s">
        <v>24</v>
      </c>
      <c r="F48" s="20"/>
      <c r="G48" s="20"/>
      <c r="H48" s="18" t="s">
        <v>25</v>
      </c>
      <c r="I48" s="20" t="str">
        <f>VLOOKUP(H48,Load!A$2:H$24,8) &amp; "-" &amp;U48&amp;P48</f>
        <v>wl-s1</v>
      </c>
      <c r="P48" t="str">
        <f t="shared" si="5"/>
        <v>1</v>
      </c>
      <c r="Q48" t="str">
        <f t="shared" ref="Q48:S48" si="50">if(B48="",,if(isnumber(find("0965",B48)),1,0))</f>
        <v>1</v>
      </c>
      <c r="R48" t="str">
        <f t="shared" si="50"/>
        <v/>
      </c>
      <c r="S48" t="str">
        <f t="shared" si="50"/>
        <v/>
      </c>
      <c r="T48" t="str">
        <f t="shared" si="3"/>
        <v>1</v>
      </c>
      <c r="U48" t="str">
        <f t="shared" si="4"/>
        <v>s</v>
      </c>
    </row>
    <row r="49">
      <c r="A49" s="2">
        <v>42240.83149430556</v>
      </c>
      <c r="B49" s="18">
        <v>5.509611538E9</v>
      </c>
      <c r="C49" s="18">
        <v>5.509612072E9</v>
      </c>
      <c r="D49" s="20"/>
      <c r="E49" s="18" t="s">
        <v>55</v>
      </c>
      <c r="F49" s="18" t="s">
        <v>56</v>
      </c>
      <c r="G49" s="20"/>
      <c r="H49" s="18" t="s">
        <v>25</v>
      </c>
      <c r="I49" s="20" t="str">
        <f>VLOOKUP(H49,Load!A$2:H$24,8) &amp; "-" &amp;U49&amp;P49</f>
        <v>wl-n2</v>
      </c>
      <c r="P49" t="str">
        <f t="shared" si="5"/>
        <v>2</v>
      </c>
      <c r="Q49" t="str">
        <f t="shared" ref="Q49:S49" si="51">if(B49="",,if(isnumber(find("0965",B49)),1,0))</f>
        <v>0</v>
      </c>
      <c r="R49" t="str">
        <f t="shared" si="51"/>
        <v>0</v>
      </c>
      <c r="S49" t="str">
        <f t="shared" si="51"/>
        <v/>
      </c>
      <c r="T49" t="str">
        <f t="shared" si="3"/>
        <v>2</v>
      </c>
      <c r="U49" t="str">
        <f t="shared" si="4"/>
        <v>n</v>
      </c>
    </row>
    <row r="50">
      <c r="A50" s="2">
        <v>42254.417438136574</v>
      </c>
      <c r="B50" s="18">
        <v>5.509650825E9</v>
      </c>
      <c r="C50" s="18">
        <v>5.509650619E9</v>
      </c>
      <c r="D50" s="20"/>
      <c r="E50" s="18" t="s">
        <v>113</v>
      </c>
      <c r="F50" s="18" t="s">
        <v>114</v>
      </c>
      <c r="G50" s="20"/>
      <c r="H50" s="18" t="s">
        <v>25</v>
      </c>
      <c r="I50" s="20" t="str">
        <f>VLOOKUP(H50,Load!A$2:H$24,8) &amp; "-" &amp;U50&amp;P50</f>
        <v>wl-s3</v>
      </c>
      <c r="P50" t="str">
        <f t="shared" si="5"/>
        <v>3</v>
      </c>
      <c r="Q50" t="str">
        <f t="shared" ref="Q50:S50" si="52">if(B50="",,if(isnumber(find("0965",B50)),1,0))</f>
        <v>1</v>
      </c>
      <c r="R50" t="str">
        <f t="shared" si="52"/>
        <v>1</v>
      </c>
      <c r="S50" t="str">
        <f t="shared" si="52"/>
        <v/>
      </c>
      <c r="T50" t="str">
        <f t="shared" si="3"/>
        <v>2</v>
      </c>
      <c r="U50" t="str">
        <f t="shared" si="4"/>
        <v>s</v>
      </c>
    </row>
    <row r="51">
      <c r="A51" s="2">
        <v>42293.455032199076</v>
      </c>
      <c r="B51" s="18">
        <v>5.509650403E9</v>
      </c>
      <c r="C51" s="18">
        <v>5.50965046E9</v>
      </c>
      <c r="D51" s="20"/>
      <c r="E51" s="18" t="s">
        <v>126</v>
      </c>
      <c r="F51" s="18" t="s">
        <v>127</v>
      </c>
      <c r="G51" s="20"/>
      <c r="H51" s="18" t="s">
        <v>25</v>
      </c>
      <c r="I51" s="20" t="str">
        <f>VLOOKUP(H51,Load!A$2:H$24,8) &amp; "-" &amp;U51&amp;P51</f>
        <v>wl-s4</v>
      </c>
      <c r="P51" t="str">
        <f t="shared" si="5"/>
        <v>4</v>
      </c>
      <c r="Q51" t="str">
        <f t="shared" ref="Q51:S51" si="53">if(B51="",,if(isnumber(find("0965",B51)),1,0))</f>
        <v>1</v>
      </c>
      <c r="R51" t="str">
        <f t="shared" si="53"/>
        <v>1</v>
      </c>
      <c r="S51" t="str">
        <f t="shared" si="53"/>
        <v/>
      </c>
      <c r="T51" t="str">
        <f t="shared" si="3"/>
        <v>2</v>
      </c>
      <c r="U51" t="str">
        <f t="shared" si="4"/>
        <v>s</v>
      </c>
    </row>
    <row r="52">
      <c r="A52" s="2">
        <v>42240.55154586806</v>
      </c>
      <c r="B52" s="18">
        <v>5.509611769E9</v>
      </c>
      <c r="C52" s="18">
        <v>5.50961185E9</v>
      </c>
      <c r="D52" s="20"/>
      <c r="E52" s="18" t="s">
        <v>16</v>
      </c>
      <c r="F52" s="18" t="s">
        <v>17</v>
      </c>
      <c r="G52" s="20"/>
      <c r="H52" s="18" t="s">
        <v>18</v>
      </c>
      <c r="I52" s="20" t="str">
        <f>VLOOKUP(H52,Load!A$2:H$24,8) &amp; "-" &amp;U52&amp;P52</f>
        <v>sr-n1</v>
      </c>
      <c r="P52" t="str">
        <f t="shared" si="5"/>
        <v>1</v>
      </c>
      <c r="Q52" t="str">
        <f t="shared" ref="Q52:S52" si="54">if(B52="",,if(isnumber(find("0965",B52)),1,0))</f>
        <v>0</v>
      </c>
      <c r="R52" t="str">
        <f t="shared" si="54"/>
        <v>0</v>
      </c>
      <c r="S52" t="str">
        <f t="shared" si="54"/>
        <v/>
      </c>
      <c r="T52" t="str">
        <f t="shared" si="3"/>
        <v>2</v>
      </c>
      <c r="U52" t="str">
        <f t="shared" si="4"/>
        <v>n</v>
      </c>
    </row>
    <row r="53">
      <c r="A53" s="2">
        <v>42240.55342873842</v>
      </c>
      <c r="B53" s="18">
        <v>5.409650453E9</v>
      </c>
      <c r="C53" s="18">
        <v>5.509650205E9</v>
      </c>
      <c r="D53" s="18">
        <v>5.509650569E9</v>
      </c>
      <c r="E53" s="18" t="s">
        <v>28</v>
      </c>
      <c r="F53" s="18" t="s">
        <v>29</v>
      </c>
      <c r="G53" s="18" t="s">
        <v>30</v>
      </c>
      <c r="H53" s="18" t="s">
        <v>18</v>
      </c>
      <c r="I53" s="20" t="str">
        <f>VLOOKUP(H53,Load!A$2:H$24,8) &amp; "-" &amp;U53&amp;P53</f>
        <v>sr-s2</v>
      </c>
      <c r="P53" t="str">
        <f t="shared" si="5"/>
        <v>2</v>
      </c>
      <c r="Q53" t="str">
        <f t="shared" ref="Q53:S53" si="55">if(B53="",,if(isnumber(find("0965",B53)),1,0))</f>
        <v>1</v>
      </c>
      <c r="R53" t="str">
        <f t="shared" si="55"/>
        <v>1</v>
      </c>
      <c r="S53" t="str">
        <f t="shared" si="55"/>
        <v>1</v>
      </c>
      <c r="T53" t="str">
        <f t="shared" si="3"/>
        <v>3</v>
      </c>
      <c r="U53" t="str">
        <f t="shared" si="4"/>
        <v>s</v>
      </c>
    </row>
    <row r="54">
      <c r="A54" s="2">
        <v>42240.545856655095</v>
      </c>
      <c r="B54" s="18">
        <v>5.509611785E9</v>
      </c>
      <c r="C54" s="18">
        <v>5.509611629E9</v>
      </c>
      <c r="D54" s="20"/>
      <c r="E54" s="18" t="s">
        <v>6</v>
      </c>
      <c r="F54" s="18" t="s">
        <v>7</v>
      </c>
      <c r="G54" s="20"/>
      <c r="H54" s="18" t="s">
        <v>8</v>
      </c>
      <c r="I54" s="20" t="str">
        <f>VLOOKUP(H54,Load!A$2:H$24,8) &amp; "-" &amp;U54&amp;P54</f>
        <v>nng-n1</v>
      </c>
      <c r="P54" t="str">
        <f t="shared" si="5"/>
        <v>1</v>
      </c>
      <c r="Q54" t="str">
        <f t="shared" ref="Q54:S54" si="56">if(B54="",,if(isnumber(find("0965",B54)),1,0))</f>
        <v>0</v>
      </c>
      <c r="R54" t="str">
        <f t="shared" si="56"/>
        <v>0</v>
      </c>
      <c r="S54" t="str">
        <f t="shared" si="56"/>
        <v/>
      </c>
      <c r="T54" t="str">
        <f t="shared" si="3"/>
        <v>2</v>
      </c>
      <c r="U54" t="str">
        <f t="shared" si="4"/>
        <v>n</v>
      </c>
    </row>
    <row r="55">
      <c r="A55" s="2">
        <v>42240.56019570601</v>
      </c>
      <c r="B55" s="18">
        <v>5.509611736E9</v>
      </c>
      <c r="C55" s="18">
        <v>5.509611744E9</v>
      </c>
      <c r="D55" s="20"/>
      <c r="E55" s="18" t="s">
        <v>48</v>
      </c>
      <c r="F55" s="18" t="s">
        <v>49</v>
      </c>
      <c r="G55" s="20"/>
      <c r="H55" s="18" t="s">
        <v>8</v>
      </c>
      <c r="I55" s="20" t="str">
        <f>VLOOKUP(H55,Load!A$2:H$24,8) &amp; "-" &amp;U55&amp;P55</f>
        <v>nng-n2</v>
      </c>
      <c r="P55" t="str">
        <f t="shared" si="5"/>
        <v>2</v>
      </c>
      <c r="Q55" t="str">
        <f t="shared" ref="Q55:S55" si="57">if(B55="",,if(isnumber(find("0965",B55)),1,0))</f>
        <v>0</v>
      </c>
      <c r="R55" t="str">
        <f t="shared" si="57"/>
        <v>0</v>
      </c>
      <c r="S55" t="str">
        <f t="shared" si="57"/>
        <v/>
      </c>
      <c r="T55" t="str">
        <f t="shared" si="3"/>
        <v>2</v>
      </c>
      <c r="U55" t="str">
        <f t="shared" si="4"/>
        <v>n</v>
      </c>
    </row>
    <row r="56">
      <c r="A56" s="2">
        <v>42240.84257420139</v>
      </c>
      <c r="B56" s="18">
        <v>5.509650171E9</v>
      </c>
      <c r="C56" s="18">
        <v>5.509650429E9</v>
      </c>
      <c r="D56" s="20"/>
      <c r="E56" s="18" t="s">
        <v>57</v>
      </c>
      <c r="F56" s="18" t="s">
        <v>58</v>
      </c>
      <c r="G56" s="20"/>
      <c r="H56" s="18" t="s">
        <v>8</v>
      </c>
      <c r="I56" s="20" t="str">
        <f>VLOOKUP(H56,Load!A$2:H$24,8) &amp; "-" &amp;U56&amp;P56</f>
        <v>nng-s3</v>
      </c>
      <c r="P56" t="str">
        <f t="shared" si="5"/>
        <v>3</v>
      </c>
      <c r="Q56" t="str">
        <f t="shared" ref="Q56:S56" si="58">if(B56="",,if(isnumber(find("0965",B56)),1,0))</f>
        <v>1</v>
      </c>
      <c r="R56" t="str">
        <f t="shared" si="58"/>
        <v>1</v>
      </c>
      <c r="S56" t="str">
        <f t="shared" si="58"/>
        <v/>
      </c>
      <c r="T56" t="str">
        <f t="shared" si="3"/>
        <v>2</v>
      </c>
      <c r="U56" t="str">
        <f t="shared" si="4"/>
        <v>s</v>
      </c>
    </row>
    <row r="57">
      <c r="A57" s="2">
        <v>42272.58568287037</v>
      </c>
      <c r="B57" s="23">
        <v>5.309610078E9</v>
      </c>
      <c r="C57" s="20"/>
      <c r="D57" s="20"/>
      <c r="E57" s="18" t="s">
        <v>130</v>
      </c>
      <c r="F57" s="20"/>
      <c r="G57" s="20"/>
      <c r="H57" s="18" t="s">
        <v>8</v>
      </c>
      <c r="I57" s="20" t="str">
        <f>VLOOKUP(H57,Load!A$2:H$24,8) &amp; "-" &amp;U57&amp;P57</f>
        <v>nng-n4</v>
      </c>
      <c r="P57" t="str">
        <f t="shared" si="5"/>
        <v>4</v>
      </c>
      <c r="Q57" t="str">
        <f t="shared" ref="Q57:S57" si="59">if(B57="",,if(isnumber(find("0965",B57)),1,0))</f>
        <v>0</v>
      </c>
      <c r="R57" t="str">
        <f t="shared" si="59"/>
        <v/>
      </c>
      <c r="S57" t="str">
        <f t="shared" si="59"/>
        <v/>
      </c>
      <c r="T57" t="str">
        <f t="shared" si="3"/>
        <v>1</v>
      </c>
      <c r="U57" t="str">
        <f t="shared" si="4"/>
        <v>n</v>
      </c>
    </row>
    <row r="58">
      <c r="A58" s="2">
        <v>42243.904646967596</v>
      </c>
      <c r="B58" s="18">
        <v>5.509650916E9</v>
      </c>
      <c r="C58" s="18">
        <v>5.509650932E9</v>
      </c>
      <c r="D58" s="20"/>
      <c r="E58" s="18" t="s">
        <v>86</v>
      </c>
      <c r="F58" s="18" t="s">
        <v>87</v>
      </c>
      <c r="G58" s="20"/>
      <c r="H58" s="18" t="s">
        <v>88</v>
      </c>
      <c r="I58" s="20" t="str">
        <f>VLOOKUP(H58,Load!A$2:H$24,8) &amp; "-" &amp;U58&amp;P58</f>
        <v>sn-s1</v>
      </c>
      <c r="P58" t="str">
        <f t="shared" si="5"/>
        <v>1</v>
      </c>
      <c r="Q58" t="str">
        <f t="shared" ref="Q58:S58" si="60">if(B58="",,if(isnumber(find("0965",B58)),1,0))</f>
        <v>1</v>
      </c>
      <c r="R58" t="str">
        <f t="shared" si="60"/>
        <v>1</v>
      </c>
      <c r="S58" t="str">
        <f t="shared" si="60"/>
        <v/>
      </c>
      <c r="T58" t="str">
        <f t="shared" si="3"/>
        <v>2</v>
      </c>
      <c r="U58" t="str">
        <f t="shared" si="4"/>
        <v>s</v>
      </c>
    </row>
    <row r="59">
      <c r="A59" s="2">
        <v>42245.37325682871</v>
      </c>
      <c r="B59" s="18">
        <v>5.409650115E9</v>
      </c>
      <c r="C59" s="20"/>
      <c r="D59" s="20"/>
      <c r="E59" s="18" t="s">
        <v>94</v>
      </c>
      <c r="F59" s="20"/>
      <c r="G59" s="20"/>
      <c r="H59" s="18" t="s">
        <v>88</v>
      </c>
      <c r="I59" s="20" t="str">
        <f>VLOOKUP(H59,Load!A$2:H$24,8) &amp; "-" &amp;U59&amp;P59</f>
        <v>sn-s2</v>
      </c>
      <c r="P59" t="str">
        <f t="shared" si="5"/>
        <v>2</v>
      </c>
      <c r="Q59" t="str">
        <f t="shared" ref="Q59:S59" si="61">if(B59="",,if(isnumber(find("0965",B59)),1,0))</f>
        <v>1</v>
      </c>
      <c r="R59" t="str">
        <f t="shared" si="61"/>
        <v/>
      </c>
      <c r="S59" t="str">
        <f t="shared" si="61"/>
        <v/>
      </c>
      <c r="T59" t="str">
        <f t="shared" si="3"/>
        <v>1</v>
      </c>
      <c r="U59" t="str">
        <f t="shared" si="4"/>
        <v>s</v>
      </c>
    </row>
    <row r="60">
      <c r="A60" s="2">
        <v>42247.828317430554</v>
      </c>
      <c r="B60" s="18">
        <v>5.509611454E9</v>
      </c>
      <c r="C60" s="20"/>
      <c r="D60" s="20"/>
      <c r="E60" s="18" t="s">
        <v>97</v>
      </c>
      <c r="F60" s="20"/>
      <c r="G60" s="20"/>
      <c r="H60" s="18" t="s">
        <v>88</v>
      </c>
      <c r="I60" s="20" t="str">
        <f>VLOOKUP(H60,Load!A$2:H$24,8) &amp; "-" &amp;U60&amp;P60</f>
        <v>sn-n3</v>
      </c>
      <c r="P60" t="str">
        <f t="shared" si="5"/>
        <v>3</v>
      </c>
      <c r="Q60" t="str">
        <f t="shared" ref="Q60:S60" si="62">if(B60="",,if(isnumber(find("0965",B60)),1,0))</f>
        <v>0</v>
      </c>
      <c r="R60" t="str">
        <f t="shared" si="62"/>
        <v/>
      </c>
      <c r="S60" t="str">
        <f t="shared" si="62"/>
        <v/>
      </c>
      <c r="T60" t="str">
        <f t="shared" si="3"/>
        <v>1</v>
      </c>
      <c r="U60" t="str">
        <f t="shared" si="4"/>
        <v>n</v>
      </c>
    </row>
  </sheetData>
  <conditionalFormatting sqref="B1:D60">
    <cfRule type="expression" dxfId="0" priority="1">
      <formula>countif(B:D,B1)&gt;1</formula>
    </cfRule>
  </conditionalFormatting>
  <conditionalFormatting sqref="B1:D60">
    <cfRule type="expression" dxfId="0" priority="2">
      <formula>countif(B:D,C1)&gt;1</formula>
    </cfRule>
  </conditionalFormatting>
  <conditionalFormatting sqref="B1:D60">
    <cfRule type="expression" dxfId="1" priority="3">
      <formula>countif(B:D,D1)&gt;1</formula>
    </cfRule>
  </conditionalFormatting>
  <drawing r:id="rId1"/>
</worksheet>
</file>