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skito\project\github\waskitof\me\data\other\"/>
    </mc:Choice>
  </mc:AlternateContent>
  <xr:revisionPtr revIDLastSave="0" documentId="13_ncr:1_{2546A60F-3F0B-4EBB-94C6-2C14382E9CD8}" xr6:coauthVersionLast="47" xr6:coauthVersionMax="47" xr10:uidLastSave="{00000000-0000-0000-0000-000000000000}"/>
  <bookViews>
    <workbookView xWindow="-120" yWindow="-120" windowWidth="20730" windowHeight="11310" xr2:uid="{6A330717-C359-4640-9D6E-86922AF56F0F}"/>
  </bookViews>
  <sheets>
    <sheet name="README" sheetId="21" r:id="rId1"/>
    <sheet name="Utama" sheetId="2" r:id="rId2"/>
    <sheet name="Ranking Peserta" sheetId="17" r:id="rId3"/>
    <sheet name="Referensi" sheetId="20" r:id="rId4"/>
    <sheet name="Tautan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7" l="1"/>
  <c r="H11" i="17"/>
  <c r="H15" i="17"/>
  <c r="H9" i="17"/>
  <c r="H14" i="17"/>
  <c r="H10" i="17"/>
  <c r="H12" i="17"/>
  <c r="H16" i="17"/>
  <c r="H9" i="2"/>
  <c r="H10" i="2"/>
  <c r="H11" i="2"/>
  <c r="H12" i="2"/>
  <c r="H13" i="2"/>
  <c r="H14" i="2"/>
  <c r="H15" i="2"/>
  <c r="H8" i="2"/>
  <c r="O11" i="2"/>
  <c r="O10" i="2"/>
  <c r="B10" i="17" l="1"/>
  <c r="B11" i="17" s="1"/>
  <c r="B12" i="17" s="1"/>
  <c r="B9" i="17"/>
  <c r="O8" i="2" l="1"/>
  <c r="O9" i="2"/>
  <c r="O12" i="2" l="1"/>
  <c r="P9" i="2" s="1"/>
  <c r="P8" i="2" l="1"/>
  <c r="P11" i="2"/>
  <c r="P10" i="2"/>
  <c r="P12" i="2" l="1"/>
</calcChain>
</file>

<file path=xl/sharedStrings.xml><?xml version="1.0" encoding="utf-8"?>
<sst xmlns="http://schemas.openxmlformats.org/spreadsheetml/2006/main" count="126" uniqueCount="64">
  <si>
    <t>TWK</t>
  </si>
  <si>
    <t>TIU</t>
  </si>
  <si>
    <t>TKP</t>
  </si>
  <si>
    <t>28 Okt</t>
  </si>
  <si>
    <t>TOTAL</t>
  </si>
  <si>
    <t>P</t>
  </si>
  <si>
    <t>NILAI SKD</t>
  </si>
  <si>
    <t>NAMA</t>
  </si>
  <si>
    <t>LOKASI</t>
  </si>
  <si>
    <t>TANGGAL</t>
  </si>
  <si>
    <t>SESI</t>
  </si>
  <si>
    <t>STATUS</t>
  </si>
  <si>
    <t>RANK</t>
  </si>
  <si>
    <t>JUMLAH</t>
  </si>
  <si>
    <t xml:space="preserve"> </t>
  </si>
  <si>
    <t xml:space="preserve"> Tidak masuk perankingan</t>
  </si>
  <si>
    <r>
      <t>Menggunakan nilai SKD tahun sebelumnya (</t>
    </r>
    <r>
      <rPr>
        <b/>
        <sz val="9"/>
        <color theme="1"/>
        <rFont val="Calibri"/>
        <family val="2"/>
        <scheme val="minor"/>
      </rPr>
      <t>PS</t>
    </r>
    <r>
      <rPr>
        <sz val="9"/>
        <color theme="1"/>
        <rFont val="Calibri"/>
        <family val="2"/>
        <scheme val="minor"/>
      </rPr>
      <t>)</t>
    </r>
  </si>
  <si>
    <t>Catatan:</t>
  </si>
  <si>
    <t xml:space="preserve"> Masuk perankingan</t>
  </si>
  <si>
    <t>PERSEN (%)</t>
  </si>
  <si>
    <t>JADWAL SKD</t>
  </si>
  <si>
    <t>Sengaja dienkripsi</t>
  </si>
  <si>
    <t>TL</t>
  </si>
  <si>
    <t>TH</t>
  </si>
  <si>
    <r>
      <t>Memenuhi nilai ambang batas SKD (</t>
    </r>
    <r>
      <rPr>
        <b/>
        <sz val="9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)</t>
    </r>
  </si>
  <si>
    <r>
      <t>Tidak memenuhi nilai ambang batas SKD (</t>
    </r>
    <r>
      <rPr>
        <b/>
        <sz val="9"/>
        <color theme="1"/>
        <rFont val="Calibri"/>
        <family val="2"/>
        <scheme val="minor"/>
      </rPr>
      <t>TL</t>
    </r>
    <r>
      <rPr>
        <sz val="9"/>
        <color theme="1"/>
        <rFont val="Calibri"/>
        <family val="2"/>
        <scheme val="minor"/>
      </rPr>
      <t>)</t>
    </r>
  </si>
  <si>
    <t>NILAI AMBANG BATAS</t>
  </si>
  <si>
    <t xml:space="preserve"> Gugur</t>
  </si>
  <si>
    <r>
      <t>Tidak hadir SKD (</t>
    </r>
    <r>
      <rPr>
        <b/>
        <sz val="9"/>
        <color theme="1"/>
        <rFont val="Calibri"/>
        <family val="2"/>
        <scheme val="minor"/>
      </rPr>
      <t>TH</t>
    </r>
    <r>
      <rPr>
        <sz val="9"/>
        <color theme="1"/>
        <rFont val="Calibri"/>
        <family val="2"/>
        <scheme val="minor"/>
      </rPr>
      <t>)</t>
    </r>
  </si>
  <si>
    <t>Kirim tanggapan atau masukan:</t>
  </si>
  <si>
    <t>https://secreto.site/ayd8q7</t>
  </si>
  <si>
    <t>REFERENSI</t>
  </si>
  <si>
    <t>https://web.kominfo.go.id/resource/ZHJ1cGFsL3VzZXJzLzcwLzE2ODUgLSBQZW5ndW11bWFuIEhhc2lsIFNLRCBDUE5TIEtlbWVudGVyaWFuIEtvbXVuaWthc2kgZGFuIEluZm9ybWF0aWthIFRBIDIwMjEgKDEpLnBkZg==</t>
  </si>
  <si>
    <t>https://jdih.menpan.go.id/common/dokumen/2024permenpanrb006.pdf</t>
  </si>
  <si>
    <r>
      <t xml:space="preserve">Kementerian Komunikasi dan Informatika. (2021). </t>
    </r>
    <r>
      <rPr>
        <i/>
        <sz val="9"/>
        <color theme="1"/>
        <rFont val="Calibri"/>
        <family val="2"/>
        <scheme val="minor"/>
      </rPr>
      <t>Surat edaran pengumuman: Hasil seleksi kompetensi dasar (SKD) seleksi calon pegawai negeri sipil kementerian komunikasi dan informatika tahun anggaran 2021</t>
    </r>
    <r>
      <rPr>
        <sz val="9"/>
        <color theme="1"/>
        <rFont val="Calibri"/>
        <family val="2"/>
        <scheme val="minor"/>
      </rPr>
      <t xml:space="preserve"> (1685 /KOMINFO/SJ/KP.03.01/11/2021)</t>
    </r>
  </si>
  <si>
    <t>-</t>
  </si>
  <si>
    <t>https://jdih.menpan.go.id/common/dokumen/2024kepmenpanrb321.pdf</t>
  </si>
  <si>
    <t>Gedung Balai Praja</t>
  </si>
  <si>
    <r>
      <t>Pada pengumuman sesungguhnya, peserta lolos SKD akan berganti statusnya menjadi  "</t>
    </r>
    <r>
      <rPr>
        <b/>
        <i/>
        <sz val="9"/>
        <color theme="1"/>
        <rFont val="Calibri"/>
        <family val="2"/>
        <scheme val="minor"/>
      </rPr>
      <t>P/L</t>
    </r>
    <r>
      <rPr>
        <i/>
        <sz val="9"/>
        <color theme="1"/>
        <rFont val="Calibri"/>
        <family val="2"/>
        <scheme val="minor"/>
      </rPr>
      <t>". Hanya panitia seleksilah yang memiliki kewenangan menentukan hal tersebut.</t>
    </r>
  </si>
  <si>
    <t>Setiap peserta melamar di penempatan (unit kerja) yang sama.</t>
  </si>
  <si>
    <t>PERANKINGAN SEMU HASIL SKD FORMASI JABATAN MANGGALA INFORMATIKA DI PEMERINTAH KABUPATEN KAYONG UTARA  CPNS 2024</t>
  </si>
  <si>
    <t>REKAPITULASI HASIL SKD FORMASI JABATAN MANGGALA INFORMATIKA DI PEMERINTAH KABUPATEN KAYONG UTARA CPNS 2024</t>
  </si>
  <si>
    <t>https://bkpsdmkku.id/pages/lampiran/01.%20PENGUMUMAN%20HASIL%20SELEKSI%20ADMINISTRASI%20PENERIMAAN%20CPNS%20DI%20KAB.%20KAYONG%20UTARA%20FORMASI%20TAHUN%202024.pdf</t>
  </si>
  <si>
    <t>https://bkpsdmkku.id/pages/lampiran/PENGUMUMAN%20HASIL%20SANGGAH%20SELEKSI%20ADMINISTRASI%20CPNS%20KAB.%20KAYONG%20UTARA%20FORMASI%20TAHUN%202024.pdf</t>
  </si>
  <si>
    <t>https://bkpsdmkku.id/pages/lampiran/31%20JADWAL%20DAN%20TATA%20TERTIB%20PELAKSAAN%20SELEKSI%20KOMPETENSI%20DASAR%20(SKD)%20PENERIMAAN%20CPNS%20KAB.%20KAYONG%20UTARA%20FORMASI%20TAHUN%202024%20(1).pdf</t>
  </si>
  <si>
    <r>
      <t xml:space="preserve">Pemerintah Kabupaten Kayong Utara. (2024). </t>
    </r>
    <r>
      <rPr>
        <i/>
        <sz val="9"/>
        <color theme="1"/>
        <rFont val="Calibri"/>
        <family val="2"/>
        <scheme val="minor"/>
      </rPr>
      <t>Lampiran surat edaran pengumuman: Hasil sanggah seleksi administrasi penerimaan pegawai negeri sipil di lingkungan pemerintah kabupaten kayong utara formasi tahun 2024</t>
    </r>
    <r>
      <rPr>
        <sz val="9"/>
        <color theme="1"/>
        <rFont val="Calibri"/>
        <family val="2"/>
        <scheme val="minor"/>
      </rPr>
      <t xml:space="preserve"> (T/800.1.2.2/3150/BKPSDM-I/IX/2024).</t>
    </r>
  </si>
  <si>
    <r>
      <t xml:space="preserve">Pemerintah Kabupaten Kayong Utara. (2024). </t>
    </r>
    <r>
      <rPr>
        <i/>
        <sz val="9"/>
        <color theme="1"/>
        <rFont val="Calibri"/>
        <family val="2"/>
        <scheme val="minor"/>
      </rPr>
      <t>Lampiran surat edaran pengumuman: Hasil seleksi administrasi penerimaan pegawai negeri sipil di lingkungan pemerintah kabupaten kayong utara formasi tahun 2024</t>
    </r>
    <r>
      <rPr>
        <sz val="9"/>
        <color theme="1"/>
        <rFont val="Calibri"/>
        <family val="2"/>
        <scheme val="minor"/>
      </rPr>
      <t xml:space="preserve"> (T/800.1.2.2/3073/BKPSDM-I/IX/2024).</t>
    </r>
  </si>
  <si>
    <r>
      <t xml:space="preserve">Pemerintah Kabupaten Kayong Utara. (2024). </t>
    </r>
    <r>
      <rPr>
        <i/>
        <sz val="9"/>
        <color theme="1"/>
        <rFont val="Calibri"/>
        <family val="2"/>
        <scheme val="minor"/>
      </rPr>
      <t>Lampiran i surat edaran pengumuman: Jadwal dan tata tertib pelaksanaan seleksi kompetensi dasar (SKD) penerimaan calon pegawai negeri sipil di lingkungan pemerintah kabupaten kayong utara formasi tahun 2024</t>
    </r>
    <r>
      <rPr>
        <sz val="9"/>
        <color theme="1"/>
        <rFont val="Calibri"/>
        <family val="2"/>
        <scheme val="minor"/>
      </rPr>
      <t xml:space="preserve"> (T/800.1.2.2/3813/BKPSDM-I/IX/2024).</t>
    </r>
  </si>
  <si>
    <r>
      <t xml:space="preserve">Kementerian Pendayagunaan Aparatur Negara dan Reformasi Birokrasi. (2024). </t>
    </r>
    <r>
      <rPr>
        <i/>
        <sz val="9"/>
        <color theme="1"/>
        <rFont val="Calibri"/>
        <family val="2"/>
        <scheme val="minor"/>
      </rPr>
      <t>Peraturan menteri pendayagunaan aparatur negara dan reformasi birokrasi republik Indonesia: Nilai ambang batas seleksi kompetensi dasar pengadaan pegawai negeri sipil tahun anggaran 2024</t>
    </r>
    <r>
      <rPr>
        <sz val="9"/>
        <color theme="1"/>
        <rFont val="Calibri"/>
        <family val="2"/>
        <scheme val="minor"/>
      </rPr>
      <t xml:space="preserve"> (Nomor 321 Tahun 2024).</t>
    </r>
  </si>
  <si>
    <r>
      <t xml:space="preserve">Kementerian Pendayagunaan Aparatur Negara dan Reformasi Birokrasi. (2024). </t>
    </r>
    <r>
      <rPr>
        <i/>
        <sz val="9"/>
        <color theme="1"/>
        <rFont val="Calibri"/>
        <family val="2"/>
        <scheme val="minor"/>
      </rPr>
      <t>Peraturan menteri pendayagunaan aparatur negara dan reformasi birokrasi republik Indonesia: Pegadaan pegawai aparatur sipil negara</t>
    </r>
    <r>
      <rPr>
        <sz val="9"/>
        <color theme="1"/>
        <rFont val="Calibri"/>
        <family val="2"/>
        <scheme val="minor"/>
      </rPr>
      <t xml:space="preserve"> (Nomor 6 Tahun 2024).</t>
    </r>
  </si>
  <si>
    <t>Rekapitulasi ini sejatinya milik personal, tetapi kemudian dibagikan semata-mata untuk berbagi informasi dan tidak ada maksud lain di baliknya.</t>
  </si>
  <si>
    <t>Rekapitulasi dilakukan melalui pencocokan data pada lampiran pengumuman peserta lolos administrasi dan jadwal SKD terhadap live score bersangkutan. Jadi, tidak menutup kemungkinan bahwa rekapitulasi ini memuat kekeliruan di dalamnya.</t>
  </si>
  <si>
    <t>Tidak ada peserta yang berubah status kelolosannya pasca sanggah seleksi administrasi.</t>
  </si>
  <si>
    <r>
      <t xml:space="preserve">Seorang Peserta. (2024). </t>
    </r>
    <r>
      <rPr>
        <i/>
        <sz val="9"/>
        <color theme="1"/>
        <rFont val="Calibri"/>
        <family val="2"/>
        <scheme val="minor"/>
      </rPr>
      <t>Statistik hasil SKD jabatan manggala informatika pemkab kayong utara CPNS 2024</t>
    </r>
    <r>
      <rPr>
        <sz val="9"/>
        <color theme="1"/>
        <rFont val="Calibri"/>
        <family val="2"/>
        <scheme val="minor"/>
      </rPr>
      <t xml:space="preserve">. </t>
    </r>
  </si>
  <si>
    <t>https://rentry.co/statistik-skd-manggala-informatika-pemkab-kayong-utara-cpns-2024</t>
  </si>
  <si>
    <t>QUdVUyBKVU1BTlRPTk8=</t>
  </si>
  <si>
    <t>RklSREFVUw==</t>
  </si>
  <si>
    <t>RkxPUlVTIEhFUk1BTiBTT01BUkk=</t>
  </si>
  <si>
    <t>SkFMQUxVRERJTg==</t>
  </si>
  <si>
    <t>S0FSWUFESSBNT0NIVEFS</t>
  </si>
  <si>
    <t>UFJJTyBVVE9NTw==</t>
  </si>
  <si>
    <t>UFVUUkEgQURJVFlBIFBJVFJJ</t>
  </si>
  <si>
    <t>UkFERU4gT05HS0EgSVdBTkcgUEVSU0FOVEE=</t>
  </si>
  <si>
    <t>U1RFUEhBTkkgV0lESSBBU1RVVEk=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</si>
</sst>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9B33"/>
        <bgColor indexed="64"/>
      </patternFill>
    </fill>
    <fill>
      <patternFill patternType="solid">
        <fgColor rgb="FFA17B27"/>
        <bgColor indexed="64"/>
      </patternFill>
    </fill>
    <fill>
      <patternFill patternType="solid">
        <fgColor rgb="FF75591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18">
    <xf numFmtId="0" fontId="0" fillId="0" borderId="0" xfId="0"/>
    <xf numFmtId="0" fontId="1" fillId="5" borderId="0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0" fontId="7" fillId="5" borderId="0" xfId="0" applyFont="1" applyFill="1"/>
    <xf numFmtId="0" fontId="5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vertical="center"/>
    </xf>
    <xf numFmtId="0" fontId="6" fillId="5" borderId="1" xfId="0" applyFont="1" applyFill="1" applyBorder="1"/>
    <xf numFmtId="0" fontId="8" fillId="5" borderId="0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0" fontId="0" fillId="5" borderId="0" xfId="0" applyFill="1" applyBorder="1"/>
    <xf numFmtId="0" fontId="11" fillId="5" borderId="0" xfId="0" applyFont="1" applyFill="1"/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0" fillId="5" borderId="0" xfId="0" applyFill="1" applyBorder="1" applyAlignment="1">
      <alignment vertical="center"/>
    </xf>
    <xf numFmtId="0" fontId="11" fillId="5" borderId="0" xfId="0" applyFont="1" applyFill="1" applyBorder="1"/>
    <xf numFmtId="0" fontId="13" fillId="5" borderId="0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6" fillId="5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Border="1"/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top" wrapText="1"/>
    </xf>
    <xf numFmtId="1" fontId="14" fillId="5" borderId="0" xfId="0" applyNumberFormat="1" applyFont="1" applyFill="1" applyBorder="1" applyAlignment="1">
      <alignment horizontal="left" vertical="top" wrapText="1"/>
    </xf>
    <xf numFmtId="14" fontId="14" fillId="5" borderId="0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right" vertical="top" wrapText="1"/>
    </xf>
    <xf numFmtId="0" fontId="15" fillId="5" borderId="0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14" fontId="14" fillId="0" borderId="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4" fillId="2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11" fillId="5" borderId="0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1" fillId="5" borderId="5" xfId="0" applyNumberFormat="1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vertical="center"/>
    </xf>
    <xf numFmtId="164" fontId="13" fillId="9" borderId="9" xfId="0" applyNumberFormat="1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0" fillId="6" borderId="1" xfId="0" applyFill="1" applyBorder="1"/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vertical="top" wrapText="1"/>
    </xf>
    <xf numFmtId="0" fontId="21" fillId="5" borderId="0" xfId="1" applyFont="1" applyFill="1" applyAlignment="1">
      <alignment vertical="top"/>
    </xf>
    <xf numFmtId="0" fontId="21" fillId="5" borderId="0" xfId="1" applyFont="1" applyFill="1"/>
    <xf numFmtId="0" fontId="22" fillId="5" borderId="0" xfId="1" applyFont="1" applyFill="1" applyAlignment="1">
      <alignment vertical="center"/>
    </xf>
    <xf numFmtId="0" fontId="11" fillId="5" borderId="0" xfId="1" applyFont="1" applyFill="1" applyAlignment="1">
      <alignment vertical="top"/>
    </xf>
    <xf numFmtId="0" fontId="21" fillId="5" borderId="0" xfId="1" applyFont="1" applyFill="1" applyAlignment="1">
      <alignment vertical="center"/>
    </xf>
    <xf numFmtId="0" fontId="19" fillId="5" borderId="0" xfId="0" applyFont="1" applyFill="1"/>
    <xf numFmtId="0" fontId="23" fillId="5" borderId="0" xfId="0" applyFont="1" applyFill="1"/>
    <xf numFmtId="0" fontId="0" fillId="5" borderId="0" xfId="0" applyFill="1" applyAlignment="1">
      <alignment horizontal="right"/>
    </xf>
    <xf numFmtId="0" fontId="12" fillId="5" borderId="0" xfId="0" applyFont="1" applyFill="1" applyAlignment="1">
      <alignment vertical="top" wrapText="1"/>
    </xf>
    <xf numFmtId="0" fontId="13" fillId="9" borderId="6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left" vertical="top" wrapText="1"/>
    </xf>
    <xf numFmtId="1" fontId="18" fillId="5" borderId="0" xfId="0" applyNumberFormat="1" applyFont="1" applyFill="1" applyBorder="1" applyAlignment="1">
      <alignment horizontal="left" vertical="top" wrapText="1"/>
    </xf>
    <xf numFmtId="14" fontId="18" fillId="5" borderId="0" xfId="0" applyNumberFormat="1" applyFont="1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right" vertical="top" wrapText="1"/>
    </xf>
    <xf numFmtId="0" fontId="0" fillId="5" borderId="0" xfId="0" applyFill="1" applyAlignment="1">
      <alignment horizontal="right" vertical="top"/>
    </xf>
    <xf numFmtId="0" fontId="12" fillId="5" borderId="0" xfId="0" applyFont="1" applyFill="1" applyAlignment="1">
      <alignment vertical="top"/>
    </xf>
    <xf numFmtId="0" fontId="17" fillId="10" borderId="1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16" fillId="5" borderId="10" xfId="0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7" fillId="10" borderId="3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22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591C"/>
      <color rgb="FFA17B27"/>
      <color rgb="FFCD9B33"/>
      <color rgb="FF28166F"/>
      <color rgb="FF00458E"/>
      <color rgb="FF0088CC"/>
      <color rgb="FF009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kominfo.go.id/resource/ZHJ1cGFsL3VzZXJzLzcwLzE2ODUgLSBQZW5ndW11bWFuIEhhc2lsIFNLRCBDUE5TIEtlbWVudGVyaWFuIEtvbXVuaWthc2kgZGFuIEluZm9ybWF0aWthIFRBIDIwMjEgKDEpLnBkZg==" TargetMode="External"/><Relationship Id="rId2" Type="http://schemas.openxmlformats.org/officeDocument/2006/relationships/hyperlink" Target="https://jdih.menpan.go.id/common/dokumen/2024permenpanrb006.pdf" TargetMode="External"/><Relationship Id="rId1" Type="http://schemas.openxmlformats.org/officeDocument/2006/relationships/hyperlink" Target="https://jdih.menpan.go.id/common/dokumen/2024kepmenpanrb321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kpsdmkku.id/pages/lampiran/31%20JADWAL%20DAN%20TATA%20TERTIB%20PELAKSAAN%20SELEKSI%20KOMPETENSI%20DASAR%20(SKD)%20PENERIMAAN%20CPNS%20KAB.%20KAYONG%20UTARA%20FORMASI%20TAHUN%202024%20(1)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ecreto.site/ayd8q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F974-E775-4A10-99C7-35289BE8E609}">
  <dimension ref="A1:Z101"/>
  <sheetViews>
    <sheetView tabSelected="1" workbookViewId="0">
      <selection activeCell="A101" sqref="A101"/>
    </sheetView>
  </sheetViews>
  <sheetFormatPr defaultRowHeight="15" x14ac:dyDescent="0.25"/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96" t="s">
        <v>17</v>
      </c>
      <c r="B2" s="97"/>
      <c r="C2" s="77"/>
      <c r="D2" s="77"/>
      <c r="E2" s="77"/>
      <c r="F2" s="77"/>
      <c r="G2" s="77"/>
      <c r="H2" s="77"/>
      <c r="I2" s="7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78" t="s">
        <v>35</v>
      </c>
      <c r="B3" s="98" t="s">
        <v>51</v>
      </c>
      <c r="C3" s="98"/>
      <c r="D3" s="98"/>
      <c r="E3" s="98"/>
      <c r="F3" s="98"/>
      <c r="G3" s="98"/>
      <c r="H3" s="98"/>
      <c r="I3" s="9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98"/>
      <c r="C4" s="98"/>
      <c r="D4" s="98"/>
      <c r="E4" s="98"/>
      <c r="F4" s="98"/>
      <c r="G4" s="98"/>
      <c r="H4" s="98"/>
      <c r="I4" s="9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78"/>
      <c r="B5" s="98"/>
      <c r="C5" s="98"/>
      <c r="D5" s="98"/>
      <c r="E5" s="98"/>
      <c r="F5" s="98"/>
      <c r="G5" s="98"/>
      <c r="H5" s="98"/>
      <c r="I5" s="9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5" t="s">
        <v>35</v>
      </c>
      <c r="B6" s="86" t="s">
        <v>52</v>
      </c>
      <c r="C6" s="69"/>
      <c r="D6" s="69"/>
      <c r="E6" s="69"/>
      <c r="F6" s="69"/>
      <c r="G6" s="69"/>
      <c r="H6" s="69"/>
      <c r="I6" s="6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78" t="s">
        <v>35</v>
      </c>
      <c r="B7" s="95" t="s">
        <v>50</v>
      </c>
      <c r="C7" s="95"/>
      <c r="D7" s="95"/>
      <c r="E7" s="95"/>
      <c r="F7" s="95"/>
      <c r="G7" s="95"/>
      <c r="H7" s="95"/>
      <c r="I7" s="9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78"/>
      <c r="B8" s="95"/>
      <c r="C8" s="95"/>
      <c r="D8" s="95"/>
      <c r="E8" s="95"/>
      <c r="F8" s="95"/>
      <c r="G8" s="95"/>
      <c r="H8" s="95"/>
      <c r="I8" s="9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79"/>
      <c r="C9" s="79"/>
      <c r="D9" s="79"/>
      <c r="E9" s="79"/>
      <c r="F9" s="79"/>
      <c r="G9" s="79"/>
      <c r="H9" s="79"/>
      <c r="I9" s="7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</sheetData>
  <mergeCells count="3">
    <mergeCell ref="B7:I8"/>
    <mergeCell ref="A2:B2"/>
    <mergeCell ref="B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0BD1-DFA8-4EF5-AF61-097BA007286C}">
  <dimension ref="A1:AD100"/>
  <sheetViews>
    <sheetView zoomScale="90" zoomScaleNormal="90" workbookViewId="0">
      <selection activeCell="A101" sqref="A101"/>
    </sheetView>
  </sheetViews>
  <sheetFormatPr defaultRowHeight="15" x14ac:dyDescent="0.25"/>
  <cols>
    <col min="1" max="1" width="41.7109375" customWidth="1"/>
    <col min="2" max="2" width="18.5703125" bestFit="1" customWidth="1"/>
    <col min="3" max="3" width="8.5703125" customWidth="1"/>
    <col min="4" max="4" width="5.140625" customWidth="1"/>
    <col min="5" max="5" width="5.5703125" customWidth="1"/>
    <col min="6" max="6" width="5.85546875" customWidth="1"/>
    <col min="7" max="7" width="5.7109375" customWidth="1"/>
    <col min="8" max="8" width="7.28515625" customWidth="1"/>
    <col min="9" max="9" width="7.85546875" customWidth="1"/>
    <col min="10" max="10" width="10" customWidth="1"/>
    <col min="11" max="11" width="11.28515625" customWidth="1"/>
    <col min="12" max="12" width="8" customWidth="1"/>
    <col min="13" max="13" width="10.7109375" customWidth="1"/>
    <col min="14" max="14" width="8.85546875" customWidth="1"/>
    <col min="15" max="15" width="8.7109375" customWidth="1"/>
    <col min="16" max="16" width="11" customWidth="1"/>
    <col min="17" max="17" width="10.42578125" customWidth="1"/>
    <col min="18" max="18" width="11" customWidth="1"/>
    <col min="19" max="19" width="10.28515625" customWidth="1"/>
    <col min="20" max="20" width="11.85546875" customWidth="1"/>
    <col min="21" max="21" width="9.28515625" customWidth="1"/>
    <col min="22" max="22" width="9.5703125" customWidth="1"/>
    <col min="23" max="23" width="10.5703125" customWidth="1"/>
    <col min="24" max="24" width="12" customWidth="1"/>
    <col min="25" max="25" width="12.140625" customWidth="1"/>
    <col min="26" max="26" width="11" customWidth="1"/>
    <col min="27" max="27" width="6.85546875" customWidth="1"/>
    <col min="28" max="28" width="10.42578125" customWidth="1"/>
    <col min="29" max="29" width="7.28515625" customWidth="1"/>
    <col min="30" max="30" width="6.140625" customWidth="1"/>
    <col min="31" max="31" width="5.7109375" customWidth="1"/>
    <col min="32" max="32" width="6.42578125" customWidth="1"/>
    <col min="33" max="33" width="6.28515625" customWidth="1"/>
    <col min="34" max="34" width="6.42578125" customWidth="1"/>
    <col min="35" max="35" width="9.5703125" customWidth="1"/>
    <col min="36" max="36" width="8.85546875" customWidth="1"/>
    <col min="37" max="37" width="9.42578125" customWidth="1"/>
  </cols>
  <sheetData>
    <row r="1" spans="1:3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1"/>
      <c r="AB1" s="11"/>
      <c r="AC1" s="11"/>
      <c r="AD1" s="11"/>
    </row>
    <row r="2" spans="1:30" ht="15" customHeight="1" x14ac:dyDescent="0.25">
      <c r="A2" s="99" t="s">
        <v>41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34"/>
      <c r="R2" s="34"/>
      <c r="S2" s="34"/>
      <c r="T2" s="13"/>
      <c r="U2" s="34"/>
      <c r="V2" s="34"/>
      <c r="W2" s="34"/>
      <c r="X2" s="34"/>
      <c r="Y2" s="34"/>
      <c r="Z2" s="34"/>
      <c r="AA2" s="12"/>
      <c r="AB2" s="11"/>
      <c r="AC2" s="11"/>
      <c r="AD2" s="11"/>
    </row>
    <row r="3" spans="1:30" ht="15" customHeight="1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34"/>
      <c r="R3" s="34"/>
      <c r="S3" s="34"/>
      <c r="T3" s="13"/>
      <c r="U3" s="34"/>
      <c r="V3" s="34"/>
      <c r="W3" s="34"/>
      <c r="X3" s="34"/>
      <c r="Y3" s="34"/>
      <c r="Z3" s="34"/>
      <c r="AA3" s="12"/>
      <c r="AB3" s="11"/>
      <c r="AC3" s="11"/>
      <c r="AD3" s="11"/>
    </row>
    <row r="4" spans="1:30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1"/>
      <c r="AC4" s="11"/>
      <c r="AD4" s="11"/>
    </row>
    <row r="5" spans="1:30" ht="15" customHeight="1" x14ac:dyDescent="0.25">
      <c r="A5" s="3"/>
      <c r="B5" s="1"/>
      <c r="C5" s="2"/>
      <c r="D5" s="2"/>
      <c r="E5" s="2"/>
      <c r="F5" s="2"/>
      <c r="G5" s="2"/>
      <c r="H5" s="2"/>
      <c r="I5" s="2"/>
      <c r="J5" s="2"/>
      <c r="K5" s="13"/>
      <c r="L5" s="35"/>
      <c r="M5" s="35"/>
      <c r="N5" s="35"/>
      <c r="O5" s="20"/>
      <c r="P5" s="20"/>
      <c r="Q5" s="20"/>
      <c r="R5" s="20"/>
      <c r="S5" s="13"/>
      <c r="T5" s="13"/>
      <c r="U5" s="13"/>
      <c r="V5" s="13"/>
      <c r="W5" s="20"/>
      <c r="X5" s="20"/>
      <c r="Y5" s="20"/>
      <c r="Z5" s="13"/>
      <c r="AA5" s="12"/>
      <c r="AB5" s="11"/>
      <c r="AC5" s="11"/>
      <c r="AD5" s="11"/>
    </row>
    <row r="6" spans="1:30" ht="15" customHeight="1" x14ac:dyDescent="0.25">
      <c r="A6" s="31" t="s">
        <v>21</v>
      </c>
      <c r="B6" s="100" t="s">
        <v>20</v>
      </c>
      <c r="C6" s="101"/>
      <c r="D6" s="102"/>
      <c r="E6" s="103" t="s">
        <v>6</v>
      </c>
      <c r="F6" s="104"/>
      <c r="G6" s="104"/>
      <c r="H6" s="105"/>
      <c r="I6" s="45"/>
      <c r="J6" s="23"/>
      <c r="K6" s="36"/>
      <c r="L6" s="106"/>
      <c r="M6" s="106"/>
      <c r="N6" s="106"/>
      <c r="O6" s="106"/>
      <c r="P6" s="106"/>
      <c r="Q6" s="106"/>
      <c r="R6" s="106"/>
      <c r="S6" s="37"/>
      <c r="T6" s="13"/>
      <c r="U6" s="13"/>
      <c r="V6" s="21"/>
      <c r="W6" s="24"/>
      <c r="X6" s="24"/>
      <c r="Y6" s="24"/>
      <c r="Z6" s="13"/>
      <c r="AA6" s="12"/>
      <c r="AB6" s="11"/>
      <c r="AC6" s="11"/>
      <c r="AD6" s="11"/>
    </row>
    <row r="7" spans="1:30" ht="15" customHeight="1" x14ac:dyDescent="0.25">
      <c r="A7" s="87" t="s">
        <v>7</v>
      </c>
      <c r="B7" s="88" t="s">
        <v>8</v>
      </c>
      <c r="C7" s="89" t="s">
        <v>9</v>
      </c>
      <c r="D7" s="89" t="s">
        <v>10</v>
      </c>
      <c r="E7" s="90" t="s">
        <v>0</v>
      </c>
      <c r="F7" s="90" t="s">
        <v>1</v>
      </c>
      <c r="G7" s="90" t="s">
        <v>2</v>
      </c>
      <c r="H7" s="91" t="s">
        <v>4</v>
      </c>
      <c r="I7" s="92" t="s">
        <v>11</v>
      </c>
      <c r="J7" s="24"/>
      <c r="K7" s="111" t="s">
        <v>11</v>
      </c>
      <c r="L7" s="112"/>
      <c r="M7" s="112"/>
      <c r="N7" s="112"/>
      <c r="O7" s="93" t="s">
        <v>13</v>
      </c>
      <c r="P7" s="94" t="s">
        <v>19</v>
      </c>
      <c r="Q7" s="2"/>
      <c r="R7" s="2"/>
      <c r="S7" s="38"/>
      <c r="T7" s="13"/>
      <c r="U7" s="38"/>
      <c r="V7" s="38"/>
      <c r="W7" s="38"/>
      <c r="X7" s="38"/>
      <c r="Y7" s="38"/>
      <c r="Z7" s="38"/>
      <c r="AA7" s="61"/>
      <c r="AB7" s="11"/>
      <c r="AC7" s="11"/>
      <c r="AD7" s="11"/>
    </row>
    <row r="8" spans="1:30" ht="15" customHeight="1" x14ac:dyDescent="0.25">
      <c r="A8" s="47" t="s">
        <v>55</v>
      </c>
      <c r="B8" s="48" t="s">
        <v>37</v>
      </c>
      <c r="C8" s="49" t="s">
        <v>3</v>
      </c>
      <c r="D8" s="50">
        <v>3</v>
      </c>
      <c r="E8" s="58">
        <v>50</v>
      </c>
      <c r="F8" s="52">
        <v>80</v>
      </c>
      <c r="G8" s="58">
        <v>142</v>
      </c>
      <c r="H8" s="54">
        <f>SUM(E8:G8)</f>
        <v>272</v>
      </c>
      <c r="I8" s="17" t="s">
        <v>22</v>
      </c>
      <c r="J8" s="25"/>
      <c r="K8" s="115" t="s">
        <v>24</v>
      </c>
      <c r="L8" s="116"/>
      <c r="M8" s="116"/>
      <c r="N8" s="116"/>
      <c r="O8" s="44">
        <f>COUNTIF($I$8:$I$16,"P")</f>
        <v>5</v>
      </c>
      <c r="P8" s="63">
        <f>(O8/$O$12)*100</f>
        <v>55.555555555555557</v>
      </c>
      <c r="Q8" s="2"/>
      <c r="R8" s="2"/>
      <c r="S8" s="43"/>
      <c r="T8" s="13"/>
      <c r="U8" s="29"/>
      <c r="V8" s="29"/>
      <c r="W8" s="29"/>
      <c r="X8" s="29"/>
      <c r="Y8" s="29"/>
      <c r="Z8" s="29"/>
      <c r="AA8" s="62"/>
      <c r="AB8" s="11"/>
      <c r="AC8" s="11"/>
      <c r="AD8" s="11"/>
    </row>
    <row r="9" spans="1:30" ht="15" customHeight="1" x14ac:dyDescent="0.25">
      <c r="A9" s="55" t="s">
        <v>56</v>
      </c>
      <c r="B9" s="56" t="s">
        <v>37</v>
      </c>
      <c r="C9" s="57" t="s">
        <v>3</v>
      </c>
      <c r="D9" s="46">
        <v>2</v>
      </c>
      <c r="E9" s="51">
        <v>70</v>
      </c>
      <c r="F9" s="52">
        <v>80</v>
      </c>
      <c r="G9" s="53">
        <v>198</v>
      </c>
      <c r="H9" s="54">
        <f t="shared" ref="H9:H15" si="0">SUM(E9:G9)</f>
        <v>348</v>
      </c>
      <c r="I9" s="17" t="s">
        <v>5</v>
      </c>
      <c r="J9" s="25"/>
      <c r="K9" s="115" t="s">
        <v>16</v>
      </c>
      <c r="L9" s="116"/>
      <c r="M9" s="116"/>
      <c r="N9" s="116"/>
      <c r="O9" s="44">
        <f>COUNTIF($I$8:$I$16,"PS")</f>
        <v>0</v>
      </c>
      <c r="P9" s="63">
        <f>(O9/$O$12)*100</f>
        <v>0</v>
      </c>
      <c r="Q9" s="2"/>
      <c r="R9" s="2"/>
      <c r="S9" s="43"/>
      <c r="T9" s="13"/>
      <c r="U9" s="29"/>
      <c r="V9" s="29"/>
      <c r="W9" s="29"/>
      <c r="X9" s="29"/>
      <c r="Y9" s="29"/>
      <c r="Z9" s="29"/>
      <c r="AA9" s="62"/>
      <c r="AB9" s="11"/>
      <c r="AC9" s="11"/>
      <c r="AD9" s="11"/>
    </row>
    <row r="10" spans="1:30" ht="15" customHeight="1" x14ac:dyDescent="0.25">
      <c r="A10" s="55" t="s">
        <v>57</v>
      </c>
      <c r="B10" s="56" t="s">
        <v>37</v>
      </c>
      <c r="C10" s="57" t="s">
        <v>3</v>
      </c>
      <c r="D10" s="46">
        <v>3</v>
      </c>
      <c r="E10" s="51">
        <v>75</v>
      </c>
      <c r="F10" s="52">
        <v>105</v>
      </c>
      <c r="G10" s="53">
        <v>186</v>
      </c>
      <c r="H10" s="54">
        <f t="shared" si="0"/>
        <v>366</v>
      </c>
      <c r="I10" s="17" t="s">
        <v>5</v>
      </c>
      <c r="J10" s="25"/>
      <c r="K10" s="115" t="s">
        <v>28</v>
      </c>
      <c r="L10" s="116"/>
      <c r="M10" s="116"/>
      <c r="N10" s="116"/>
      <c r="O10" s="44">
        <f>COUNTIF($I$8:$I$16,"TH")</f>
        <v>1</v>
      </c>
      <c r="P10" s="63">
        <f>(O10/$O$12)*100</f>
        <v>11.111111111111111</v>
      </c>
      <c r="Q10" s="2"/>
      <c r="R10" s="2"/>
      <c r="S10" s="43"/>
      <c r="T10" s="13"/>
      <c r="U10" s="29"/>
      <c r="V10" s="29"/>
      <c r="W10" s="29"/>
      <c r="X10" s="29"/>
      <c r="Y10" s="29"/>
      <c r="Z10" s="29"/>
      <c r="AA10" s="62"/>
      <c r="AB10" s="11"/>
      <c r="AC10" s="11"/>
      <c r="AD10" s="11"/>
    </row>
    <row r="11" spans="1:30" ht="15" customHeight="1" x14ac:dyDescent="0.25">
      <c r="A11" s="55" t="s">
        <v>58</v>
      </c>
      <c r="B11" s="56" t="s">
        <v>37</v>
      </c>
      <c r="C11" s="57" t="s">
        <v>3</v>
      </c>
      <c r="D11" s="46">
        <v>3</v>
      </c>
      <c r="E11" s="58">
        <v>60</v>
      </c>
      <c r="F11" s="52">
        <v>95</v>
      </c>
      <c r="G11" s="53">
        <v>197</v>
      </c>
      <c r="H11" s="54">
        <f t="shared" si="0"/>
        <v>352</v>
      </c>
      <c r="I11" s="17" t="s">
        <v>22</v>
      </c>
      <c r="J11" s="25"/>
      <c r="K11" s="115" t="s">
        <v>25</v>
      </c>
      <c r="L11" s="116"/>
      <c r="M11" s="116"/>
      <c r="N11" s="116"/>
      <c r="O11" s="44">
        <f>COUNTIF($I$8:$I$16,"TL")</f>
        <v>3</v>
      </c>
      <c r="P11" s="63">
        <f>(O11/$O$12)*100</f>
        <v>33.333333333333329</v>
      </c>
      <c r="Q11" s="2"/>
      <c r="R11" s="2"/>
      <c r="S11" s="43"/>
      <c r="T11" s="13"/>
      <c r="U11" s="29"/>
      <c r="V11" s="29"/>
      <c r="W11" s="29"/>
      <c r="X11" s="29"/>
      <c r="Y11" s="29"/>
      <c r="Z11" s="29"/>
      <c r="AA11" s="62"/>
      <c r="AB11" s="11"/>
      <c r="AC11" s="11"/>
      <c r="AD11" s="11"/>
    </row>
    <row r="12" spans="1:30" ht="15" customHeight="1" thickBot="1" x14ac:dyDescent="0.3">
      <c r="A12" s="55" t="s">
        <v>59</v>
      </c>
      <c r="B12" s="56" t="s">
        <v>37</v>
      </c>
      <c r="C12" s="57" t="s">
        <v>3</v>
      </c>
      <c r="D12" s="46">
        <v>3</v>
      </c>
      <c r="E12" s="51">
        <v>95</v>
      </c>
      <c r="F12" s="52">
        <v>120</v>
      </c>
      <c r="G12" s="53">
        <v>175</v>
      </c>
      <c r="H12" s="54">
        <f t="shared" si="0"/>
        <v>390</v>
      </c>
      <c r="I12" s="17" t="s">
        <v>5</v>
      </c>
      <c r="J12" s="25"/>
      <c r="K12" s="113" t="s">
        <v>4</v>
      </c>
      <c r="L12" s="114"/>
      <c r="M12" s="114"/>
      <c r="N12" s="114"/>
      <c r="O12" s="80">
        <f>SUM(O8:O11)</f>
        <v>9</v>
      </c>
      <c r="P12" s="65">
        <f>SUM(P8:P11)</f>
        <v>100</v>
      </c>
      <c r="Q12" s="2"/>
      <c r="R12" s="2"/>
      <c r="S12" s="43"/>
      <c r="T12" s="13"/>
      <c r="U12" s="29"/>
      <c r="V12" s="29"/>
      <c r="W12" s="29"/>
      <c r="X12" s="29"/>
      <c r="Y12" s="29"/>
      <c r="Z12" s="29"/>
      <c r="AA12" s="62"/>
      <c r="AB12" s="11"/>
      <c r="AC12" s="11"/>
      <c r="AD12" s="11"/>
    </row>
    <row r="13" spans="1:30" ht="15" customHeight="1" x14ac:dyDescent="0.25">
      <c r="A13" s="55" t="s">
        <v>60</v>
      </c>
      <c r="B13" s="56" t="s">
        <v>37</v>
      </c>
      <c r="C13" s="57" t="s">
        <v>3</v>
      </c>
      <c r="D13" s="46">
        <v>3</v>
      </c>
      <c r="E13" s="58">
        <v>55</v>
      </c>
      <c r="F13" s="52">
        <v>115</v>
      </c>
      <c r="G13" s="53">
        <v>166</v>
      </c>
      <c r="H13" s="54">
        <f t="shared" si="0"/>
        <v>336</v>
      </c>
      <c r="I13" s="17" t="s">
        <v>22</v>
      </c>
      <c r="J13" s="25"/>
      <c r="K13" s="2"/>
      <c r="L13" s="2"/>
      <c r="M13" s="2"/>
      <c r="N13" s="2"/>
      <c r="O13" s="2"/>
      <c r="P13" s="2"/>
      <c r="Q13" s="2"/>
      <c r="R13" s="2"/>
      <c r="S13" s="43"/>
      <c r="T13" s="13"/>
      <c r="U13" s="29"/>
      <c r="V13" s="29"/>
      <c r="W13" s="29"/>
      <c r="X13" s="29"/>
      <c r="Y13" s="29"/>
      <c r="Z13" s="29"/>
      <c r="AA13" s="62"/>
      <c r="AB13" s="11"/>
      <c r="AC13" s="11"/>
      <c r="AD13" s="11"/>
    </row>
    <row r="14" spans="1:30" ht="15" customHeight="1" x14ac:dyDescent="0.25">
      <c r="A14" s="55" t="s">
        <v>61</v>
      </c>
      <c r="B14" s="56" t="s">
        <v>37</v>
      </c>
      <c r="C14" s="57" t="s">
        <v>3</v>
      </c>
      <c r="D14" s="46">
        <v>3</v>
      </c>
      <c r="E14" s="51">
        <v>75</v>
      </c>
      <c r="F14" s="52">
        <v>90</v>
      </c>
      <c r="G14" s="53">
        <v>187</v>
      </c>
      <c r="H14" s="54">
        <f t="shared" si="0"/>
        <v>352</v>
      </c>
      <c r="I14" s="17" t="s">
        <v>5</v>
      </c>
      <c r="J14" s="25"/>
      <c r="K14" s="39"/>
      <c r="L14" s="40"/>
      <c r="M14" s="41"/>
      <c r="N14" s="29"/>
      <c r="O14" s="42"/>
      <c r="P14" s="42"/>
      <c r="Q14" s="42"/>
      <c r="R14" s="42"/>
      <c r="S14" s="43"/>
      <c r="T14" s="13"/>
      <c r="U14" s="29"/>
      <c r="V14" s="29"/>
      <c r="W14" s="29"/>
      <c r="X14" s="29"/>
      <c r="Y14" s="29"/>
      <c r="Z14" s="29"/>
      <c r="AA14" s="62"/>
      <c r="AB14" s="11"/>
      <c r="AC14" s="11"/>
      <c r="AD14" s="11"/>
    </row>
    <row r="15" spans="1:30" ht="15" customHeight="1" x14ac:dyDescent="0.25">
      <c r="A15" s="55" t="s">
        <v>62</v>
      </c>
      <c r="B15" s="56" t="s">
        <v>37</v>
      </c>
      <c r="C15" s="57" t="s">
        <v>3</v>
      </c>
      <c r="D15" s="46">
        <v>3</v>
      </c>
      <c r="E15" s="51">
        <v>95</v>
      </c>
      <c r="F15" s="52">
        <v>110</v>
      </c>
      <c r="G15" s="53">
        <v>185</v>
      </c>
      <c r="H15" s="54">
        <f t="shared" si="0"/>
        <v>390</v>
      </c>
      <c r="I15" s="17" t="s">
        <v>5</v>
      </c>
      <c r="J15" s="25"/>
      <c r="K15" s="2"/>
      <c r="L15" s="82"/>
      <c r="M15" s="83"/>
      <c r="N15" s="37"/>
      <c r="O15" s="84"/>
      <c r="P15" s="84"/>
      <c r="Q15" s="42"/>
      <c r="R15" s="42"/>
      <c r="S15" s="43"/>
      <c r="T15" s="13"/>
      <c r="U15" s="29"/>
      <c r="V15" s="29"/>
      <c r="W15" s="29"/>
      <c r="X15" s="29"/>
      <c r="Y15" s="29"/>
      <c r="Z15" s="29"/>
      <c r="AA15" s="62"/>
      <c r="AB15" s="11"/>
      <c r="AC15" s="11"/>
      <c r="AD15" s="11"/>
    </row>
    <row r="16" spans="1:30" ht="15" customHeight="1" x14ac:dyDescent="0.25">
      <c r="A16" s="55" t="s">
        <v>63</v>
      </c>
      <c r="B16" s="56" t="s">
        <v>37</v>
      </c>
      <c r="C16" s="57" t="s">
        <v>3</v>
      </c>
      <c r="D16" s="46">
        <v>3</v>
      </c>
      <c r="E16" s="58"/>
      <c r="F16" s="58"/>
      <c r="G16" s="58"/>
      <c r="H16" s="54"/>
      <c r="I16" s="17" t="s">
        <v>23</v>
      </c>
      <c r="J16" s="25"/>
      <c r="K16" s="81" t="s">
        <v>17</v>
      </c>
      <c r="L16" s="2"/>
      <c r="M16" s="2"/>
      <c r="N16" s="2"/>
      <c r="O16" s="2"/>
      <c r="P16" s="2"/>
      <c r="Q16" s="42"/>
      <c r="R16" s="42"/>
      <c r="S16" s="43"/>
      <c r="T16" s="13"/>
      <c r="U16" s="29"/>
      <c r="V16" s="29"/>
      <c r="W16" s="29"/>
      <c r="X16" s="29"/>
      <c r="Y16" s="29"/>
      <c r="Z16" s="29"/>
      <c r="AA16" s="62"/>
      <c r="AB16" s="11"/>
      <c r="AC16" s="11"/>
      <c r="AD16" s="11"/>
    </row>
    <row r="17" spans="1:30" ht="15.75" thickBot="1" x14ac:dyDescent="0.3">
      <c r="A17" s="107" t="s">
        <v>26</v>
      </c>
      <c r="B17" s="108"/>
      <c r="C17" s="108"/>
      <c r="D17" s="109"/>
      <c r="E17" s="64">
        <v>65</v>
      </c>
      <c r="F17" s="64">
        <v>80</v>
      </c>
      <c r="G17" s="64">
        <v>166</v>
      </c>
      <c r="H17" s="64">
        <v>311</v>
      </c>
      <c r="I17" s="15"/>
      <c r="J17" s="6"/>
      <c r="K17" s="110" t="s">
        <v>39</v>
      </c>
      <c r="L17" s="110"/>
      <c r="M17" s="110"/>
      <c r="N17" s="110"/>
      <c r="O17" s="110"/>
      <c r="P17" s="110"/>
      <c r="Q17" s="2"/>
      <c r="R17" s="2"/>
      <c r="S17" s="2"/>
      <c r="T17" s="2"/>
      <c r="U17" s="2"/>
      <c r="V17" s="2"/>
      <c r="W17" s="2"/>
      <c r="X17" s="2"/>
      <c r="Y17" s="2"/>
      <c r="Z17" s="2"/>
      <c r="AA17" s="11"/>
      <c r="AB17" s="11"/>
      <c r="AC17" s="11"/>
      <c r="AD17" s="11"/>
    </row>
    <row r="18" spans="1:30" ht="15.75" customHeight="1" x14ac:dyDescent="0.25">
      <c r="A18" s="4"/>
      <c r="B18" s="4"/>
      <c r="C18" s="4"/>
      <c r="D18" s="4"/>
      <c r="E18" s="14"/>
      <c r="F18" s="14"/>
      <c r="G18" s="14"/>
      <c r="H18" s="14"/>
      <c r="I18" s="14"/>
      <c r="J18" s="2"/>
      <c r="K18" s="2"/>
      <c r="L18" s="2"/>
      <c r="M18" s="6"/>
      <c r="N18" s="6"/>
      <c r="O18" s="6"/>
      <c r="P18" s="6"/>
      <c r="Q18" s="6"/>
      <c r="R18" s="2"/>
      <c r="S18" s="2"/>
      <c r="T18" s="2"/>
      <c r="U18" s="2"/>
      <c r="V18" s="2"/>
      <c r="W18" s="2"/>
      <c r="X18" s="2"/>
      <c r="Y18" s="2"/>
      <c r="Z18" s="2"/>
      <c r="AA18" s="11"/>
      <c r="AB18" s="11"/>
      <c r="AC18" s="11"/>
      <c r="AD18" s="11"/>
    </row>
    <row r="19" spans="1:30" ht="15.75" customHeight="1" x14ac:dyDescent="0.25">
      <c r="A19" s="14"/>
      <c r="B19" s="29"/>
      <c r="C19" s="29"/>
      <c r="D19" s="5"/>
      <c r="E19" s="29"/>
      <c r="F19" s="29"/>
      <c r="G19" s="29"/>
      <c r="H19" s="29"/>
      <c r="I19" s="30"/>
      <c r="J19" s="26"/>
      <c r="K19" s="2"/>
      <c r="L19" s="2"/>
      <c r="M19" s="8"/>
      <c r="N19" s="8"/>
      <c r="O19" s="8"/>
      <c r="P19" s="8"/>
      <c r="Q19" s="8"/>
      <c r="R19" s="8"/>
      <c r="S19" s="8"/>
      <c r="T19" s="2"/>
      <c r="U19" s="2"/>
      <c r="V19" s="2"/>
      <c r="W19" s="2"/>
      <c r="X19" s="2"/>
      <c r="Y19" s="2"/>
      <c r="Z19" s="2"/>
      <c r="AA19" s="11"/>
      <c r="AB19" s="11"/>
      <c r="AC19" s="11"/>
      <c r="AD19" s="11"/>
    </row>
    <row r="20" spans="1:30" ht="15.75" customHeight="1" x14ac:dyDescent="0.25">
      <c r="A20" s="14"/>
      <c r="B20" s="2"/>
      <c r="C20" s="2"/>
      <c r="D20" s="2"/>
      <c r="E20" s="2"/>
      <c r="F20" s="2"/>
      <c r="G20" s="2"/>
      <c r="H20" s="2"/>
      <c r="I20" s="2"/>
      <c r="J20" s="27"/>
      <c r="K20" s="2"/>
      <c r="L20" s="2"/>
      <c r="M20" s="2"/>
      <c r="N20" s="8"/>
      <c r="O20" s="8"/>
      <c r="P20" s="8"/>
      <c r="Q20" s="8"/>
      <c r="R20" s="2"/>
      <c r="S20" s="2"/>
      <c r="T20" s="2"/>
      <c r="U20" s="2"/>
      <c r="V20" s="2"/>
      <c r="W20" s="2"/>
      <c r="X20" s="2"/>
      <c r="Y20" s="2"/>
      <c r="Z20" s="2"/>
      <c r="AA20" s="11"/>
      <c r="AB20" s="11"/>
      <c r="AC20" s="11"/>
      <c r="AD20" s="11"/>
    </row>
    <row r="21" spans="1:30" ht="17.25" customHeight="1" x14ac:dyDescent="0.25">
      <c r="A21" s="14"/>
      <c r="B21" s="2"/>
      <c r="C21" s="2"/>
      <c r="D21" s="2"/>
      <c r="E21" s="2"/>
      <c r="F21" s="2"/>
      <c r="G21" s="2"/>
      <c r="H21" s="2"/>
      <c r="I21" s="2"/>
      <c r="J21" s="28"/>
      <c r="K21" s="2"/>
      <c r="L21" s="2"/>
      <c r="M21" s="2"/>
      <c r="N21" s="7"/>
      <c r="O21" s="7"/>
      <c r="P21" s="7"/>
      <c r="Q21" s="7"/>
      <c r="R21" s="2"/>
      <c r="S21" s="2"/>
      <c r="T21" s="2"/>
      <c r="U21" s="2"/>
      <c r="V21" s="2"/>
      <c r="W21" s="2"/>
      <c r="X21" s="2"/>
      <c r="Y21" s="2"/>
      <c r="Z21" s="2"/>
      <c r="AA21" s="11"/>
      <c r="AB21" s="11"/>
      <c r="AC21" s="11"/>
      <c r="AD21" s="11"/>
    </row>
    <row r="22" spans="1:30" ht="17.25" customHeight="1" x14ac:dyDescent="0.25">
      <c r="A22" s="14"/>
      <c r="B22" s="2"/>
      <c r="C22" s="2"/>
      <c r="D22" s="2"/>
      <c r="E22" s="2"/>
      <c r="F22" s="2"/>
      <c r="G22" s="2"/>
      <c r="H22" s="2"/>
      <c r="I22" s="2"/>
      <c r="J22" s="13"/>
      <c r="K22" s="2"/>
      <c r="L22" s="2"/>
      <c r="M22" s="2"/>
      <c r="N22" s="10"/>
      <c r="O22" s="10"/>
      <c r="P22" s="10"/>
      <c r="Q22" s="6"/>
      <c r="R22" s="2"/>
      <c r="S22" s="2"/>
      <c r="T22" s="2"/>
      <c r="U22" s="2"/>
      <c r="V22" s="2"/>
      <c r="W22" s="2"/>
      <c r="X22" s="2"/>
      <c r="Y22" s="2"/>
      <c r="Z22" s="2"/>
      <c r="AA22" s="11"/>
      <c r="AB22" s="11"/>
      <c r="AC22" s="11"/>
      <c r="AD22" s="11"/>
    </row>
    <row r="23" spans="1:30" x14ac:dyDescent="0.25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1"/>
      <c r="AB23" s="11"/>
      <c r="AC23" s="11"/>
      <c r="AD23" s="11"/>
    </row>
    <row r="24" spans="1:30" x14ac:dyDescent="0.25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1"/>
      <c r="AB24" s="11"/>
      <c r="AC24" s="11"/>
      <c r="AD24" s="11"/>
    </row>
    <row r="25" spans="1:30" x14ac:dyDescent="0.25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2"/>
      <c r="AB25" s="22" t="s">
        <v>14</v>
      </c>
      <c r="AC25" s="11"/>
      <c r="AD25" s="11"/>
    </row>
    <row r="26" spans="1:30" x14ac:dyDescent="0.2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1"/>
      <c r="AB26" s="11"/>
      <c r="AC26" s="11"/>
      <c r="AD26" s="11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1"/>
      <c r="AB27" s="11"/>
      <c r="AC27" s="11"/>
      <c r="AD27" s="11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1"/>
      <c r="AB28" s="11"/>
      <c r="AC28" s="11"/>
      <c r="AD28" s="11"/>
    </row>
    <row r="29" spans="1:3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1"/>
      <c r="AB29" s="11"/>
      <c r="AC29" s="11"/>
      <c r="AD29" s="11"/>
    </row>
    <row r="30" spans="1:3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1"/>
      <c r="AB30" s="11"/>
      <c r="AC30" s="11"/>
      <c r="AD30" s="11"/>
    </row>
    <row r="31" spans="1:3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1"/>
      <c r="AB31" s="11"/>
      <c r="AC31" s="11"/>
      <c r="AD31" s="11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1"/>
      <c r="AB32" s="11"/>
      <c r="AC32" s="11"/>
      <c r="AD32" s="11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1"/>
      <c r="AB33" s="11"/>
      <c r="AC33" s="11"/>
      <c r="AD33" s="11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1"/>
      <c r="AB34" s="11"/>
      <c r="AC34" s="11"/>
      <c r="AD34" s="11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1"/>
      <c r="AB35" s="11"/>
      <c r="AC35" s="11"/>
      <c r="AD35" s="11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1"/>
      <c r="AB36" s="11"/>
      <c r="AC36" s="11"/>
      <c r="AD36" s="11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1"/>
      <c r="AB37" s="11"/>
      <c r="AC37" s="11"/>
      <c r="AD37" s="11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1"/>
      <c r="AB38" s="11"/>
      <c r="AC38" s="11"/>
      <c r="AD38" s="11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1"/>
      <c r="AB39" s="11"/>
      <c r="AC39" s="11"/>
      <c r="AD39" s="11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1"/>
      <c r="AB40" s="11"/>
      <c r="AC40" s="11"/>
      <c r="AD40" s="11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1"/>
      <c r="AB41" s="11"/>
      <c r="AC41" s="11"/>
      <c r="AD41" s="11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1"/>
      <c r="AB42" s="11"/>
      <c r="AC42" s="11"/>
      <c r="AD42" s="11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11"/>
      <c r="AB43" s="11"/>
      <c r="AC43" s="11"/>
      <c r="AD43" s="11"/>
    </row>
    <row r="44" spans="1:3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11"/>
      <c r="AB44" s="11"/>
      <c r="AC44" s="11"/>
      <c r="AD44" s="11"/>
    </row>
    <row r="45" spans="1:3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11"/>
      <c r="AB45" s="11"/>
      <c r="AC45" s="11"/>
      <c r="AD45" s="11"/>
    </row>
    <row r="46" spans="1:3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1"/>
      <c r="AB46" s="11"/>
      <c r="AC46" s="11"/>
      <c r="AD46" s="11"/>
    </row>
    <row r="47" spans="1:3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1"/>
      <c r="AB47" s="11"/>
      <c r="AC47" s="11"/>
      <c r="AD47" s="11"/>
    </row>
    <row r="48" spans="1:3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1"/>
      <c r="AB48" s="11"/>
      <c r="AC48" s="11"/>
      <c r="AD48" s="11"/>
    </row>
    <row r="49" spans="1:3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1"/>
      <c r="AB49" s="11"/>
      <c r="AC49" s="11"/>
      <c r="AD49" s="11"/>
    </row>
    <row r="50" spans="1:3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1"/>
      <c r="AB50" s="11"/>
      <c r="AC50" s="11"/>
      <c r="AD50" s="11"/>
    </row>
    <row r="51" spans="1:3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1"/>
      <c r="AB51" s="11"/>
      <c r="AC51" s="11"/>
      <c r="AD51" s="11"/>
    </row>
    <row r="52" spans="1:3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1"/>
      <c r="AB52" s="11"/>
      <c r="AC52" s="11"/>
      <c r="AD52" s="11"/>
    </row>
    <row r="53" spans="1:3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1"/>
      <c r="AB53" s="11"/>
      <c r="AC53" s="11"/>
      <c r="AD53" s="11"/>
    </row>
    <row r="54" spans="1:3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1"/>
      <c r="AB54" s="11"/>
      <c r="AC54" s="11"/>
      <c r="AD54" s="11"/>
    </row>
    <row r="55" spans="1:3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3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3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3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3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3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3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sortState xmlns:xlrd2="http://schemas.microsoft.com/office/spreadsheetml/2017/richdata2" ref="K8:S16">
    <sortCondition ref="L8:L16"/>
    <sortCondition ref="S8:S16"/>
    <sortCondition descending="1" ref="R8:R16"/>
    <sortCondition descending="1" ref="Q8:Q16"/>
    <sortCondition descending="1" ref="P8:P16"/>
    <sortCondition descending="1" ref="O8:O16"/>
    <sortCondition ref="K8:K16"/>
  </sortState>
  <mergeCells count="13">
    <mergeCell ref="A17:D17"/>
    <mergeCell ref="K17:P17"/>
    <mergeCell ref="K7:N7"/>
    <mergeCell ref="K12:N12"/>
    <mergeCell ref="K8:N8"/>
    <mergeCell ref="K9:N9"/>
    <mergeCell ref="K10:N10"/>
    <mergeCell ref="K11:N11"/>
    <mergeCell ref="A2:P3"/>
    <mergeCell ref="B6:D6"/>
    <mergeCell ref="E6:H6"/>
    <mergeCell ref="O6:R6"/>
    <mergeCell ref="L6:N6"/>
  </mergeCells>
  <pageMargins left="0.7" right="0.7" top="0.75" bottom="0.75" header="0.3" footer="0.3"/>
  <pageSetup orientation="portrait" r:id="rId1"/>
  <ignoredErrors>
    <ignoredError sqref="H7 H8:H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A75-2FBA-4F0F-A30E-CEB091AD2A1F}">
  <dimension ref="A1:Z100"/>
  <sheetViews>
    <sheetView zoomScale="90" zoomScaleNormal="90" workbookViewId="0">
      <selection activeCell="A101" sqref="A101"/>
    </sheetView>
  </sheetViews>
  <sheetFormatPr defaultRowHeight="15" x14ac:dyDescent="0.25"/>
  <cols>
    <col min="1" max="1" width="5" customWidth="1"/>
    <col min="2" max="2" width="6.140625" customWidth="1"/>
    <col min="3" max="3" width="43.42578125" customWidth="1"/>
    <col min="4" max="4" width="21.42578125" customWidth="1"/>
    <col min="5" max="5" width="5.85546875" customWidth="1"/>
    <col min="6" max="6" width="5.7109375" customWidth="1"/>
    <col min="7" max="7" width="6" customWidth="1"/>
    <col min="8" max="8" width="6.28515625" customWidth="1"/>
    <col min="9" max="9" width="8.28515625" customWidth="1"/>
    <col min="11" max="11" width="6.140625" customWidth="1"/>
    <col min="12" max="12" width="2.5703125" customWidth="1"/>
    <col min="13" max="13" width="12.28515625" customWidth="1"/>
    <col min="14" max="14" width="26.5703125" customWidth="1"/>
    <col min="15" max="15" width="18.57031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99" t="s">
        <v>40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5"/>
      <c r="C5" s="15"/>
      <c r="D5" s="2"/>
      <c r="E5" s="2"/>
      <c r="F5" s="2"/>
      <c r="G5" s="2"/>
      <c r="H5" s="2"/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15"/>
      <c r="C6" s="16"/>
      <c r="D6" s="31"/>
      <c r="E6" s="31">
        <v>5</v>
      </c>
      <c r="F6" s="31">
        <v>4</v>
      </c>
      <c r="G6" s="31">
        <v>3</v>
      </c>
      <c r="H6" s="31">
        <v>2</v>
      </c>
      <c r="I6" s="31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87" t="s">
        <v>12</v>
      </c>
      <c r="C7" s="87" t="s">
        <v>7</v>
      </c>
      <c r="D7" s="89" t="s">
        <v>8</v>
      </c>
      <c r="E7" s="89" t="s">
        <v>0</v>
      </c>
      <c r="F7" s="89" t="s">
        <v>1</v>
      </c>
      <c r="G7" s="89" t="s">
        <v>2</v>
      </c>
      <c r="H7" s="89" t="s">
        <v>4</v>
      </c>
      <c r="I7" s="92" t="s">
        <v>11</v>
      </c>
      <c r="J7" s="2"/>
      <c r="K7" s="9"/>
      <c r="L7" s="59" t="s">
        <v>18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33">
        <v>1</v>
      </c>
      <c r="C8" s="47" t="s">
        <v>62</v>
      </c>
      <c r="D8" s="48" t="s">
        <v>37</v>
      </c>
      <c r="E8" s="51">
        <v>95</v>
      </c>
      <c r="F8" s="52">
        <v>110</v>
      </c>
      <c r="G8" s="53">
        <v>185</v>
      </c>
      <c r="H8" s="54">
        <f>SUM(E8:G8)</f>
        <v>390</v>
      </c>
      <c r="I8" s="17" t="s">
        <v>5</v>
      </c>
      <c r="J8" s="2"/>
      <c r="K8" s="67"/>
      <c r="L8" s="60" t="s">
        <v>27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33">
        <f>B8+1</f>
        <v>2</v>
      </c>
      <c r="C9" s="55" t="s">
        <v>59</v>
      </c>
      <c r="D9" s="56" t="s">
        <v>37</v>
      </c>
      <c r="E9" s="51">
        <v>95</v>
      </c>
      <c r="F9" s="52">
        <v>120</v>
      </c>
      <c r="G9" s="53">
        <v>175</v>
      </c>
      <c r="H9" s="54">
        <f>SUM(E9:G9)</f>
        <v>390</v>
      </c>
      <c r="I9" s="17" t="s">
        <v>5</v>
      </c>
      <c r="J9" s="2"/>
      <c r="K9" s="68"/>
      <c r="L9" s="14" t="s">
        <v>15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33">
        <f t="shared" ref="B10:B12" si="0">B9+1</f>
        <v>3</v>
      </c>
      <c r="C10" s="55" t="s">
        <v>57</v>
      </c>
      <c r="D10" s="56" t="s">
        <v>37</v>
      </c>
      <c r="E10" s="51">
        <v>75</v>
      </c>
      <c r="F10" s="52">
        <v>105</v>
      </c>
      <c r="G10" s="53">
        <v>186</v>
      </c>
      <c r="H10" s="54">
        <f>SUM(E10:G10)</f>
        <v>366</v>
      </c>
      <c r="I10" s="17" t="s">
        <v>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33">
        <f t="shared" si="0"/>
        <v>4</v>
      </c>
      <c r="C11" s="55" t="s">
        <v>61</v>
      </c>
      <c r="D11" s="56" t="s">
        <v>37</v>
      </c>
      <c r="E11" s="51">
        <v>75</v>
      </c>
      <c r="F11" s="52">
        <v>90</v>
      </c>
      <c r="G11" s="53">
        <v>187</v>
      </c>
      <c r="H11" s="54">
        <f>SUM(E11:G11)</f>
        <v>352</v>
      </c>
      <c r="I11" s="17" t="s"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33">
        <f t="shared" si="0"/>
        <v>5</v>
      </c>
      <c r="C12" s="55" t="s">
        <v>56</v>
      </c>
      <c r="D12" s="56" t="s">
        <v>37</v>
      </c>
      <c r="E12" s="51">
        <v>70</v>
      </c>
      <c r="F12" s="52">
        <v>80</v>
      </c>
      <c r="G12" s="53">
        <v>198</v>
      </c>
      <c r="H12" s="54">
        <f>SUM(E12:G12)</f>
        <v>348</v>
      </c>
      <c r="I12" s="17" t="s">
        <v>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18"/>
      <c r="C13" s="55" t="s">
        <v>63</v>
      </c>
      <c r="D13" s="56" t="s">
        <v>37</v>
      </c>
      <c r="E13" s="58"/>
      <c r="F13" s="58"/>
      <c r="G13" s="58"/>
      <c r="H13" s="54"/>
      <c r="I13" s="17" t="s">
        <v>23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19"/>
      <c r="C14" s="55" t="s">
        <v>58</v>
      </c>
      <c r="D14" s="56" t="s">
        <v>37</v>
      </c>
      <c r="E14" s="58">
        <v>60</v>
      </c>
      <c r="F14" s="52">
        <v>95</v>
      </c>
      <c r="G14" s="53">
        <v>197</v>
      </c>
      <c r="H14" s="54">
        <f>SUM(E14:G14)</f>
        <v>352</v>
      </c>
      <c r="I14" s="17" t="s">
        <v>22</v>
      </c>
      <c r="J14" s="2"/>
      <c r="K14" s="32" t="s">
        <v>17</v>
      </c>
      <c r="L14" s="66"/>
      <c r="M14" s="66"/>
      <c r="N14" s="6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19"/>
      <c r="C15" s="55" t="s">
        <v>60</v>
      </c>
      <c r="D15" s="56" t="s">
        <v>37</v>
      </c>
      <c r="E15" s="58">
        <v>55</v>
      </c>
      <c r="F15" s="52">
        <v>115</v>
      </c>
      <c r="G15" s="53">
        <v>166</v>
      </c>
      <c r="H15" s="54">
        <f>SUM(E15:G15)</f>
        <v>336</v>
      </c>
      <c r="I15" s="17" t="s">
        <v>22</v>
      </c>
      <c r="J15" s="2"/>
      <c r="K15" s="98" t="s">
        <v>38</v>
      </c>
      <c r="L15" s="98"/>
      <c r="M15" s="98"/>
      <c r="N15" s="98"/>
      <c r="O15" s="9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19"/>
      <c r="C16" s="55" t="s">
        <v>55</v>
      </c>
      <c r="D16" s="56" t="s">
        <v>37</v>
      </c>
      <c r="E16" s="58">
        <v>50</v>
      </c>
      <c r="F16" s="52">
        <v>80</v>
      </c>
      <c r="G16" s="58">
        <v>142</v>
      </c>
      <c r="H16" s="54">
        <f>SUM(E16:G16)</f>
        <v>272</v>
      </c>
      <c r="I16" s="17" t="s">
        <v>22</v>
      </c>
      <c r="J16" s="2"/>
      <c r="K16" s="98"/>
      <c r="L16" s="98"/>
      <c r="M16" s="98"/>
      <c r="N16" s="98"/>
      <c r="O16" s="9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sortState xmlns:xlrd2="http://schemas.microsoft.com/office/spreadsheetml/2017/richdata2" ref="C8:I16">
    <sortCondition ref="I8:I16"/>
    <sortCondition descending="1" ref="H8:H16"/>
    <sortCondition descending="1" ref="G8:G16"/>
    <sortCondition descending="1" ref="F8:F16"/>
    <sortCondition descending="1" ref="E8:E16"/>
    <sortCondition ref="C8:C16"/>
  </sortState>
  <mergeCells count="2">
    <mergeCell ref="A2:N3"/>
    <mergeCell ref="K15:O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4670-8FFD-4D03-8269-8EBBBD89727E}">
  <dimension ref="A1:Z100"/>
  <sheetViews>
    <sheetView workbookViewId="0">
      <selection activeCell="A101" sqref="A101"/>
    </sheetView>
  </sheetViews>
  <sheetFormatPr defaultRowHeight="15" x14ac:dyDescent="0.25"/>
  <sheetData>
    <row r="1" spans="1:26" ht="15" customHeight="1" x14ac:dyDescent="0.25">
      <c r="A1" s="117" t="s">
        <v>31</v>
      </c>
      <c r="B1" s="117"/>
      <c r="C1" s="117"/>
      <c r="D1" s="73"/>
      <c r="E1" s="73"/>
      <c r="F1" s="73"/>
      <c r="G1" s="73"/>
      <c r="H1" s="73"/>
      <c r="I1" s="73"/>
      <c r="J1" s="7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17"/>
      <c r="B2" s="117"/>
      <c r="C2" s="117"/>
      <c r="D2" s="73"/>
      <c r="E2" s="73"/>
      <c r="F2" s="73"/>
      <c r="G2" s="73"/>
      <c r="H2" s="73"/>
      <c r="I2" s="73"/>
      <c r="J2" s="7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74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75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4" t="s">
        <v>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72" t="s">
        <v>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4" t="s">
        <v>49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2" t="s">
        <v>33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4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2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4" t="s">
        <v>46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72" t="s">
        <v>42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2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C2"/>
  </mergeCells>
  <hyperlinks>
    <hyperlink ref="A7" r:id="rId1" xr:uid="{34A332A0-69FE-4C98-800F-69DF578A0047}"/>
    <hyperlink ref="A10" r:id="rId2" xr:uid="{FBF40374-2AF9-401D-B8EA-5B09270F18EC}"/>
    <hyperlink ref="A4" r:id="rId3" xr:uid="{418F9254-726D-48FE-ABFE-EDBD76CE0CEB}"/>
    <hyperlink ref="A19" r:id="rId4" xr:uid="{A0A1FB43-F757-4ABC-9D72-AF9CAF8222C8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44B5-132A-4005-B58D-A1B78E844284}">
  <dimension ref="A1:Z100"/>
  <sheetViews>
    <sheetView workbookViewId="0">
      <selection activeCell="A101" sqref="A101"/>
    </sheetView>
  </sheetViews>
  <sheetFormatPr defaultRowHeight="15" x14ac:dyDescent="0.25"/>
  <sheetData>
    <row r="1" spans="1:26" ht="15" customHeight="1" x14ac:dyDescent="0.25">
      <c r="A1" s="69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71" t="s">
        <v>54</v>
      </c>
      <c r="B2" s="70"/>
      <c r="C2" s="70"/>
      <c r="D2" s="70"/>
      <c r="E2" s="70"/>
      <c r="F2" s="70"/>
      <c r="G2" s="70"/>
      <c r="H2" s="70"/>
      <c r="I2" s="70"/>
      <c r="J2" s="7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4" t="s">
        <v>29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72" t="s">
        <v>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hyperlinks>
    <hyperlink ref="A5" r:id="rId1" xr:uid="{C3EE57F3-EB33-479E-A3FD-055C6CD2151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Utama</vt:lpstr>
      <vt:lpstr>Ranking Peserta</vt:lpstr>
      <vt:lpstr>Referensi</vt:lpstr>
      <vt:lpstr>Tautan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Rekapitulasi Hasil SKD Jabatan Manggala Informatika Pemkab Kayong Utara CPNS 2024</dc:title>
  <dc:creator>V2Fza2l0bw==</dc:creator>
  <cp:keywords>CPNS2024; PemkabKayongUtara; ManggalaInformatika; SKD</cp:keywords>
  <cp:lastModifiedBy>F.</cp:lastModifiedBy>
  <dcterms:created xsi:type="dcterms:W3CDTF">2024-10-26T15:09:49Z</dcterms:created>
  <dcterms:modified xsi:type="dcterms:W3CDTF">2024-11-03T06:09:00Z</dcterms:modified>
  <cp:category>Data</cp:category>
  <cp:version>0.1.0</cp:version>
</cp:coreProperties>
</file>