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使用说明"/>
    <sheet r:id="rId2" sheetId="2" name="Sheet1"/>
    <sheet r:id="rId3" sheetId="3" name="Sheet2"/>
    <sheet r:id="rId4" sheetId="4" name="Sheet3"/>
  </sheets>
  <calcPr fullCalcOnLoad="1"/>
</workbook>
</file>

<file path=xl/sharedStrings.xml><?xml version="1.0" encoding="utf-8"?>
<sst xmlns="http://schemas.openxmlformats.org/spreadsheetml/2006/main" count="194" uniqueCount="120">
  <si>
    <t>项目</t>
  </si>
  <si>
    <r>
      <t/>
    </r>
    <r>
      <rPr>
        <b/>
        <sz val="11"/>
        <color rgb="FF000000"/>
        <rFont val="Times New Roman"/>
        <family val="2"/>
      </rPr>
      <t>2017</t>
    </r>
    <r>
      <rPr>
        <b/>
        <sz val="11"/>
        <color rgb="FF000000"/>
        <rFont val="宋体"/>
        <family val="2"/>
      </rPr>
      <t>年</t>
    </r>
  </si>
  <si>
    <r>
      <t/>
    </r>
    <r>
      <rPr>
        <b/>
        <sz val="11"/>
        <color rgb="FF000000"/>
        <rFont val="Times New Roman"/>
        <family val="2"/>
      </rPr>
      <t>2018</t>
    </r>
    <r>
      <rPr>
        <b/>
        <sz val="11"/>
        <color rgb="FF000000"/>
        <rFont val="宋体"/>
        <family val="2"/>
      </rPr>
      <t>年</t>
    </r>
  </si>
  <si>
    <r>
      <t/>
    </r>
    <r>
      <rPr>
        <b/>
        <sz val="11"/>
        <color rgb="FF000000"/>
        <rFont val="Times New Roman"/>
        <family val="2"/>
      </rPr>
      <t>2019</t>
    </r>
    <r>
      <rPr>
        <b/>
        <sz val="11"/>
        <color rgb="FF000000"/>
        <rFont val="宋体"/>
        <family val="2"/>
      </rPr>
      <t>年</t>
    </r>
  </si>
  <si>
    <t>货币资金</t>
  </si>
  <si>
    <t>应收票据</t>
  </si>
  <si>
    <t>应收账款</t>
  </si>
  <si>
    <t>预付账款</t>
  </si>
  <si>
    <t>其他应收款</t>
  </si>
  <si>
    <t>存货</t>
  </si>
  <si>
    <t>合同资产</t>
  </si>
  <si>
    <t>其他流动资产</t>
  </si>
  <si>
    <t>流动资产合计</t>
  </si>
  <si>
    <t>长期应收款</t>
  </si>
  <si>
    <t>长期股权投资</t>
  </si>
  <si>
    <t>其他权益工具投资</t>
  </si>
  <si>
    <t>其他非流动金融资产</t>
  </si>
  <si>
    <t>固定资产</t>
  </si>
  <si>
    <t>使用权资产</t>
  </si>
  <si>
    <t>无形资产</t>
  </si>
  <si>
    <t>开发支出</t>
  </si>
  <si>
    <t>长期待摊费用</t>
  </si>
  <si>
    <t>递延所得税资产</t>
  </si>
  <si>
    <t>非流动资产合计</t>
  </si>
  <si>
    <t>资产总计</t>
  </si>
  <si>
    <t>短期借款</t>
  </si>
  <si>
    <t>应付票据</t>
  </si>
  <si>
    <t>应付账款</t>
  </si>
  <si>
    <t>合同负债</t>
  </si>
  <si>
    <t>应付职工薪酬</t>
  </si>
  <si>
    <t>应交税费</t>
  </si>
  <si>
    <t>其他应付款</t>
  </si>
  <si>
    <t>一年内到期的非流动负债</t>
  </si>
  <si>
    <t>其他流动负债</t>
  </si>
  <si>
    <t>流动负债合计</t>
  </si>
  <si>
    <t>长期借款</t>
  </si>
  <si>
    <t>应付债券</t>
  </si>
  <si>
    <t>租赁负债</t>
  </si>
  <si>
    <t>递延所得税负债</t>
  </si>
  <si>
    <t>其他非流动负债</t>
  </si>
  <si>
    <t>非流动负债合计</t>
  </si>
  <si>
    <t>负债合计</t>
  </si>
  <si>
    <t>实收资本</t>
  </si>
  <si>
    <t>其他权益工具</t>
  </si>
  <si>
    <t>资本公积</t>
  </si>
  <si>
    <t>其他综合收益</t>
  </si>
  <si>
    <t>专项储备</t>
  </si>
  <si>
    <t>盈余公积</t>
  </si>
  <si>
    <t>未分配利润</t>
  </si>
  <si>
    <t>所有者权益合计</t>
  </si>
  <si>
    <t>营业收入</t>
  </si>
  <si>
    <t>营业成本</t>
  </si>
  <si>
    <t>税金及附加</t>
  </si>
  <si>
    <t>管理费用</t>
  </si>
  <si>
    <t>研发费用</t>
  </si>
  <si>
    <t>财务费用</t>
  </si>
  <si>
    <t>投资收益</t>
  </si>
  <si>
    <t>公允价值变动收益</t>
  </si>
  <si>
    <t>信用减值损失</t>
  </si>
  <si>
    <t>资产处置收益</t>
  </si>
  <si>
    <t>营业利润</t>
  </si>
  <si>
    <t>营业外收入</t>
  </si>
  <si>
    <t>营业外支出</t>
  </si>
  <si>
    <t>利润总额</t>
  </si>
  <si>
    <t>所得税费用</t>
  </si>
  <si>
    <t>净利润</t>
  </si>
  <si>
    <t>经营活动现金流入</t>
  </si>
  <si>
    <t>销售带来的现金流入</t>
  </si>
  <si>
    <t>经营活动现金流出</t>
  </si>
  <si>
    <t>经营活动现金净流入</t>
  </si>
  <si>
    <t>投资活动现金流入</t>
  </si>
  <si>
    <t>投资活动现金流出</t>
  </si>
  <si>
    <t>投资活动现金净流入</t>
  </si>
  <si>
    <t>筹资活动现金流入</t>
  </si>
  <si>
    <t>筹资活动现金流出</t>
  </si>
  <si>
    <t>筹资活动现金净流入</t>
  </si>
  <si>
    <t>现金净流入</t>
  </si>
  <si>
    <t>资产负债率</t>
  </si>
  <si>
    <t>流动比率</t>
  </si>
  <si>
    <t>速动比率</t>
  </si>
  <si>
    <t>EBIT</t>
  </si>
  <si>
    <t>利息保障倍数</t>
  </si>
  <si>
    <t>营运资产</t>
  </si>
  <si>
    <t>营运负债</t>
  </si>
  <si>
    <t>营运资金需求</t>
  </si>
  <si>
    <t>营运资本</t>
  </si>
  <si>
    <t>存货周转天数</t>
  </si>
  <si>
    <t>应收账款周转天数</t>
  </si>
  <si>
    <t>毛利率</t>
  </si>
  <si>
    <t>净利润率</t>
  </si>
  <si>
    <r>
      <t/>
    </r>
    <r>
      <rPr>
        <b/>
        <sz val="11"/>
        <color rgb="FF000000"/>
        <rFont val="Times New Roman"/>
        <family val="2"/>
      </rPr>
      <t>总资产收益率</t>
    </r>
    <r>
      <rPr>
        <b/>
        <sz val="11"/>
        <color rgb="FF000000"/>
        <rFont val="宋体"/>
        <family val="2"/>
      </rPr>
      <t>（</t>
    </r>
    <r>
      <rPr>
        <b/>
        <sz val="11"/>
        <color rgb="FF000000"/>
        <rFont val="Times New Roman"/>
        <family val="2"/>
      </rPr>
      <t>ROA</t>
    </r>
    <r>
      <rPr>
        <b/>
        <sz val="11"/>
        <color rgb="FF000000"/>
        <rFont val="宋体"/>
        <family val="2"/>
      </rPr>
      <t>）</t>
    </r>
  </si>
  <si>
    <r>
      <t/>
    </r>
    <r>
      <rPr>
        <b/>
        <sz val="11"/>
        <color rgb="FF000000"/>
        <rFont val="Times New Roman"/>
        <family val="2"/>
      </rPr>
      <t>净资产收益率</t>
    </r>
    <r>
      <rPr>
        <b/>
        <sz val="11"/>
        <color rgb="FF000000"/>
        <rFont val="宋体"/>
        <family val="2"/>
      </rPr>
      <t>（</t>
    </r>
    <r>
      <rPr>
        <b/>
        <sz val="11"/>
        <color rgb="FF000000"/>
        <rFont val="Times New Roman"/>
        <family val="2"/>
      </rPr>
      <t>ROE</t>
    </r>
    <r>
      <rPr>
        <b/>
        <sz val="11"/>
        <color rgb="FF000000"/>
        <rFont val="宋体"/>
        <family val="2"/>
      </rPr>
      <t>）</t>
    </r>
  </si>
  <si>
    <t>前3年</t>
  </si>
  <si>
    <t>前2年</t>
  </si>
  <si>
    <t>前1年</t>
  </si>
  <si>
    <t>当期</t>
  </si>
  <si>
    <t>交易性金融资产</t>
  </si>
  <si>
    <t>衍生金融资产</t>
  </si>
  <si>
    <t>应收款项融资</t>
  </si>
  <si>
    <t>持有待售资产</t>
  </si>
  <si>
    <t>一年内到期的非流动资产</t>
  </si>
  <si>
    <t>债权投资</t>
  </si>
  <si>
    <t>其他债权投资</t>
  </si>
  <si>
    <t>投资性房地产</t>
  </si>
  <si>
    <t>在建工程</t>
  </si>
  <si>
    <t>生产性生物资产</t>
  </si>
  <si>
    <t>油气资产</t>
  </si>
  <si>
    <t>商誉</t>
  </si>
  <si>
    <t>其他非流动资产</t>
  </si>
  <si>
    <t>交易性金融负债</t>
  </si>
  <si>
    <t>衍生金融负债</t>
  </si>
  <si>
    <t>预收账款</t>
  </si>
  <si>
    <t>持有待售负债</t>
  </si>
  <si>
    <t>长期应付款</t>
  </si>
  <si>
    <t>预计负债</t>
  </si>
  <si>
    <t>递延收益</t>
  </si>
  <si>
    <t>销售费用</t>
  </si>
  <si>
    <t>其他收益</t>
  </si>
  <si>
    <t>净敞口套期收益</t>
  </si>
  <si>
    <t>资产减值损失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</si>
</sst>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Times New Roman"/>
      <family val="2"/>
    </font>
    <font>
      <sz val="11"/>
      <color rgb="FF000000"/>
      <name val="Times New Roman"/>
      <family val="2"/>
    </font>
    <font>
      <b/>
      <sz val="11"/>
      <color rgb="FF000000"/>
      <name val="宋体"/>
      <family val="2"/>
    </font>
    <font>
      <sz val="11"/>
      <color rgb="FFff0000"/>
      <name val="Times New Roman"/>
      <family val="2"/>
    </font>
    <font>
      <b/>
      <sz val="11"/>
      <color rgb="FF000000"/>
      <name val="宋体"/>
      <family val="2"/>
    </font>
    <font>
      <sz val="11"/>
      <color rgb="FF000000"/>
      <name val="宋体"/>
      <family val="2"/>
    </font>
  </fonts>
  <fills count="1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c5d9f1"/>
      </patternFill>
    </fill>
    <fill>
      <patternFill patternType="solid">
        <fgColor rgb="FFf2dcdb"/>
      </patternFill>
    </fill>
    <fill>
      <patternFill patternType="solid">
        <fgColor rgb="FFdaeef3"/>
      </patternFill>
    </fill>
    <fill>
      <patternFill patternType="solid">
        <fgColor rgb="FFdeebf7"/>
      </patternFill>
    </fill>
    <fill>
      <patternFill patternType="solid">
        <fgColor rgb="FFbdd7ee"/>
      </patternFill>
    </fill>
    <fill>
      <patternFill patternType="solid">
        <fgColor rgb="FF2e75b6"/>
      </patternFill>
    </fill>
    <fill>
      <patternFill patternType="solid">
        <fgColor rgb="FF9dc3e6"/>
      </patternFill>
    </fill>
    <fill>
      <patternFill patternType="solid">
        <fgColor rgb="FFffe699"/>
      </patternFill>
    </fill>
    <fill>
      <patternFill patternType="solid">
        <fgColor rgb="FFfff2cc"/>
      </patternFill>
    </fill>
    <fill>
      <patternFill patternType="solid">
        <fgColor rgb="FFe2f0d9"/>
      </patternFill>
    </fill>
    <fill>
      <patternFill patternType="solid">
        <fgColor rgb="FFc5e0b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0" fontId="0" fillId="0" applyAlignment="1">
      <alignment wrapText="1"/>
    </xf>
    <xf xfId="0" numFmtId="0" borderId="2" applyBorder="1" fontId="2" applyFont="1" fillId="2" applyFill="1" applyAlignment="1">
      <alignment horizontal="center" wrapText="1"/>
    </xf>
    <xf xfId="0" numFmtId="4" applyNumberFormat="1" borderId="3" applyBorder="1" fontId="2" applyFont="1" fillId="2" applyFill="1" applyAlignment="1">
      <alignment horizontal="center" wrapText="1"/>
    </xf>
    <xf xfId="0" numFmtId="3" applyNumberFormat="1" borderId="3" applyBorder="1" fontId="2" applyFont="1" fillId="2" applyFill="1" applyAlignment="1">
      <alignment horizontal="center" wrapText="1"/>
    </xf>
    <xf xfId="0" numFmtId="0" borderId="4" applyBorder="1" fontId="2" applyFont="1" fillId="0" applyAlignment="1">
      <alignment horizontal="center" wrapText="1"/>
    </xf>
    <xf xfId="0" numFmtId="4" applyNumberFormat="1" borderId="5" applyBorder="1" fontId="3" applyFont="1" fillId="0" applyAlignment="1">
      <alignment horizontal="right" wrapText="1"/>
    </xf>
    <xf xfId="0" numFmtId="3" applyNumberFormat="1" borderId="5" applyBorder="1" fontId="3" applyFont="1" fillId="0" applyAlignment="1">
      <alignment horizontal="right" wrapText="1"/>
    </xf>
    <xf xfId="0" numFmtId="0" borderId="6" applyBorder="1" fontId="2" applyFont="1" fillId="2" applyFill="1" applyAlignment="1">
      <alignment horizontal="center" wrapText="1"/>
    </xf>
    <xf xfId="0" numFmtId="4" applyNumberFormat="1" borderId="7" applyBorder="1" fontId="2" applyFont="1" fillId="2" applyFill="1" applyAlignment="1">
      <alignment horizontal="right" wrapText="1"/>
    </xf>
    <xf xfId="0" numFmtId="0" borderId="6" applyBorder="1" fontId="2" applyFont="1" fillId="3" applyFill="1" applyAlignment="1">
      <alignment horizontal="center" wrapText="1"/>
    </xf>
    <xf xfId="0" numFmtId="4" applyNumberFormat="1" borderId="7" applyBorder="1" fontId="2" applyFont="1" fillId="3" applyFill="1" applyAlignment="1">
      <alignment horizontal="right" wrapText="1"/>
    </xf>
    <xf xfId="0" numFmtId="0" borderId="4" applyBorder="1" fontId="4" applyFont="1" fillId="0" applyAlignment="1">
      <alignment horizontal="center" wrapText="1"/>
    </xf>
    <xf xfId="0" numFmtId="0" borderId="6" applyBorder="1" fontId="2" applyFont="1" fillId="4" applyFill="1" applyAlignment="1">
      <alignment horizontal="center" wrapText="1"/>
    </xf>
    <xf xfId="0" numFmtId="4" applyNumberFormat="1" borderId="7" applyBorder="1" fontId="2" applyFont="1" fillId="4" applyFill="1" applyAlignment="1">
      <alignment horizontal="right" wrapText="1"/>
    </xf>
    <xf xfId="0" numFmtId="0" borderId="6" applyBorder="1" fontId="2" applyFont="1" fillId="5" applyFill="1" applyAlignment="1">
      <alignment horizontal="center" wrapText="1"/>
    </xf>
    <xf xfId="0" numFmtId="164" applyNumberFormat="1" borderId="7" applyBorder="1" fontId="3" applyFont="1" fillId="5" applyFill="1" applyAlignment="1">
      <alignment horizontal="right" wrapText="1"/>
    </xf>
    <xf xfId="0" numFmtId="4" applyNumberFormat="1" borderId="7" applyBorder="1" fontId="3" applyFont="1" fillId="5" applyFill="1" applyAlignment="1">
      <alignment horizontal="right" wrapText="1"/>
    </xf>
    <xf xfId="0" numFmtId="4" applyNumberFormat="1" borderId="7" applyBorder="1" fontId="5" applyFont="1" fillId="5" applyFill="1" applyAlignment="1">
      <alignment horizontal="right" wrapText="1"/>
    </xf>
    <xf xfId="0" numFmtId="0" borderId="0" fontId="0" fillId="0" applyAlignment="1">
      <alignment horizontal="center" wrapText="1"/>
    </xf>
    <xf xfId="0" numFmtId="4" applyNumberFormat="1" borderId="0" fontId="0" fillId="0" applyAlignment="1">
      <alignment horizontal="right" wrapText="1"/>
    </xf>
    <xf xfId="0" numFmtId="0" borderId="8" applyBorder="1" fontId="6" applyFont="1" fillId="6" applyFill="1" applyAlignment="1">
      <alignment horizontal="center"/>
    </xf>
    <xf xfId="0" numFmtId="4" applyNumberFormat="1" borderId="8" applyBorder="1" fontId="6" applyFont="1" fillId="6" applyFill="1" applyAlignment="1">
      <alignment horizontal="center"/>
    </xf>
    <xf xfId="0" numFmtId="0" borderId="8" applyBorder="1" fontId="7" applyFont="1" fillId="6" applyFill="1" applyAlignment="1">
      <alignment horizontal="left"/>
    </xf>
    <xf xfId="0" numFmtId="4" applyNumberFormat="1" borderId="8" applyBorder="1" fontId="7" applyFont="1" fillId="0" applyAlignment="1">
      <alignment horizontal="center"/>
    </xf>
    <xf xfId="0" numFmtId="0" borderId="8" applyBorder="1" fontId="7" applyFont="1" fillId="7" applyFill="1" applyAlignment="1">
      <alignment horizontal="left"/>
    </xf>
    <xf xfId="0" numFmtId="0" borderId="8" applyBorder="1" fontId="6" applyFont="1" fillId="7" applyFill="1" applyAlignment="1">
      <alignment horizontal="left"/>
    </xf>
    <xf xfId="0" numFmtId="0" borderId="8" applyBorder="1" fontId="6" applyFont="1" fillId="8" applyFill="1" applyAlignment="1">
      <alignment horizontal="left"/>
    </xf>
    <xf xfId="0" numFmtId="0" borderId="8" applyBorder="1" fontId="7" applyFont="1" fillId="6" applyFill="1" applyAlignment="1">
      <alignment horizontal="left" wrapText="1"/>
    </xf>
    <xf xfId="0" numFmtId="0" borderId="8" applyBorder="1" fontId="6" applyFont="1" fillId="6" applyFill="1" applyAlignment="1">
      <alignment horizontal="left"/>
    </xf>
    <xf xfId="0" numFmtId="0" borderId="8" applyBorder="1" fontId="7" applyFont="1" fillId="9" applyFill="1" applyAlignment="1">
      <alignment horizontal="left"/>
    </xf>
    <xf xfId="0" numFmtId="0" borderId="8" applyBorder="1" fontId="6" applyFont="1" fillId="10" applyFill="1" applyAlignment="1">
      <alignment horizontal="left"/>
    </xf>
    <xf xfId="0" numFmtId="0" borderId="8" applyBorder="1" fontId="7" applyFont="1" fillId="11" applyFill="1" applyAlignment="1">
      <alignment horizontal="left"/>
    </xf>
    <xf xfId="0" numFmtId="0" borderId="8" applyBorder="1" fontId="7" applyFont="1" fillId="12" applyFill="1" applyAlignment="1">
      <alignment horizontal="left"/>
    </xf>
    <xf xfId="0" numFmtId="0" borderId="8" applyBorder="1" fontId="6" applyFont="1" fillId="13" applyFill="1" applyAlignment="1">
      <alignment horizontal="left"/>
    </xf>
    <xf xfId="0" numFmtId="0" borderId="8" applyBorder="1" fontId="7" applyFont="1" fillId="13" applyFill="1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8"/>
  <sheetViews>
    <sheetView workbookViewId="0" tabSelected="1"/>
  </sheetViews>
  <sheetFormatPr defaultRowHeight="15" x14ac:dyDescent="0.25"/>
  <cols>
    <col min="1" max="1" style="41" width="23.433571428571426" customWidth="1" bestFit="1"/>
    <col min="2" max="2" style="42" width="16.576428571428572" customWidth="1" bestFit="1"/>
    <col min="3" max="3" style="42" width="16.862142857142857" customWidth="1" bestFit="1"/>
    <col min="4" max="4" style="42" width="18.14785714285714" customWidth="1" bestFit="1"/>
    <col min="5" max="5" style="42" width="16.576428571428572" customWidth="1" bestFit="1"/>
  </cols>
  <sheetData>
    <row x14ac:dyDescent="0.25" r="1" customHeight="1" ht="18.75">
      <c r="A1" s="26" t="s">
        <v>0</v>
      </c>
      <c r="B1" s="27" t="s">
        <v>92</v>
      </c>
      <c r="C1" s="27" t="s">
        <v>93</v>
      </c>
      <c r="D1" s="27" t="s">
        <v>94</v>
      </c>
      <c r="E1" s="27" t="s">
        <v>95</v>
      </c>
    </row>
    <row x14ac:dyDescent="0.25" r="2" customHeight="1" ht="18.75">
      <c r="A2" s="28" t="s">
        <v>4</v>
      </c>
      <c r="B2" s="29">
        <f>IF(ISERROR(VLOOKUP($A2,Sheet2!$A$2:$E$84,2,0))=FALSE,VLOOKUP($A2,Sheet2!$A$2:$E$84,2,0),0)</f>
      </c>
      <c r="C2" s="29">
        <f>IF(ISERROR(VLOOKUP($A2,Sheet2!$A$2:$E$84,3,0))=FALSE,VLOOKUP($A2,Sheet2!$A$2:$E$84,3,0),0)</f>
      </c>
      <c r="D2" s="29">
        <f>IF(ISERROR(VLOOKUP($A2,Sheet2!$A$2:$E$84,4,0))=FALSE,VLOOKUP($A2,Sheet2!$A$2:$E$84,4,0),0)</f>
      </c>
      <c r="E2" s="29">
        <f>IF(ISERROR(VLOOKUP($A2,Sheet2!$A$2:$E$84,5,0))=FALSE,VLOOKUP($A2,Sheet2!$A$2:$E$84,5,0),0)</f>
      </c>
    </row>
    <row x14ac:dyDescent="0.25" r="3" customHeight="1" ht="18.75">
      <c r="A3" s="28" t="s">
        <v>96</v>
      </c>
      <c r="B3" s="29">
        <f>IF(ISERROR(VLOOKUP($A3,Sheet2!$A$2:$E$84,2,0))=FALSE,VLOOKUP($A3,Sheet2!$A$2:$E$84,2,0),0)</f>
      </c>
      <c r="C3" s="29">
        <f>IF(ISERROR(VLOOKUP($A3,Sheet2!$A$2:$E$84,3,0))=FALSE,VLOOKUP($A3,Sheet2!$A$2:$E$84,3,0),0)</f>
      </c>
      <c r="D3" s="29">
        <f>IF(ISERROR(VLOOKUP($A3,Sheet2!$A$2:$E$84,4,0))=FALSE,VLOOKUP($A3,Sheet2!$A$2:$E$84,4,0),0)</f>
      </c>
      <c r="E3" s="29">
        <f>IF(ISERROR(VLOOKUP($A3,Sheet2!$A$2:$E$84,5,0))=FALSE,VLOOKUP($A3,Sheet2!$A$2:$E$84,5,0),0)</f>
      </c>
    </row>
    <row x14ac:dyDescent="0.25" r="4" customHeight="1" ht="18.75">
      <c r="A4" s="28" t="s">
        <v>97</v>
      </c>
      <c r="B4" s="29">
        <f>IF(ISERROR(VLOOKUP($A4,Sheet2!$A$2:$E$84,2,0))=FALSE,VLOOKUP($A4,Sheet2!$A$2:$E$84,2,0),0)</f>
      </c>
      <c r="C4" s="29">
        <f>IF(ISERROR(VLOOKUP($A4,Sheet2!$A$2:$E$84,3,0))=FALSE,VLOOKUP($A4,Sheet2!$A$2:$E$84,3,0),0)</f>
      </c>
      <c r="D4" s="29">
        <f>IF(ISERROR(VLOOKUP($A4,Sheet2!$A$2:$E$84,4,0))=FALSE,VLOOKUP($A4,Sheet2!$A$2:$E$84,4,0),0)</f>
      </c>
      <c r="E4" s="29">
        <f>IF(ISERROR(VLOOKUP($A4,Sheet2!$A$2:$E$84,5,0))=FALSE,VLOOKUP($A4,Sheet2!$A$2:$E$84,5,0),0)</f>
      </c>
    </row>
    <row x14ac:dyDescent="0.25" r="5" customHeight="1" ht="18.75">
      <c r="A5" s="28" t="s">
        <v>5</v>
      </c>
      <c r="B5" s="29">
        <f>IF(ISERROR(VLOOKUP($A5,Sheet2!$A$2:$E$84,2,0))=FALSE,VLOOKUP($A5,Sheet2!$A$2:$E$84,2,0),0)</f>
      </c>
      <c r="C5" s="29">
        <f>IF(ISERROR(VLOOKUP($A5,Sheet2!$A$2:$E$84,3,0))=FALSE,VLOOKUP($A5,Sheet2!$A$2:$E$84,3,0),0)</f>
      </c>
      <c r="D5" s="29">
        <f>IF(ISERROR(VLOOKUP($A5,Sheet2!$A$2:$E$84,4,0))=FALSE,VLOOKUP($A5,Sheet2!$A$2:$E$84,4,0),0)</f>
      </c>
      <c r="E5" s="29">
        <f>IF(ISERROR(VLOOKUP($A5,Sheet2!$A$2:$E$84,5,0))=FALSE,VLOOKUP($A5,Sheet2!$A$2:$E$84,5,0),0)</f>
      </c>
    </row>
    <row x14ac:dyDescent="0.25" r="6" customHeight="1" ht="18.75">
      <c r="A6" s="28" t="s">
        <v>6</v>
      </c>
      <c r="B6" s="29">
        <f>IF(ISERROR(VLOOKUP($A6,Sheet2!$A$2:$E$84,2,0))=FALSE,VLOOKUP($A6,Sheet2!$A$2:$E$84,2,0),0)</f>
      </c>
      <c r="C6" s="29">
        <f>IF(ISERROR(VLOOKUP($A6,Sheet2!$A$2:$E$84,3,0))=FALSE,VLOOKUP($A6,Sheet2!$A$2:$E$84,3,0),0)</f>
      </c>
      <c r="D6" s="29">
        <f>IF(ISERROR(VLOOKUP($A6,Sheet2!$A$2:$E$84,4,0))=FALSE,VLOOKUP($A6,Sheet2!$A$2:$E$84,4,0),0)</f>
      </c>
      <c r="E6" s="29">
        <f>IF(ISERROR(VLOOKUP($A6,Sheet2!$A$2:$E$84,5,0))=FALSE,VLOOKUP($A6,Sheet2!$A$2:$E$84,5,0),0)</f>
      </c>
    </row>
    <row x14ac:dyDescent="0.25" r="7" customHeight="1" ht="18.75">
      <c r="A7" s="28" t="s">
        <v>98</v>
      </c>
      <c r="B7" s="29">
        <f>IF(ISERROR(VLOOKUP($A7,Sheet2!$A$2:$E$84,2,0))=FALSE,VLOOKUP($A7,Sheet2!$A$2:$E$84,2,0),0)</f>
      </c>
      <c r="C7" s="29">
        <f>IF(ISERROR(VLOOKUP($A7,Sheet2!$A$2:$E$84,3,0))=FALSE,VLOOKUP($A7,Sheet2!$A$2:$E$84,3,0),0)</f>
      </c>
      <c r="D7" s="29">
        <f>IF(ISERROR(VLOOKUP($A7,Sheet2!$A$2:$E$84,4,0))=FALSE,VLOOKUP($A7,Sheet2!$A$2:$E$84,4,0),0)</f>
      </c>
      <c r="E7" s="29">
        <f>IF(ISERROR(VLOOKUP($A7,Sheet2!$A$2:$E$84,5,0))=FALSE,VLOOKUP($A7,Sheet2!$A$2:$E$84,5,0),0)</f>
      </c>
    </row>
    <row x14ac:dyDescent="0.25" r="8" customHeight="1" ht="18.75">
      <c r="A8" s="28" t="s">
        <v>7</v>
      </c>
      <c r="B8" s="29">
        <f>IF(ISERROR(VLOOKUP($A8,Sheet2!$A$2:$E$84,2,0))=FALSE,VLOOKUP($A8,Sheet2!$A$2:$E$84,2,0),0)</f>
      </c>
      <c r="C8" s="29">
        <f>IF(ISERROR(VLOOKUP($A8,Sheet2!$A$2:$E$84,3,0))=FALSE,VLOOKUP($A8,Sheet2!$A$2:$E$84,3,0),0)</f>
      </c>
      <c r="D8" s="29">
        <f>IF(ISERROR(VLOOKUP($A8,Sheet2!$A$2:$E$84,4,0))=FALSE,VLOOKUP($A8,Sheet2!$A$2:$E$84,4,0),0)</f>
      </c>
      <c r="E8" s="29">
        <f>IF(ISERROR(VLOOKUP($A8,Sheet2!$A$2:$E$84,5,0))=FALSE,VLOOKUP($A8,Sheet2!$A$2:$E$84,5,0),0)</f>
      </c>
    </row>
    <row x14ac:dyDescent="0.25" r="9" customHeight="1" ht="18.75">
      <c r="A9" s="28" t="s">
        <v>8</v>
      </c>
      <c r="B9" s="29">
        <f>IF(ISERROR(VLOOKUP($A9,Sheet2!$A$2:$E$84,2,0))=FALSE,VLOOKUP($A9,Sheet2!$A$2:$E$84,2,0),0)</f>
      </c>
      <c r="C9" s="29">
        <f>IF(ISERROR(VLOOKUP($A9,Sheet2!$A$2:$E$84,3,0))=FALSE,VLOOKUP($A9,Sheet2!$A$2:$E$84,3,0),0)</f>
      </c>
      <c r="D9" s="29">
        <f>IF(ISERROR(VLOOKUP($A9,Sheet2!$A$2:$E$84,4,0))=FALSE,VLOOKUP($A9,Sheet2!$A$2:$E$84,4,0),0)</f>
      </c>
      <c r="E9" s="29">
        <f>IF(ISERROR(VLOOKUP($A9,Sheet2!$A$2:$E$84,5,0))=FALSE,VLOOKUP($A9,Sheet2!$A$2:$E$84,5,0),0)</f>
      </c>
    </row>
    <row x14ac:dyDescent="0.25" r="10" customHeight="1" ht="18.75">
      <c r="A10" s="28" t="s">
        <v>9</v>
      </c>
      <c r="B10" s="29">
        <f>IF(ISERROR(VLOOKUP($A10,Sheet2!$A$2:$E$84,2,0))=FALSE,VLOOKUP($A10,Sheet2!$A$2:$E$84,2,0),0)</f>
      </c>
      <c r="C10" s="29">
        <f>IF(ISERROR(VLOOKUP($A10,Sheet2!$A$2:$E$84,3,0))=FALSE,VLOOKUP($A10,Sheet2!$A$2:$E$84,3,0),0)</f>
      </c>
      <c r="D10" s="29">
        <f>IF(ISERROR(VLOOKUP($A10,Sheet2!$A$2:$E$84,4,0))=FALSE,VLOOKUP($A10,Sheet2!$A$2:$E$84,4,0),0)</f>
      </c>
      <c r="E10" s="29">
        <f>IF(ISERROR(VLOOKUP($A10,Sheet2!$A$2:$E$84,5,0))=FALSE,VLOOKUP($A10,Sheet2!$A$2:$E$84,5,0),0)</f>
      </c>
    </row>
    <row x14ac:dyDescent="0.25" r="11" customHeight="1" ht="18.75">
      <c r="A11" s="28" t="s">
        <v>10</v>
      </c>
      <c r="B11" s="29">
        <f>IF(ISERROR(VLOOKUP($A11,Sheet2!$A$2:$E$84,2,0))=FALSE,VLOOKUP($A11,Sheet2!$A$2:$E$84,2,0),0)</f>
      </c>
      <c r="C11" s="29">
        <f>IF(ISERROR(VLOOKUP($A11,Sheet2!$A$2:$E$84,3,0))=FALSE,VLOOKUP($A11,Sheet2!$A$2:$E$84,3,0),0)</f>
      </c>
      <c r="D11" s="29">
        <f>IF(ISERROR(VLOOKUP($A11,Sheet2!$A$2:$E$84,4,0))=FALSE,VLOOKUP($A11,Sheet2!$A$2:$E$84,4,0),0)</f>
      </c>
      <c r="E11" s="29">
        <f>IF(ISERROR(VLOOKUP($A11,Sheet2!$A$2:$E$84,5,0))=FALSE,VLOOKUP($A11,Sheet2!$A$2:$E$84,5,0),0)</f>
      </c>
    </row>
    <row x14ac:dyDescent="0.25" r="12" customHeight="1" ht="18.75">
      <c r="A12" s="28" t="s">
        <v>99</v>
      </c>
      <c r="B12" s="29">
        <f>IF(ISERROR(VLOOKUP($A12,Sheet2!$A$2:$E$84,2,0))=FALSE,VLOOKUP($A12,Sheet2!$A$2:$E$84,2,0),0)</f>
      </c>
      <c r="C12" s="29">
        <f>IF(ISERROR(VLOOKUP($A12,Sheet2!$A$2:$E$84,3,0))=FALSE,VLOOKUP($A12,Sheet2!$A$2:$E$84,3,0),0)</f>
      </c>
      <c r="D12" s="29">
        <f>IF(ISERROR(VLOOKUP($A12,Sheet2!$A$2:$E$84,4,0))=FALSE,VLOOKUP($A12,Sheet2!$A$2:$E$84,4,0),0)</f>
      </c>
      <c r="E12" s="29">
        <f>IF(ISERROR(VLOOKUP($A12,Sheet2!$A$2:$E$84,5,0))=FALSE,VLOOKUP($A12,Sheet2!$A$2:$E$84,5,0),0)</f>
      </c>
    </row>
    <row x14ac:dyDescent="0.25" r="13" customHeight="1" ht="18.75">
      <c r="A13" s="28" t="s">
        <v>100</v>
      </c>
      <c r="B13" s="29">
        <f>IF(ISERROR(VLOOKUP($A13,Sheet2!$A$2:$E$84,2,0))=FALSE,VLOOKUP($A13,Sheet2!$A$2:$E$84,2,0),0)</f>
      </c>
      <c r="C13" s="29">
        <f>IF(ISERROR(VLOOKUP($A13,Sheet2!$A$2:$E$84,3,0))=FALSE,VLOOKUP($A13,Sheet2!$A$2:$E$84,3,0),0)</f>
      </c>
      <c r="D13" s="29">
        <f>IF(ISERROR(VLOOKUP($A13,Sheet2!$A$2:$E$84,4,0))=FALSE,VLOOKUP($A13,Sheet2!$A$2:$E$84,4,0),0)</f>
      </c>
      <c r="E13" s="29">
        <f>IF(ISERROR(VLOOKUP($A13,Sheet2!$A$2:$E$84,5,0))=FALSE,VLOOKUP($A13,Sheet2!$A$2:$E$84,5,0),0)</f>
      </c>
    </row>
    <row x14ac:dyDescent="0.25" r="14" customHeight="1" ht="18.75">
      <c r="A14" s="28" t="s">
        <v>11</v>
      </c>
      <c r="B14" s="29">
        <f>IF(ISERROR(VLOOKUP($A14,Sheet2!$A$2:$E$84,2,0))=FALSE,VLOOKUP($A14,Sheet2!$A$2:$E$84,2,0),0)</f>
      </c>
      <c r="C14" s="29">
        <f>IF(ISERROR(VLOOKUP($A14,Sheet2!$A$2:$E$84,3,0))=FALSE,VLOOKUP($A14,Sheet2!$A$2:$E$84,3,0),0)</f>
      </c>
      <c r="D14" s="29">
        <f>IF(ISERROR(VLOOKUP($A14,Sheet2!$A$2:$E$84,4,0))=FALSE,VLOOKUP($A14,Sheet2!$A$2:$E$84,4,0),0)</f>
      </c>
      <c r="E14" s="29">
        <f>IF(ISERROR(VLOOKUP($A14,Sheet2!$A$2:$E$84,5,0))=FALSE,VLOOKUP($A14,Sheet2!$A$2:$E$84,5,0),0)</f>
      </c>
    </row>
    <row x14ac:dyDescent="0.25" r="15" customHeight="1" ht="18.75">
      <c r="A15" s="30" t="s">
        <v>12</v>
      </c>
      <c r="B15" s="29">
        <f>IF(ISERROR(VLOOKUP($A15,Sheet2!$A$2:$E$84,2,0))=FALSE,VLOOKUP($A15,Sheet2!$A$2:$E$84,2,0),0)</f>
      </c>
      <c r="C15" s="29">
        <f>IF(ISERROR(VLOOKUP($A15,Sheet2!$A$2:$E$84,3,0))=FALSE,VLOOKUP($A15,Sheet2!$A$2:$E$84,3,0),0)</f>
      </c>
      <c r="D15" s="29">
        <f>IF(ISERROR(VLOOKUP($A15,Sheet2!$A$2:$E$84,4,0))=FALSE,VLOOKUP($A15,Sheet2!$A$2:$E$84,4,0),0)</f>
      </c>
      <c r="E15" s="29">
        <f>IF(ISERROR(VLOOKUP($A15,Sheet2!$A$2:$E$84,5,0))=FALSE,VLOOKUP($A15,Sheet2!$A$2:$E$84,5,0),0)</f>
      </c>
    </row>
    <row x14ac:dyDescent="0.25" r="16" customHeight="1" ht="18.75">
      <c r="A16" s="28" t="s">
        <v>101</v>
      </c>
      <c r="B16" s="29">
        <f>IF(ISERROR(VLOOKUP($A16,Sheet2!$A$2:$E$84,2,0))=FALSE,VLOOKUP($A16,Sheet2!$A$2:$E$84,2,0),0)</f>
      </c>
      <c r="C16" s="29">
        <f>IF(ISERROR(VLOOKUP($A16,Sheet2!$A$2:$E$84,3,0))=FALSE,VLOOKUP($A16,Sheet2!$A$2:$E$84,3,0),0)</f>
      </c>
      <c r="D16" s="29">
        <f>IF(ISERROR(VLOOKUP($A16,Sheet2!$A$2:$E$84,4,0))=FALSE,VLOOKUP($A16,Sheet2!$A$2:$E$84,4,0),0)</f>
      </c>
      <c r="E16" s="29">
        <f>IF(ISERROR(VLOOKUP($A16,Sheet2!$A$2:$E$84,5,0))=FALSE,VLOOKUP($A16,Sheet2!$A$2:$E$84,5,0),0)</f>
      </c>
    </row>
    <row x14ac:dyDescent="0.25" r="17" customHeight="1" ht="18.75">
      <c r="A17" s="28" t="s">
        <v>102</v>
      </c>
      <c r="B17" s="29">
        <f>IF(ISERROR(VLOOKUP($A17,Sheet2!$A$2:$E$84,2,0))=FALSE,VLOOKUP($A17,Sheet2!$A$2:$E$84,2,0),0)</f>
      </c>
      <c r="C17" s="29">
        <f>IF(ISERROR(VLOOKUP($A17,Sheet2!$A$2:$E$84,3,0))=FALSE,VLOOKUP($A17,Sheet2!$A$2:$E$84,3,0),0)</f>
      </c>
      <c r="D17" s="29">
        <f>IF(ISERROR(VLOOKUP($A17,Sheet2!$A$2:$E$84,4,0))=FALSE,VLOOKUP($A17,Sheet2!$A$2:$E$84,4,0),0)</f>
      </c>
      <c r="E17" s="29">
        <f>IF(ISERROR(VLOOKUP($A17,Sheet2!$A$2:$E$84,5,0))=FALSE,VLOOKUP($A17,Sheet2!$A$2:$E$84,5,0),0)</f>
      </c>
    </row>
    <row x14ac:dyDescent="0.25" r="18" customHeight="1" ht="18.75">
      <c r="A18" s="28" t="s">
        <v>13</v>
      </c>
      <c r="B18" s="29">
        <f>IF(ISERROR(VLOOKUP($A18,Sheet2!$A$2:$E$84,2,0))=FALSE,VLOOKUP($A18,Sheet2!$A$2:$E$84,2,0),0)</f>
      </c>
      <c r="C18" s="29">
        <f>IF(ISERROR(VLOOKUP($A18,Sheet2!$A$2:$E$84,3,0))=FALSE,VLOOKUP($A18,Sheet2!$A$2:$E$84,3,0),0)</f>
      </c>
      <c r="D18" s="29">
        <f>IF(ISERROR(VLOOKUP($A18,Sheet2!$A$2:$E$84,4,0))=FALSE,VLOOKUP($A18,Sheet2!$A$2:$E$84,4,0),0)</f>
      </c>
      <c r="E18" s="29">
        <f>IF(ISERROR(VLOOKUP($A18,Sheet2!$A$2:$E$84,5,0))=FALSE,VLOOKUP($A18,Sheet2!$A$2:$E$84,5,0),0)</f>
      </c>
    </row>
    <row x14ac:dyDescent="0.25" r="19" customHeight="1" ht="18.75">
      <c r="A19" s="28" t="s">
        <v>14</v>
      </c>
      <c r="B19" s="29">
        <f>IF(ISERROR(VLOOKUP($A19,Sheet2!$A$2:$E$84,2,0))=FALSE,VLOOKUP($A19,Sheet2!$A$2:$E$84,2,0),0)</f>
      </c>
      <c r="C19" s="29">
        <f>IF(ISERROR(VLOOKUP($A19,Sheet2!$A$2:$E$84,3,0))=FALSE,VLOOKUP($A19,Sheet2!$A$2:$E$84,3,0),0)</f>
      </c>
      <c r="D19" s="29">
        <f>IF(ISERROR(VLOOKUP($A19,Sheet2!$A$2:$E$84,4,0))=FALSE,VLOOKUP($A19,Sheet2!$A$2:$E$84,4,0),0)</f>
      </c>
      <c r="E19" s="29">
        <f>IF(ISERROR(VLOOKUP($A19,Sheet2!$A$2:$E$84,5,0))=FALSE,VLOOKUP($A19,Sheet2!$A$2:$E$84,5,0),0)</f>
      </c>
    </row>
    <row x14ac:dyDescent="0.25" r="20" customHeight="1" ht="18.75">
      <c r="A20" s="28" t="s">
        <v>15</v>
      </c>
      <c r="B20" s="29">
        <f>IF(ISERROR(VLOOKUP($A20,Sheet2!$A$2:$E$84,2,0))=FALSE,VLOOKUP($A20,Sheet2!$A$2:$E$84,2,0),0)</f>
      </c>
      <c r="C20" s="29">
        <f>IF(ISERROR(VLOOKUP($A20,Sheet2!$A$2:$E$84,3,0))=FALSE,VLOOKUP($A20,Sheet2!$A$2:$E$84,3,0),0)</f>
      </c>
      <c r="D20" s="29">
        <f>IF(ISERROR(VLOOKUP($A20,Sheet2!$A$2:$E$84,4,0))=FALSE,VLOOKUP($A20,Sheet2!$A$2:$E$84,4,0),0)</f>
      </c>
      <c r="E20" s="29">
        <f>IF(ISERROR(VLOOKUP($A20,Sheet2!$A$2:$E$84,5,0))=FALSE,VLOOKUP($A20,Sheet2!$A$2:$E$84,5,0),0)</f>
      </c>
    </row>
    <row x14ac:dyDescent="0.25" r="21" customHeight="1" ht="18.75">
      <c r="A21" s="28" t="s">
        <v>16</v>
      </c>
      <c r="B21" s="29">
        <f>IF(ISERROR(VLOOKUP($A21,Sheet2!$A$2:$E$84,2,0))=FALSE,VLOOKUP($A21,Sheet2!$A$2:$E$84,2,0),0)</f>
      </c>
      <c r="C21" s="29">
        <f>IF(ISERROR(VLOOKUP($A21,Sheet2!$A$2:$E$84,3,0))=FALSE,VLOOKUP($A21,Sheet2!$A$2:$E$84,3,0),0)</f>
      </c>
      <c r="D21" s="29">
        <f>IF(ISERROR(VLOOKUP($A21,Sheet2!$A$2:$E$84,4,0))=FALSE,VLOOKUP($A21,Sheet2!$A$2:$E$84,4,0),0)</f>
      </c>
      <c r="E21" s="29">
        <f>IF(ISERROR(VLOOKUP($A21,Sheet2!$A$2:$E$84,5,0))=FALSE,VLOOKUP($A21,Sheet2!$A$2:$E$84,5,0),0)</f>
      </c>
    </row>
    <row x14ac:dyDescent="0.25" r="22" customHeight="1" ht="18.75">
      <c r="A22" s="28" t="s">
        <v>103</v>
      </c>
      <c r="B22" s="29">
        <f>IF(ISERROR(VLOOKUP($A22,Sheet2!$A$2:$E$84,2,0))=FALSE,VLOOKUP($A22,Sheet2!$A$2:$E$84,2,0),0)</f>
      </c>
      <c r="C22" s="29">
        <f>IF(ISERROR(VLOOKUP($A22,Sheet2!$A$2:$E$84,3,0))=FALSE,VLOOKUP($A22,Sheet2!$A$2:$E$84,3,0),0)</f>
      </c>
      <c r="D22" s="29">
        <f>IF(ISERROR(VLOOKUP($A22,Sheet2!$A$2:$E$84,4,0))=FALSE,VLOOKUP($A22,Sheet2!$A$2:$E$84,4,0),0)</f>
      </c>
      <c r="E22" s="29">
        <f>IF(ISERROR(VLOOKUP($A22,Sheet2!$A$2:$E$84,5,0))=FALSE,VLOOKUP($A22,Sheet2!$A$2:$E$84,5,0),0)</f>
      </c>
    </row>
    <row x14ac:dyDescent="0.25" r="23" customHeight="1" ht="18.75">
      <c r="A23" s="28" t="s">
        <v>17</v>
      </c>
      <c r="B23" s="29">
        <f>IF(ISERROR(VLOOKUP($A23,Sheet2!$A$2:$E$84,2,0))=FALSE,VLOOKUP($A23,Sheet2!$A$2:$E$84,2,0),0)</f>
      </c>
      <c r="C23" s="29">
        <f>IF(ISERROR(VLOOKUP($A23,Sheet2!$A$2:$E$84,3,0))=FALSE,VLOOKUP($A23,Sheet2!$A$2:$E$84,3,0),0)</f>
      </c>
      <c r="D23" s="29">
        <f>IF(ISERROR(VLOOKUP($A23,Sheet2!$A$2:$E$84,4,0))=FALSE,VLOOKUP($A23,Sheet2!$A$2:$E$84,4,0),0)</f>
      </c>
      <c r="E23" s="29">
        <f>IF(ISERROR(VLOOKUP($A23,Sheet2!$A$2:$E$84,5,0))=FALSE,VLOOKUP($A23,Sheet2!$A$2:$E$84,5,0),0)</f>
      </c>
    </row>
    <row x14ac:dyDescent="0.25" r="24" customHeight="1" ht="18.75">
      <c r="A24" s="28" t="s">
        <v>104</v>
      </c>
      <c r="B24" s="29">
        <f>IF(ISERROR(VLOOKUP($A24,Sheet2!$A$2:$E$84,2,0))=FALSE,VLOOKUP($A24,Sheet2!$A$2:$E$84,2,0),0)</f>
      </c>
      <c r="C24" s="29">
        <f>IF(ISERROR(VLOOKUP($A24,Sheet2!$A$2:$E$84,3,0))=FALSE,VLOOKUP($A24,Sheet2!$A$2:$E$84,3,0),0)</f>
      </c>
      <c r="D24" s="29">
        <f>IF(ISERROR(VLOOKUP($A24,Sheet2!$A$2:$E$84,4,0))=FALSE,VLOOKUP($A24,Sheet2!$A$2:$E$84,4,0),0)</f>
      </c>
      <c r="E24" s="29">
        <f>IF(ISERROR(VLOOKUP($A24,Sheet2!$A$2:$E$84,5,0))=FALSE,VLOOKUP($A24,Sheet2!$A$2:$E$84,5,0),0)</f>
      </c>
    </row>
    <row x14ac:dyDescent="0.25" r="25" customHeight="1" ht="18.75">
      <c r="A25" s="28" t="s">
        <v>105</v>
      </c>
      <c r="B25" s="29">
        <f>IF(ISERROR(VLOOKUP($A25,Sheet2!$A$2:$E$84,2,0))=FALSE,VLOOKUP($A25,Sheet2!$A$2:$E$84,2,0),0)</f>
      </c>
      <c r="C25" s="29">
        <f>IF(ISERROR(VLOOKUP($A25,Sheet2!$A$2:$E$84,3,0))=FALSE,VLOOKUP($A25,Sheet2!$A$2:$E$84,3,0),0)</f>
      </c>
      <c r="D25" s="29">
        <f>IF(ISERROR(VLOOKUP($A25,Sheet2!$A$2:$E$84,4,0))=FALSE,VLOOKUP($A25,Sheet2!$A$2:$E$84,4,0),0)</f>
      </c>
      <c r="E25" s="29">
        <f>IF(ISERROR(VLOOKUP($A25,Sheet2!$A$2:$E$84,5,0))=FALSE,VLOOKUP($A25,Sheet2!$A$2:$E$84,5,0),0)</f>
      </c>
    </row>
    <row x14ac:dyDescent="0.25" r="26" customHeight="1" ht="18.75">
      <c r="A26" s="28" t="s">
        <v>106</v>
      </c>
      <c r="B26" s="29">
        <f>IF(ISERROR(VLOOKUP($A26,Sheet2!$A$2:$E$84,2,0))=FALSE,VLOOKUP($A26,Sheet2!$A$2:$E$84,2,0),0)</f>
      </c>
      <c r="C26" s="29">
        <f>IF(ISERROR(VLOOKUP($A26,Sheet2!$A$2:$E$84,3,0))=FALSE,VLOOKUP($A26,Sheet2!$A$2:$E$84,3,0),0)</f>
      </c>
      <c r="D26" s="29">
        <f>IF(ISERROR(VLOOKUP($A26,Sheet2!$A$2:$E$84,4,0))=FALSE,VLOOKUP($A26,Sheet2!$A$2:$E$84,4,0),0)</f>
      </c>
      <c r="E26" s="29">
        <f>IF(ISERROR(VLOOKUP($A26,Sheet2!$A$2:$E$84,5,0))=FALSE,VLOOKUP($A26,Sheet2!$A$2:$E$84,5,0),0)</f>
      </c>
    </row>
    <row x14ac:dyDescent="0.25" r="27" customHeight="1" ht="18.75">
      <c r="A27" s="28" t="s">
        <v>18</v>
      </c>
      <c r="B27" s="29">
        <f>IF(ISERROR(VLOOKUP($A27,Sheet2!$A$2:$E$84,2,0))=FALSE,VLOOKUP($A27,Sheet2!$A$2:$E$84,2,0),0)</f>
      </c>
      <c r="C27" s="29">
        <f>IF(ISERROR(VLOOKUP($A27,Sheet2!$A$2:$E$84,3,0))=FALSE,VLOOKUP($A27,Sheet2!$A$2:$E$84,3,0),0)</f>
      </c>
      <c r="D27" s="29">
        <f>IF(ISERROR(VLOOKUP($A27,Sheet2!$A$2:$E$84,4,0))=FALSE,VLOOKUP($A27,Sheet2!$A$2:$E$84,4,0),0)</f>
      </c>
      <c r="E27" s="29">
        <f>IF(ISERROR(VLOOKUP($A27,Sheet2!$A$2:$E$84,5,0))=FALSE,VLOOKUP($A27,Sheet2!$A$2:$E$84,5,0),0)</f>
      </c>
    </row>
    <row x14ac:dyDescent="0.25" r="28" customHeight="1" ht="18.75">
      <c r="A28" s="28" t="s">
        <v>19</v>
      </c>
      <c r="B28" s="29">
        <f>IF(ISERROR(VLOOKUP($A28,Sheet2!$A$2:$E$84,2,0))=FALSE,VLOOKUP($A28,Sheet2!$A$2:$E$84,2,0),0)</f>
      </c>
      <c r="C28" s="29">
        <f>IF(ISERROR(VLOOKUP($A28,Sheet2!$A$2:$E$84,3,0))=FALSE,VLOOKUP($A28,Sheet2!$A$2:$E$84,3,0),0)</f>
      </c>
      <c r="D28" s="29">
        <f>IF(ISERROR(VLOOKUP($A28,Sheet2!$A$2:$E$84,4,0))=FALSE,VLOOKUP($A28,Sheet2!$A$2:$E$84,4,0),0)</f>
      </c>
      <c r="E28" s="29">
        <f>IF(ISERROR(VLOOKUP($A28,Sheet2!$A$2:$E$84,5,0))=FALSE,VLOOKUP($A28,Sheet2!$A$2:$E$84,5,0),0)</f>
      </c>
    </row>
    <row x14ac:dyDescent="0.25" r="29" customHeight="1" ht="18.75">
      <c r="A29" s="28" t="s">
        <v>20</v>
      </c>
      <c r="B29" s="29">
        <f>IF(ISERROR(VLOOKUP($A29,Sheet2!$A$2:$E$84,2,0))=FALSE,VLOOKUP($A29,Sheet2!$A$2:$E$84,2,0),0)</f>
      </c>
      <c r="C29" s="29">
        <f>IF(ISERROR(VLOOKUP($A29,Sheet2!$A$2:$E$84,3,0))=FALSE,VLOOKUP($A29,Sheet2!$A$2:$E$84,3,0),0)</f>
      </c>
      <c r="D29" s="29">
        <f>IF(ISERROR(VLOOKUP($A29,Sheet2!$A$2:$E$84,4,0))=FALSE,VLOOKUP($A29,Sheet2!$A$2:$E$84,4,0),0)</f>
      </c>
      <c r="E29" s="29">
        <f>IF(ISERROR(VLOOKUP($A29,Sheet2!$A$2:$E$84,5,0))=FALSE,VLOOKUP($A29,Sheet2!$A$2:$E$84,5,0),0)</f>
      </c>
    </row>
    <row x14ac:dyDescent="0.25" r="30" customHeight="1" ht="18.75">
      <c r="A30" s="28" t="s">
        <v>107</v>
      </c>
      <c r="B30" s="29">
        <f>IF(ISERROR(VLOOKUP($A30,Sheet2!$A$2:$E$84,2,0))=FALSE,VLOOKUP($A30,Sheet2!$A$2:$E$84,2,0),0)</f>
      </c>
      <c r="C30" s="29">
        <f>IF(ISERROR(VLOOKUP($A30,Sheet2!$A$2:$E$84,3,0))=FALSE,VLOOKUP($A30,Sheet2!$A$2:$E$84,3,0),0)</f>
      </c>
      <c r="D30" s="29">
        <f>IF(ISERROR(VLOOKUP($A30,Sheet2!$A$2:$E$84,4,0))=FALSE,VLOOKUP($A30,Sheet2!$A$2:$E$84,4,0),0)</f>
      </c>
      <c r="E30" s="29">
        <f>IF(ISERROR(VLOOKUP($A30,Sheet2!$A$2:$E$84,5,0))=FALSE,VLOOKUP($A30,Sheet2!$A$2:$E$84,5,0),0)</f>
      </c>
    </row>
    <row x14ac:dyDescent="0.25" r="31" customHeight="1" ht="18.75">
      <c r="A31" s="28" t="s">
        <v>21</v>
      </c>
      <c r="B31" s="29">
        <f>IF(ISERROR(VLOOKUP($A31,Sheet2!$A$2:$E$84,2,0))=FALSE,VLOOKUP($A31,Sheet2!$A$2:$E$84,2,0),0)</f>
      </c>
      <c r="C31" s="29">
        <f>IF(ISERROR(VLOOKUP($A31,Sheet2!$A$2:$E$84,3,0))=FALSE,VLOOKUP($A31,Sheet2!$A$2:$E$84,3,0),0)</f>
      </c>
      <c r="D31" s="29">
        <f>IF(ISERROR(VLOOKUP($A31,Sheet2!$A$2:$E$84,4,0))=FALSE,VLOOKUP($A31,Sheet2!$A$2:$E$84,4,0),0)</f>
      </c>
      <c r="E31" s="29">
        <f>IF(ISERROR(VLOOKUP($A31,Sheet2!$A$2:$E$84,5,0))=FALSE,VLOOKUP($A31,Sheet2!$A$2:$E$84,5,0),0)</f>
      </c>
    </row>
    <row x14ac:dyDescent="0.25" r="32" customHeight="1" ht="18.75">
      <c r="A32" s="28" t="s">
        <v>22</v>
      </c>
      <c r="B32" s="29">
        <f>IF(ISERROR(VLOOKUP($A32,Sheet2!$A$2:$E$84,2,0))=FALSE,VLOOKUP($A32,Sheet2!$A$2:$E$84,2,0),0)</f>
      </c>
      <c r="C32" s="29">
        <f>IF(ISERROR(VLOOKUP($A32,Sheet2!$A$2:$E$84,3,0))=FALSE,VLOOKUP($A32,Sheet2!$A$2:$E$84,3,0),0)</f>
      </c>
      <c r="D32" s="29">
        <f>IF(ISERROR(VLOOKUP($A32,Sheet2!$A$2:$E$84,4,0))=FALSE,VLOOKUP($A32,Sheet2!$A$2:$E$84,4,0),0)</f>
      </c>
      <c r="E32" s="29">
        <f>IF(ISERROR(VLOOKUP($A32,Sheet2!$A$2:$E$84,5,0))=FALSE,VLOOKUP($A32,Sheet2!$A$2:$E$84,5,0),0)</f>
      </c>
    </row>
    <row x14ac:dyDescent="0.25" r="33" customHeight="1" ht="18.75">
      <c r="A33" s="30" t="s">
        <v>108</v>
      </c>
      <c r="B33" s="29">
        <f>IF(ISERROR(VLOOKUP($A33,Sheet2!$A$2:$E$84,2,0))=FALSE,VLOOKUP($A33,Sheet2!$A$2:$E$84,2,0),0)</f>
      </c>
      <c r="C33" s="29">
        <f>IF(ISERROR(VLOOKUP($A33,Sheet2!$A$2:$E$84,3,0))=FALSE,VLOOKUP($A33,Sheet2!$A$2:$E$84,3,0),0)</f>
      </c>
      <c r="D33" s="29">
        <f>IF(ISERROR(VLOOKUP($A33,Sheet2!$A$2:$E$84,4,0))=FALSE,VLOOKUP($A33,Sheet2!$A$2:$E$84,4,0),0)</f>
      </c>
      <c r="E33" s="29">
        <f>IF(ISERROR(VLOOKUP($A33,Sheet2!$A$2:$E$84,5,0))=FALSE,VLOOKUP($A33,Sheet2!$A$2:$E$84,5,0),0)</f>
      </c>
    </row>
    <row x14ac:dyDescent="0.25" r="34" customHeight="1" ht="18.75">
      <c r="A34" s="31" t="s">
        <v>23</v>
      </c>
      <c r="B34" s="29">
        <f>IF(ISERROR(VLOOKUP($A34,Sheet2!$A$2:$E$84,2,0))=FALSE,VLOOKUP($A34,Sheet2!$A$2:$E$84,2,0),0)</f>
      </c>
      <c r="C34" s="29">
        <f>IF(ISERROR(VLOOKUP($A34,Sheet2!$A$2:$E$84,3,0))=FALSE,VLOOKUP($A34,Sheet2!$A$2:$E$84,3,0),0)</f>
      </c>
      <c r="D34" s="29">
        <f>IF(ISERROR(VLOOKUP($A34,Sheet2!$A$2:$E$84,4,0))=FALSE,VLOOKUP($A34,Sheet2!$A$2:$E$84,4,0),0)</f>
      </c>
      <c r="E34" s="29">
        <f>IF(ISERROR(VLOOKUP($A34,Sheet2!$A$2:$E$84,5,0))=FALSE,VLOOKUP($A34,Sheet2!$A$2:$E$84,5,0),0)</f>
      </c>
    </row>
    <row x14ac:dyDescent="0.25" r="35" customHeight="1" ht="18.75">
      <c r="A35" s="32" t="s">
        <v>24</v>
      </c>
      <c r="B35" s="29">
        <f>IF(ISERROR(VLOOKUP($A35,Sheet2!$A$2:$E$84,2,0))=FALSE,VLOOKUP($A35,Sheet2!$A$2:$E$84,2,0),0)</f>
      </c>
      <c r="C35" s="29">
        <f>IF(ISERROR(VLOOKUP($A35,Sheet2!$A$2:$E$84,3,0))=FALSE,VLOOKUP($A35,Sheet2!$A$2:$E$84,3,0),0)</f>
      </c>
      <c r="D35" s="29">
        <f>IF(ISERROR(VLOOKUP($A35,Sheet2!$A$2:$E$84,4,0))=FALSE,VLOOKUP($A35,Sheet2!$A$2:$E$84,4,0),0)</f>
      </c>
      <c r="E35" s="29">
        <f>IF(ISERROR(VLOOKUP($A35,Sheet2!$A$2:$E$84,5,0))=FALSE,VLOOKUP($A35,Sheet2!$A$2:$E$84,5,0),0)</f>
      </c>
    </row>
    <row x14ac:dyDescent="0.25" r="36" customHeight="1" ht="18.75">
      <c r="A36" s="28" t="s">
        <v>25</v>
      </c>
      <c r="B36" s="29">
        <f>IF(ISERROR(VLOOKUP($A36,Sheet2!$A$2:$E$84,2,0))=FALSE,VLOOKUP($A36,Sheet2!$A$2:$E$84,2,0),0)</f>
      </c>
      <c r="C36" s="29">
        <f>IF(ISERROR(VLOOKUP($A36,Sheet2!$A$2:$E$84,3,0))=FALSE,VLOOKUP($A36,Sheet2!$A$2:$E$84,3,0),0)</f>
      </c>
      <c r="D36" s="29">
        <f>IF(ISERROR(VLOOKUP($A36,Sheet2!$A$2:$E$84,4,0))=FALSE,VLOOKUP($A36,Sheet2!$A$2:$E$84,4,0),0)</f>
      </c>
      <c r="E36" s="29">
        <f>IF(ISERROR(VLOOKUP($A36,Sheet2!$A$2:$E$84,5,0))=FALSE,VLOOKUP($A36,Sheet2!$A$2:$E$84,5,0),0)</f>
      </c>
    </row>
    <row x14ac:dyDescent="0.25" r="37" customHeight="1" ht="18.75">
      <c r="A37" s="33" t="s">
        <v>109</v>
      </c>
      <c r="B37" s="29">
        <f>IF(ISERROR(VLOOKUP($A37,Sheet2!$A$2:$E$84,2,0))=FALSE,VLOOKUP($A37,Sheet2!$A$2:$E$84,2,0),0)</f>
      </c>
      <c r="C37" s="29">
        <f>IF(ISERROR(VLOOKUP($A37,Sheet2!$A$2:$E$84,3,0))=FALSE,VLOOKUP($A37,Sheet2!$A$2:$E$84,3,0),0)</f>
      </c>
      <c r="D37" s="29">
        <f>IF(ISERROR(VLOOKUP($A37,Sheet2!$A$2:$E$84,4,0))=FALSE,VLOOKUP($A37,Sheet2!$A$2:$E$84,4,0),0)</f>
      </c>
      <c r="E37" s="29">
        <f>IF(ISERROR(VLOOKUP($A37,Sheet2!$A$2:$E$84,5,0))=FALSE,VLOOKUP($A37,Sheet2!$A$2:$E$84,5,0),0)</f>
      </c>
    </row>
    <row x14ac:dyDescent="0.25" r="38" customHeight="1" ht="18.75">
      <c r="A38" s="28" t="s">
        <v>110</v>
      </c>
      <c r="B38" s="29">
        <f>IF(ISERROR(VLOOKUP($A38,Sheet2!$A$2:$E$84,2,0))=FALSE,VLOOKUP($A38,Sheet2!$A$2:$E$84,2,0),0)</f>
      </c>
      <c r="C38" s="29">
        <f>IF(ISERROR(VLOOKUP($A38,Sheet2!$A$2:$E$84,3,0))=FALSE,VLOOKUP($A38,Sheet2!$A$2:$E$84,3,0),0)</f>
      </c>
      <c r="D38" s="29">
        <f>IF(ISERROR(VLOOKUP($A38,Sheet2!$A$2:$E$84,4,0))=FALSE,VLOOKUP($A38,Sheet2!$A$2:$E$84,4,0),0)</f>
      </c>
      <c r="E38" s="29">
        <f>IF(ISERROR(VLOOKUP($A38,Sheet2!$A$2:$E$84,5,0))=FALSE,VLOOKUP($A38,Sheet2!$A$2:$E$84,5,0),0)</f>
      </c>
    </row>
    <row x14ac:dyDescent="0.25" r="39" customHeight="1" ht="18.75">
      <c r="A39" s="28" t="s">
        <v>26</v>
      </c>
      <c r="B39" s="29">
        <f>IF(ISERROR(VLOOKUP($A39,Sheet2!$A$2:$E$84,2,0))=FALSE,VLOOKUP($A39,Sheet2!$A$2:$E$84,2,0),0)</f>
      </c>
      <c r="C39" s="29">
        <f>IF(ISERROR(VLOOKUP($A39,Sheet2!$A$2:$E$84,3,0))=FALSE,VLOOKUP($A39,Sheet2!$A$2:$E$84,3,0),0)</f>
      </c>
      <c r="D39" s="29">
        <f>IF(ISERROR(VLOOKUP($A39,Sheet2!$A$2:$E$84,4,0))=FALSE,VLOOKUP($A39,Sheet2!$A$2:$E$84,4,0),0)</f>
      </c>
      <c r="E39" s="29">
        <f>IF(ISERROR(VLOOKUP($A39,Sheet2!$A$2:$E$84,5,0))=FALSE,VLOOKUP($A39,Sheet2!$A$2:$E$84,5,0),0)</f>
      </c>
    </row>
    <row x14ac:dyDescent="0.25" r="40" customHeight="1" ht="18.75">
      <c r="A40" s="28" t="s">
        <v>27</v>
      </c>
      <c r="B40" s="29">
        <f>IF(ISERROR(VLOOKUP($A40,Sheet2!$A$2:$E$84,2,0))=FALSE,VLOOKUP($A40,Sheet2!$A$2:$E$84,2,0),0)</f>
      </c>
      <c r="C40" s="29">
        <f>IF(ISERROR(VLOOKUP($A40,Sheet2!$A$2:$E$84,3,0))=FALSE,VLOOKUP($A40,Sheet2!$A$2:$E$84,3,0),0)</f>
      </c>
      <c r="D40" s="29">
        <f>IF(ISERROR(VLOOKUP($A40,Sheet2!$A$2:$E$84,4,0))=FALSE,VLOOKUP($A40,Sheet2!$A$2:$E$84,4,0),0)</f>
      </c>
      <c r="E40" s="29">
        <f>IF(ISERROR(VLOOKUP($A40,Sheet2!$A$2:$E$84,5,0))=FALSE,VLOOKUP($A40,Sheet2!$A$2:$E$84,5,0),0)</f>
      </c>
    </row>
    <row x14ac:dyDescent="0.25" r="41" customHeight="1" ht="18.75">
      <c r="A41" s="28" t="s">
        <v>111</v>
      </c>
      <c r="B41" s="29">
        <f>IF(ISERROR(VLOOKUP($A41,Sheet2!$A$2:$E$84,2,0))=FALSE,VLOOKUP($A41,Sheet2!$A$2:$E$84,2,0),0)</f>
      </c>
      <c r="C41" s="29">
        <f>IF(ISERROR(VLOOKUP($A41,Sheet2!$A$2:$E$84,3,0))=FALSE,VLOOKUP($A41,Sheet2!$A$2:$E$84,3,0),0)</f>
      </c>
      <c r="D41" s="29">
        <f>IF(ISERROR(VLOOKUP($A41,Sheet2!$A$2:$E$84,4,0))=FALSE,VLOOKUP($A41,Sheet2!$A$2:$E$84,4,0),0)</f>
      </c>
      <c r="E41" s="29">
        <f>IF(ISERROR(VLOOKUP($A41,Sheet2!$A$2:$E$84,5,0))=FALSE,VLOOKUP($A41,Sheet2!$A$2:$E$84,5,0),0)</f>
      </c>
    </row>
    <row x14ac:dyDescent="0.25" r="42" customHeight="1" ht="18.75">
      <c r="A42" s="33" t="s">
        <v>28</v>
      </c>
      <c r="B42" s="29">
        <f>IF(ISERROR(VLOOKUP($A42,Sheet2!$A$2:$E$84,2,0))=FALSE,VLOOKUP($A42,Sheet2!$A$2:$E$84,2,0),0)</f>
      </c>
      <c r="C42" s="29">
        <f>IF(ISERROR(VLOOKUP($A42,Sheet2!$A$2:$E$84,3,0))=FALSE,VLOOKUP($A42,Sheet2!$A$2:$E$84,3,0),0)</f>
      </c>
      <c r="D42" s="29">
        <f>IF(ISERROR(VLOOKUP($A42,Sheet2!$A$2:$E$84,4,0))=FALSE,VLOOKUP($A42,Sheet2!$A$2:$E$84,4,0),0)</f>
      </c>
      <c r="E42" s="29">
        <f>IF(ISERROR(VLOOKUP($A42,Sheet2!$A$2:$E$84,5,0))=FALSE,VLOOKUP($A42,Sheet2!$A$2:$E$84,5,0),0)</f>
      </c>
    </row>
    <row x14ac:dyDescent="0.25" r="43" customHeight="1" ht="18.75">
      <c r="A43" s="33" t="s">
        <v>29</v>
      </c>
      <c r="B43" s="29">
        <f>IF(ISERROR(VLOOKUP($A43,Sheet2!$A$2:$E$84,2,0))=FALSE,VLOOKUP($A43,Sheet2!$A$2:$E$84,2,0),0)</f>
      </c>
      <c r="C43" s="29">
        <f>IF(ISERROR(VLOOKUP($A43,Sheet2!$A$2:$E$84,3,0))=FALSE,VLOOKUP($A43,Sheet2!$A$2:$E$84,3,0),0)</f>
      </c>
      <c r="D43" s="29">
        <f>IF(ISERROR(VLOOKUP($A43,Sheet2!$A$2:$E$84,4,0))=FALSE,VLOOKUP($A43,Sheet2!$A$2:$E$84,4,0),0)</f>
      </c>
      <c r="E43" s="29">
        <f>IF(ISERROR(VLOOKUP($A43,Sheet2!$A$2:$E$84,5,0))=FALSE,VLOOKUP($A43,Sheet2!$A$2:$E$84,5,0),0)</f>
      </c>
    </row>
    <row x14ac:dyDescent="0.25" r="44" customHeight="1" ht="18.75">
      <c r="A44" s="28" t="s">
        <v>30</v>
      </c>
      <c r="B44" s="29">
        <f>IF(ISERROR(VLOOKUP($A44,Sheet2!$A$2:$E$84,2,0))=FALSE,VLOOKUP($A44,Sheet2!$A$2:$E$84,2,0),0)</f>
      </c>
      <c r="C44" s="29">
        <f>IF(ISERROR(VLOOKUP($A44,Sheet2!$A$2:$E$84,3,0))=FALSE,VLOOKUP($A44,Sheet2!$A$2:$E$84,3,0),0)</f>
      </c>
      <c r="D44" s="29">
        <f>IF(ISERROR(VLOOKUP($A44,Sheet2!$A$2:$E$84,4,0))=FALSE,VLOOKUP($A44,Sheet2!$A$2:$E$84,4,0),0)</f>
      </c>
      <c r="E44" s="29">
        <f>IF(ISERROR(VLOOKUP($A44,Sheet2!$A$2:$E$84,5,0))=FALSE,VLOOKUP($A44,Sheet2!$A$2:$E$84,5,0),0)</f>
      </c>
    </row>
    <row x14ac:dyDescent="0.25" r="45" customHeight="1" ht="18.75">
      <c r="A45" s="28" t="s">
        <v>31</v>
      </c>
      <c r="B45" s="29">
        <f>IF(ISERROR(VLOOKUP($A45,Sheet2!$A$2:$E$84,2,0))=FALSE,VLOOKUP($A45,Sheet2!$A$2:$E$84,2,0),0)</f>
      </c>
      <c r="C45" s="29">
        <f>IF(ISERROR(VLOOKUP($A45,Sheet2!$A$2:$E$84,3,0))=FALSE,VLOOKUP($A45,Sheet2!$A$2:$E$84,3,0),0)</f>
      </c>
      <c r="D45" s="29">
        <f>IF(ISERROR(VLOOKUP($A45,Sheet2!$A$2:$E$84,4,0))=FALSE,VLOOKUP($A45,Sheet2!$A$2:$E$84,4,0),0)</f>
      </c>
      <c r="E45" s="29">
        <f>IF(ISERROR(VLOOKUP($A45,Sheet2!$A$2:$E$84,5,0))=FALSE,VLOOKUP($A45,Sheet2!$A$2:$E$84,5,0),0)</f>
      </c>
    </row>
    <row x14ac:dyDescent="0.25" r="46" customHeight="1" ht="18.75">
      <c r="A46" s="28" t="s">
        <v>112</v>
      </c>
      <c r="B46" s="29">
        <f>IF(ISERROR(VLOOKUP($A46,Sheet2!$A$2:$E$84,2,0))=FALSE,VLOOKUP($A46,Sheet2!$A$2:$E$84,2,0),0)</f>
      </c>
      <c r="C46" s="29">
        <f>IF(ISERROR(VLOOKUP($A46,Sheet2!$A$2:$E$84,3,0))=FALSE,VLOOKUP($A46,Sheet2!$A$2:$E$84,3,0),0)</f>
      </c>
      <c r="D46" s="29">
        <f>IF(ISERROR(VLOOKUP($A46,Sheet2!$A$2:$E$84,4,0))=FALSE,VLOOKUP($A46,Sheet2!$A$2:$E$84,4,0),0)</f>
      </c>
      <c r="E46" s="29">
        <f>IF(ISERROR(VLOOKUP($A46,Sheet2!$A$2:$E$84,5,0))=FALSE,VLOOKUP($A46,Sheet2!$A$2:$E$84,5,0),0)</f>
      </c>
    </row>
    <row x14ac:dyDescent="0.25" r="47" customHeight="1" ht="18.75">
      <c r="A47" s="28" t="s">
        <v>32</v>
      </c>
      <c r="B47" s="29">
        <f>IF(ISERROR(VLOOKUP($A47,Sheet2!$A$2:$E$84,2,0))=FALSE,VLOOKUP($A47,Sheet2!$A$2:$E$84,2,0),0)</f>
      </c>
      <c r="C47" s="29">
        <f>IF(ISERROR(VLOOKUP($A47,Sheet2!$A$2:$E$84,3,0))=FALSE,VLOOKUP($A47,Sheet2!$A$2:$E$84,3,0),0)</f>
      </c>
      <c r="D47" s="29">
        <f>IF(ISERROR(VLOOKUP($A47,Sheet2!$A$2:$E$84,4,0))=FALSE,VLOOKUP($A47,Sheet2!$A$2:$E$84,4,0),0)</f>
      </c>
      <c r="E47" s="29">
        <f>IF(ISERROR(VLOOKUP($A47,Sheet2!$A$2:$E$84,5,0))=FALSE,VLOOKUP($A47,Sheet2!$A$2:$E$84,5,0),0)</f>
      </c>
    </row>
    <row x14ac:dyDescent="0.25" r="48" customHeight="1" ht="18.75">
      <c r="A48" s="33" t="s">
        <v>33</v>
      </c>
      <c r="B48" s="29">
        <f>IF(ISERROR(VLOOKUP($A48,Sheet2!$A$2:$E$84,2,0))=FALSE,VLOOKUP($A48,Sheet2!$A$2:$E$84,2,0),0)</f>
      </c>
      <c r="C48" s="29">
        <f>IF(ISERROR(VLOOKUP($A48,Sheet2!$A$2:$E$84,3,0))=FALSE,VLOOKUP($A48,Sheet2!$A$2:$E$84,3,0),0)</f>
      </c>
      <c r="D48" s="29">
        <f>IF(ISERROR(VLOOKUP($A48,Sheet2!$A$2:$E$84,4,0))=FALSE,VLOOKUP($A48,Sheet2!$A$2:$E$84,4,0),0)</f>
      </c>
      <c r="E48" s="29">
        <f>IF(ISERROR(VLOOKUP($A48,Sheet2!$A$2:$E$84,5,0))=FALSE,VLOOKUP($A48,Sheet2!$A$2:$E$84,5,0),0)</f>
      </c>
    </row>
    <row x14ac:dyDescent="0.25" r="49" customHeight="1" ht="18.75">
      <c r="A49" s="34" t="s">
        <v>34</v>
      </c>
      <c r="B49" s="29">
        <f>IF(ISERROR(VLOOKUP($A49,Sheet2!$A$2:$E$84,2,0))=FALSE,VLOOKUP($A49,Sheet2!$A$2:$E$84,2,0),0)</f>
      </c>
      <c r="C49" s="29">
        <f>IF(ISERROR(VLOOKUP($A49,Sheet2!$A$2:$E$84,3,0))=FALSE,VLOOKUP($A49,Sheet2!$A$2:$E$84,3,0),0)</f>
      </c>
      <c r="D49" s="29">
        <f>IF(ISERROR(VLOOKUP($A49,Sheet2!$A$2:$E$84,4,0))=FALSE,VLOOKUP($A49,Sheet2!$A$2:$E$84,4,0),0)</f>
      </c>
      <c r="E49" s="29">
        <f>IF(ISERROR(VLOOKUP($A49,Sheet2!$A$2:$E$84,5,0))=FALSE,VLOOKUP($A49,Sheet2!$A$2:$E$84,5,0),0)</f>
      </c>
    </row>
    <row x14ac:dyDescent="0.25" r="50" customHeight="1" ht="18.75">
      <c r="A50" s="28" t="s">
        <v>35</v>
      </c>
      <c r="B50" s="29">
        <f>IF(ISERROR(VLOOKUP($A50,Sheet2!$A$2:$E$84,2,0))=FALSE,VLOOKUP($A50,Sheet2!$A$2:$E$84,2,0),0)</f>
      </c>
      <c r="C50" s="29">
        <f>IF(ISERROR(VLOOKUP($A50,Sheet2!$A$2:$E$84,3,0))=FALSE,VLOOKUP($A50,Sheet2!$A$2:$E$84,3,0),0)</f>
      </c>
      <c r="D50" s="29">
        <f>IF(ISERROR(VLOOKUP($A50,Sheet2!$A$2:$E$84,4,0))=FALSE,VLOOKUP($A50,Sheet2!$A$2:$E$84,4,0),0)</f>
      </c>
      <c r="E50" s="29">
        <f>IF(ISERROR(VLOOKUP($A50,Sheet2!$A$2:$E$84,5,0))=FALSE,VLOOKUP($A50,Sheet2!$A$2:$E$84,5,0),0)</f>
      </c>
    </row>
    <row x14ac:dyDescent="0.25" r="51" customHeight="1" ht="18.75">
      <c r="A51" s="28" t="s">
        <v>36</v>
      </c>
      <c r="B51" s="29">
        <f>IF(ISERROR(VLOOKUP($A51,Sheet2!$A$2:$E$84,2,0))=FALSE,VLOOKUP($A51,Sheet2!$A$2:$E$84,2,0),0)</f>
      </c>
      <c r="C51" s="29">
        <f>IF(ISERROR(VLOOKUP($A51,Sheet2!$A$2:$E$84,3,0))=FALSE,VLOOKUP($A51,Sheet2!$A$2:$E$84,3,0),0)</f>
      </c>
      <c r="D51" s="29">
        <f>IF(ISERROR(VLOOKUP($A51,Sheet2!$A$2:$E$84,4,0))=FALSE,VLOOKUP($A51,Sheet2!$A$2:$E$84,4,0),0)</f>
      </c>
      <c r="E51" s="29">
        <f>IF(ISERROR(VLOOKUP($A51,Sheet2!$A$2:$E$84,5,0))=FALSE,VLOOKUP($A51,Sheet2!$A$2:$E$84,5,0),0)</f>
      </c>
    </row>
    <row x14ac:dyDescent="0.25" r="52" customHeight="1" ht="18.75">
      <c r="A52" s="28" t="s">
        <v>37</v>
      </c>
      <c r="B52" s="29">
        <f>IF(ISERROR(VLOOKUP($A52,Sheet2!$A$2:$E$84,2,0))=FALSE,VLOOKUP($A52,Sheet2!$A$2:$E$84,2,0),0)</f>
      </c>
      <c r="C52" s="29">
        <f>IF(ISERROR(VLOOKUP($A52,Sheet2!$A$2:$E$84,3,0))=FALSE,VLOOKUP($A52,Sheet2!$A$2:$E$84,3,0),0)</f>
      </c>
      <c r="D52" s="29">
        <f>IF(ISERROR(VLOOKUP($A52,Sheet2!$A$2:$E$84,4,0))=FALSE,VLOOKUP($A52,Sheet2!$A$2:$E$84,4,0),0)</f>
      </c>
      <c r="E52" s="29">
        <f>IF(ISERROR(VLOOKUP($A52,Sheet2!$A$2:$E$84,5,0))=FALSE,VLOOKUP($A52,Sheet2!$A$2:$E$84,5,0),0)</f>
      </c>
    </row>
    <row x14ac:dyDescent="0.25" r="53" customHeight="1" ht="18.75">
      <c r="A53" s="28" t="s">
        <v>113</v>
      </c>
      <c r="B53" s="29">
        <f>IF(ISERROR(VLOOKUP($A53,Sheet2!$A$2:$E$84,2,0))=FALSE,VLOOKUP($A53,Sheet2!$A$2:$E$84,2,0),0)</f>
      </c>
      <c r="C53" s="29">
        <f>IF(ISERROR(VLOOKUP($A53,Sheet2!$A$2:$E$84,3,0))=FALSE,VLOOKUP($A53,Sheet2!$A$2:$E$84,3,0),0)</f>
      </c>
      <c r="D53" s="29">
        <f>IF(ISERROR(VLOOKUP($A53,Sheet2!$A$2:$E$84,4,0))=FALSE,VLOOKUP($A53,Sheet2!$A$2:$E$84,4,0),0)</f>
      </c>
      <c r="E53" s="29">
        <f>IF(ISERROR(VLOOKUP($A53,Sheet2!$A$2:$E$84,5,0))=FALSE,VLOOKUP($A53,Sheet2!$A$2:$E$84,5,0),0)</f>
      </c>
    </row>
    <row x14ac:dyDescent="0.25" r="54" customHeight="1" ht="18.75">
      <c r="A54" s="28" t="s">
        <v>114</v>
      </c>
      <c r="B54" s="29">
        <f>IF(ISERROR(VLOOKUP($A54,Sheet2!$A$2:$E$84,2,0))=FALSE,VLOOKUP($A54,Sheet2!$A$2:$E$84,2,0),0)</f>
      </c>
      <c r="C54" s="29">
        <f>IF(ISERROR(VLOOKUP($A54,Sheet2!$A$2:$E$84,3,0))=FALSE,VLOOKUP($A54,Sheet2!$A$2:$E$84,3,0),0)</f>
      </c>
      <c r="D54" s="29">
        <f>IF(ISERROR(VLOOKUP($A54,Sheet2!$A$2:$E$84,4,0))=FALSE,VLOOKUP($A54,Sheet2!$A$2:$E$84,4,0),0)</f>
      </c>
      <c r="E54" s="29">
        <f>IF(ISERROR(VLOOKUP($A54,Sheet2!$A$2:$E$84,5,0))=FALSE,VLOOKUP($A54,Sheet2!$A$2:$E$84,5,0),0)</f>
      </c>
    </row>
    <row x14ac:dyDescent="0.25" r="55" customHeight="1" ht="18.75">
      <c r="A55" s="28" t="s">
        <v>115</v>
      </c>
      <c r="B55" s="29">
        <f>IF(ISERROR(VLOOKUP($A55,Sheet2!$A$2:$E$84,2,0))=FALSE,VLOOKUP($A55,Sheet2!$A$2:$E$84,2,0),0)</f>
      </c>
      <c r="C55" s="29">
        <f>IF(ISERROR(VLOOKUP($A55,Sheet2!$A$2:$E$84,3,0))=FALSE,VLOOKUP($A55,Sheet2!$A$2:$E$84,3,0),0)</f>
      </c>
      <c r="D55" s="29">
        <f>IF(ISERROR(VLOOKUP($A55,Sheet2!$A$2:$E$84,4,0))=FALSE,VLOOKUP($A55,Sheet2!$A$2:$E$84,4,0),0)</f>
      </c>
      <c r="E55" s="29">
        <f>IF(ISERROR(VLOOKUP($A55,Sheet2!$A$2:$E$84,5,0))=FALSE,VLOOKUP($A55,Sheet2!$A$2:$E$84,5,0),0)</f>
      </c>
    </row>
    <row x14ac:dyDescent="0.25" r="56" customHeight="1" ht="18.75">
      <c r="A56" s="28" t="s">
        <v>38</v>
      </c>
      <c r="B56" s="29">
        <f>IF(ISERROR(VLOOKUP($A56,Sheet2!$A$2:$E$84,2,0))=FALSE,VLOOKUP($A56,Sheet2!$A$2:$E$84,2,0),0)</f>
      </c>
      <c r="C56" s="29">
        <f>IF(ISERROR(VLOOKUP($A56,Sheet2!$A$2:$E$84,3,0))=FALSE,VLOOKUP($A56,Sheet2!$A$2:$E$84,3,0),0)</f>
      </c>
      <c r="D56" s="29">
        <f>IF(ISERROR(VLOOKUP($A56,Sheet2!$A$2:$E$84,4,0))=FALSE,VLOOKUP($A56,Sheet2!$A$2:$E$84,4,0),0)</f>
      </c>
      <c r="E56" s="29">
        <f>IF(ISERROR(VLOOKUP($A56,Sheet2!$A$2:$E$84,5,0))=FALSE,VLOOKUP($A56,Sheet2!$A$2:$E$84,5,0),0)</f>
      </c>
    </row>
    <row x14ac:dyDescent="0.25" r="57" customHeight="1" ht="18.75">
      <c r="A57" s="28" t="s">
        <v>39</v>
      </c>
      <c r="B57" s="29">
        <f>IF(ISERROR(VLOOKUP($A57,Sheet2!$A$2:$E$84,2,0))=FALSE,VLOOKUP($A57,Sheet2!$A$2:$E$84,2,0),0)</f>
      </c>
      <c r="C57" s="29">
        <f>IF(ISERROR(VLOOKUP($A57,Sheet2!$A$2:$E$84,3,0))=FALSE,VLOOKUP($A57,Sheet2!$A$2:$E$84,3,0),0)</f>
      </c>
      <c r="D57" s="29">
        <f>IF(ISERROR(VLOOKUP($A57,Sheet2!$A$2:$E$84,4,0))=FALSE,VLOOKUP($A57,Sheet2!$A$2:$E$84,4,0),0)</f>
      </c>
      <c r="E57" s="29">
        <f>IF(ISERROR(VLOOKUP($A57,Sheet2!$A$2:$E$84,5,0))=FALSE,VLOOKUP($A57,Sheet2!$A$2:$E$84,5,0),0)</f>
      </c>
    </row>
    <row x14ac:dyDescent="0.25" r="58" customHeight="1" ht="18.75">
      <c r="A58" s="35" t="s">
        <v>40</v>
      </c>
      <c r="B58" s="29">
        <f>IF(ISERROR(VLOOKUP($A58,Sheet2!$A$2:$E$84,2,0))=FALSE,VLOOKUP($A58,Sheet2!$A$2:$E$84,2,0),0)</f>
      </c>
      <c r="C58" s="29">
        <f>IF(ISERROR(VLOOKUP($A58,Sheet2!$A$2:$E$84,3,0))=FALSE,VLOOKUP($A58,Sheet2!$A$2:$E$84,3,0),0)</f>
      </c>
      <c r="D58" s="29">
        <f>IF(ISERROR(VLOOKUP($A58,Sheet2!$A$2:$E$84,4,0))=FALSE,VLOOKUP($A58,Sheet2!$A$2:$E$84,4,0),0)</f>
      </c>
      <c r="E58" s="29">
        <f>IF(ISERROR(VLOOKUP($A58,Sheet2!$A$2:$E$84,5,0))=FALSE,VLOOKUP($A58,Sheet2!$A$2:$E$84,5,0),0)</f>
      </c>
    </row>
    <row x14ac:dyDescent="0.25" r="59" customHeight="1" ht="18.75">
      <c r="A59" s="32" t="s">
        <v>41</v>
      </c>
      <c r="B59" s="29">
        <f>IF(ISERROR(VLOOKUP($A59,Sheet2!$A$2:$E$84,2,0))=FALSE,VLOOKUP($A59,Sheet2!$A$2:$E$84,2,0),0)</f>
      </c>
      <c r="C59" s="29">
        <f>IF(ISERROR(VLOOKUP($A59,Sheet2!$A$2:$E$84,3,0))=FALSE,VLOOKUP($A59,Sheet2!$A$2:$E$84,3,0),0)</f>
      </c>
      <c r="D59" s="29">
        <f>IF(ISERROR(VLOOKUP($A59,Sheet2!$A$2:$E$84,4,0))=FALSE,VLOOKUP($A59,Sheet2!$A$2:$E$84,4,0),0)</f>
      </c>
      <c r="E59" s="29">
        <f>IF(ISERROR(VLOOKUP($A59,Sheet2!$A$2:$E$84,5,0))=FALSE,VLOOKUP($A59,Sheet2!$A$2:$E$84,5,0),0)</f>
      </c>
    </row>
    <row x14ac:dyDescent="0.25" r="60" customHeight="1" ht="18.75">
      <c r="A60" s="28" t="s">
        <v>42</v>
      </c>
      <c r="B60" s="29">
        <f>IF(ISERROR(VLOOKUP($A60,Sheet2!$A$2:$E$84,2,0))=FALSE,VLOOKUP($A60,Sheet2!$A$2:$E$84,2,0),0)</f>
      </c>
      <c r="C60" s="29">
        <f>IF(ISERROR(VLOOKUP($A60,Sheet2!$A$2:$E$84,3,0))=FALSE,VLOOKUP($A60,Sheet2!$A$2:$E$84,3,0),0)</f>
      </c>
      <c r="D60" s="29">
        <f>IF(ISERROR(VLOOKUP($A60,Sheet2!$A$2:$E$84,4,0))=FALSE,VLOOKUP($A60,Sheet2!$A$2:$E$84,4,0),0)</f>
      </c>
      <c r="E60" s="29">
        <f>IF(ISERROR(VLOOKUP($A60,Sheet2!$A$2:$E$84,5,0))=FALSE,VLOOKUP($A60,Sheet2!$A$2:$E$84,5,0),0)</f>
      </c>
    </row>
    <row x14ac:dyDescent="0.25" r="61" customHeight="1" ht="18.75">
      <c r="A61" s="28" t="s">
        <v>43</v>
      </c>
      <c r="B61" s="29">
        <f>IF(ISERROR(VLOOKUP($A61,Sheet2!$A$2:$E$84,2,0))=FALSE,VLOOKUP($A61,Sheet2!$A$2:$E$84,2,0),0)</f>
      </c>
      <c r="C61" s="29">
        <f>IF(ISERROR(VLOOKUP($A61,Sheet2!$A$2:$E$84,3,0))=FALSE,VLOOKUP($A61,Sheet2!$A$2:$E$84,3,0),0)</f>
      </c>
      <c r="D61" s="29">
        <f>IF(ISERROR(VLOOKUP($A61,Sheet2!$A$2:$E$84,4,0))=FALSE,VLOOKUP($A61,Sheet2!$A$2:$E$84,4,0),0)</f>
      </c>
      <c r="E61" s="29">
        <f>IF(ISERROR(VLOOKUP($A61,Sheet2!$A$2:$E$84,5,0))=FALSE,VLOOKUP($A61,Sheet2!$A$2:$E$84,5,0),0)</f>
      </c>
    </row>
    <row x14ac:dyDescent="0.25" r="62" customHeight="1" ht="18.75">
      <c r="A62" s="28" t="s">
        <v>44</v>
      </c>
      <c r="B62" s="29">
        <f>IF(ISERROR(VLOOKUP($A62,Sheet2!$A$2:$E$84,2,0))=FALSE,VLOOKUP($A62,Sheet2!$A$2:$E$84,2,0),0)</f>
      </c>
      <c r="C62" s="29">
        <f>IF(ISERROR(VLOOKUP($A62,Sheet2!$A$2:$E$84,3,0))=FALSE,VLOOKUP($A62,Sheet2!$A$2:$E$84,3,0),0)</f>
      </c>
      <c r="D62" s="29">
        <f>IF(ISERROR(VLOOKUP($A62,Sheet2!$A$2:$E$84,4,0))=FALSE,VLOOKUP($A62,Sheet2!$A$2:$E$84,4,0),0)</f>
      </c>
      <c r="E62" s="29">
        <f>IF(ISERROR(VLOOKUP($A62,Sheet2!$A$2:$E$84,5,0))=FALSE,VLOOKUP($A62,Sheet2!$A$2:$E$84,5,0),0)</f>
      </c>
    </row>
    <row x14ac:dyDescent="0.25" r="63" customHeight="1" ht="18.75">
      <c r="A63" s="28" t="s">
        <v>45</v>
      </c>
      <c r="B63" s="29">
        <f>IF(ISERROR(VLOOKUP($A63,Sheet2!$A$2:$E$84,2,0))=FALSE,VLOOKUP($A63,Sheet2!$A$2:$E$84,2,0),0)</f>
      </c>
      <c r="C63" s="29">
        <f>IF(ISERROR(VLOOKUP($A63,Sheet2!$A$2:$E$84,3,0))=FALSE,VLOOKUP($A63,Sheet2!$A$2:$E$84,3,0),0)</f>
      </c>
      <c r="D63" s="29">
        <f>IF(ISERROR(VLOOKUP($A63,Sheet2!$A$2:$E$84,4,0))=FALSE,VLOOKUP($A63,Sheet2!$A$2:$E$84,4,0),0)</f>
      </c>
      <c r="E63" s="29">
        <f>IF(ISERROR(VLOOKUP($A63,Sheet2!$A$2:$E$84,5,0))=FALSE,VLOOKUP($A63,Sheet2!$A$2:$E$84,5,0),0)</f>
      </c>
    </row>
    <row x14ac:dyDescent="0.25" r="64" customHeight="1" ht="18.75">
      <c r="A64" s="28" t="s">
        <v>46</v>
      </c>
      <c r="B64" s="29">
        <f>IF(ISERROR(VLOOKUP($A64,Sheet2!$A$2:$E$84,2,0))=FALSE,VLOOKUP($A64,Sheet2!$A$2:$E$84,2,0),0)</f>
      </c>
      <c r="C64" s="29">
        <f>IF(ISERROR(VLOOKUP($A64,Sheet2!$A$2:$E$84,3,0))=FALSE,VLOOKUP($A64,Sheet2!$A$2:$E$84,3,0),0)</f>
      </c>
      <c r="D64" s="29">
        <f>IF(ISERROR(VLOOKUP($A64,Sheet2!$A$2:$E$84,4,0))=FALSE,VLOOKUP($A64,Sheet2!$A$2:$E$84,4,0),0)</f>
      </c>
      <c r="E64" s="29">
        <f>IF(ISERROR(VLOOKUP($A64,Sheet2!$A$2:$E$84,5,0))=FALSE,VLOOKUP($A64,Sheet2!$A$2:$E$84,5,0),0)</f>
      </c>
    </row>
    <row x14ac:dyDescent="0.25" r="65" customHeight="1" ht="18.75">
      <c r="A65" s="28" t="s">
        <v>47</v>
      </c>
      <c r="B65" s="29">
        <f>IF(ISERROR(VLOOKUP($A65,Sheet2!$A$2:$E$84,2,0))=FALSE,VLOOKUP($A65,Sheet2!$A$2:$E$84,2,0),0)</f>
      </c>
      <c r="C65" s="29">
        <f>IF(ISERROR(VLOOKUP($A65,Sheet2!$A$2:$E$84,3,0))=FALSE,VLOOKUP($A65,Sheet2!$A$2:$E$84,3,0),0)</f>
      </c>
      <c r="D65" s="29">
        <f>IF(ISERROR(VLOOKUP($A65,Sheet2!$A$2:$E$84,4,0))=FALSE,VLOOKUP($A65,Sheet2!$A$2:$E$84,4,0),0)</f>
      </c>
      <c r="E65" s="29">
        <f>IF(ISERROR(VLOOKUP($A65,Sheet2!$A$2:$E$84,5,0))=FALSE,VLOOKUP($A65,Sheet2!$A$2:$E$84,5,0),0)</f>
      </c>
    </row>
    <row x14ac:dyDescent="0.25" r="66" customHeight="1" ht="18.75">
      <c r="A66" s="28" t="s">
        <v>48</v>
      </c>
      <c r="B66" s="29">
        <f>IF(ISERROR(VLOOKUP($A66,Sheet2!$A$2:$E$84,2,0))=FALSE,VLOOKUP($A66,Sheet2!$A$2:$E$84,2,0),0)</f>
      </c>
      <c r="C66" s="29">
        <f>IF(ISERROR(VLOOKUP($A66,Sheet2!$A$2:$E$84,3,0))=FALSE,VLOOKUP($A66,Sheet2!$A$2:$E$84,3,0),0)</f>
      </c>
      <c r="D66" s="29">
        <f>IF(ISERROR(VLOOKUP($A66,Sheet2!$A$2:$E$84,4,0))=FALSE,VLOOKUP($A66,Sheet2!$A$2:$E$84,4,0),0)</f>
      </c>
      <c r="E66" s="29">
        <f>IF(ISERROR(VLOOKUP($A66,Sheet2!$A$2:$E$84,5,0))=FALSE,VLOOKUP($A66,Sheet2!$A$2:$E$84,5,0),0)</f>
      </c>
    </row>
    <row x14ac:dyDescent="0.25" r="67" customHeight="1" ht="18.75">
      <c r="A67" s="32" t="s">
        <v>49</v>
      </c>
      <c r="B67" s="29">
        <f>IF(ISERROR(VLOOKUP($A67,Sheet2!$A$2:$E$84,2,0))=FALSE,VLOOKUP($A67,Sheet2!$A$2:$E$84,2,0),0)</f>
      </c>
      <c r="C67" s="29">
        <f>IF(ISERROR(VLOOKUP($A67,Sheet2!$A$2:$E$84,3,0))=FALSE,VLOOKUP($A67,Sheet2!$A$2:$E$84,3,0),0)</f>
      </c>
      <c r="D67" s="29">
        <f>IF(ISERROR(VLOOKUP($A67,Sheet2!$A$2:$E$84,4,0))=FALSE,VLOOKUP($A67,Sheet2!$A$2:$E$84,4,0),0)</f>
      </c>
      <c r="E67" s="29">
        <f>IF(ISERROR(VLOOKUP($A67,Sheet2!$A$2:$E$84,5,0))=FALSE,VLOOKUP($A67,Sheet2!$A$2:$E$84,5,0),0)</f>
      </c>
    </row>
    <row x14ac:dyDescent="0.25" r="68" customHeight="1" ht="18.75">
      <c r="A68" s="36" t="s">
        <v>50</v>
      </c>
      <c r="B68" s="29">
        <f>IF(ISERROR(VLOOKUP($A68,Sheet2!$A$2:$E$84,2,0))=FALSE,VLOOKUP($A68,Sheet2!$A$2:$E$84,2,0),0)</f>
      </c>
      <c r="C68" s="29">
        <f>IF(ISERROR(VLOOKUP($A68,Sheet2!$A$2:$E$84,3,0))=FALSE,VLOOKUP($A68,Sheet2!$A$2:$E$84,3,0),0)</f>
      </c>
      <c r="D68" s="29">
        <f>IF(ISERROR(VLOOKUP($A68,Sheet2!$A$2:$E$84,4,0))=FALSE,VLOOKUP($A68,Sheet2!$A$2:$E$84,4,0),0)</f>
      </c>
      <c r="E68" s="29">
        <f>IF(ISERROR(VLOOKUP($A68,Sheet2!$A$2:$E$84,5,0))=FALSE,VLOOKUP($A68,Sheet2!$A$2:$E$84,5,0),0)</f>
      </c>
    </row>
    <row x14ac:dyDescent="0.25" r="69" customHeight="1" ht="18.75">
      <c r="A69" s="36" t="s">
        <v>51</v>
      </c>
      <c r="B69" s="29">
        <f>IF(ISERROR(VLOOKUP($A69,Sheet2!$A$2:$E$84,2,0))=FALSE,VLOOKUP($A69,Sheet2!$A$2:$E$84,2,0),0)</f>
      </c>
      <c r="C69" s="29">
        <f>IF(ISERROR(VLOOKUP($A69,Sheet2!$A$2:$E$84,3,0))=FALSE,VLOOKUP($A69,Sheet2!$A$2:$E$84,3,0),0)</f>
      </c>
      <c r="D69" s="29">
        <f>IF(ISERROR(VLOOKUP($A69,Sheet2!$A$2:$E$84,4,0))=FALSE,VLOOKUP($A69,Sheet2!$A$2:$E$84,4,0),0)</f>
      </c>
      <c r="E69" s="29">
        <f>IF(ISERROR(VLOOKUP($A69,Sheet2!$A$2:$E$84,5,0))=FALSE,VLOOKUP($A69,Sheet2!$A$2:$E$84,5,0),0)</f>
      </c>
    </row>
    <row x14ac:dyDescent="0.25" r="70" customHeight="1" ht="18.75">
      <c r="A70" s="37" t="s">
        <v>52</v>
      </c>
      <c r="B70" s="29">
        <f>IF(ISERROR(VLOOKUP($A70,Sheet2!$A$2:$E$84,2,0))=FALSE,VLOOKUP($A70,Sheet2!$A$2:$E$84,2,0),0)</f>
      </c>
      <c r="C70" s="29">
        <f>IF(ISERROR(VLOOKUP($A70,Sheet2!$A$2:$E$84,3,0))=FALSE,VLOOKUP($A70,Sheet2!$A$2:$E$84,3,0),0)</f>
      </c>
      <c r="D70" s="29">
        <f>IF(ISERROR(VLOOKUP($A70,Sheet2!$A$2:$E$84,4,0))=FALSE,VLOOKUP($A70,Sheet2!$A$2:$E$84,4,0),0)</f>
      </c>
      <c r="E70" s="29">
        <f>IF(ISERROR(VLOOKUP($A70,Sheet2!$A$2:$E$84,5,0))=FALSE,VLOOKUP($A70,Sheet2!$A$2:$E$84,5,0),0)</f>
      </c>
    </row>
    <row x14ac:dyDescent="0.25" r="71" customHeight="1" ht="18.75">
      <c r="A71" s="37" t="s">
        <v>116</v>
      </c>
      <c r="B71" s="29">
        <f>IF(ISERROR(VLOOKUP($A71,Sheet2!$A$2:$E$84,2,0))=FALSE,VLOOKUP($A71,Sheet2!$A$2:$E$84,2,0),0)</f>
      </c>
      <c r="C71" s="29">
        <f>IF(ISERROR(VLOOKUP($A71,Sheet2!$A$2:$E$84,3,0))=FALSE,VLOOKUP($A71,Sheet2!$A$2:$E$84,3,0),0)</f>
      </c>
      <c r="D71" s="29">
        <f>IF(ISERROR(VLOOKUP($A71,Sheet2!$A$2:$E$84,4,0))=FALSE,VLOOKUP($A71,Sheet2!$A$2:$E$84,4,0),0)</f>
      </c>
      <c r="E71" s="29">
        <f>IF(ISERROR(VLOOKUP($A71,Sheet2!$A$2:$E$84,5,0))=FALSE,VLOOKUP($A71,Sheet2!$A$2:$E$84,5,0),0)</f>
      </c>
    </row>
    <row x14ac:dyDescent="0.25" r="72" customHeight="1" ht="18.75">
      <c r="A72" s="37" t="s">
        <v>53</v>
      </c>
      <c r="B72" s="29">
        <f>IF(ISERROR(VLOOKUP($A72,Sheet2!$A$2:$E$84,2,0))=FALSE,VLOOKUP($A72,Sheet2!$A$2:$E$84,2,0),0)</f>
      </c>
      <c r="C72" s="29">
        <f>IF(ISERROR(VLOOKUP($A72,Sheet2!$A$2:$E$84,3,0))=FALSE,VLOOKUP($A72,Sheet2!$A$2:$E$84,3,0),0)</f>
      </c>
      <c r="D72" s="29">
        <f>IF(ISERROR(VLOOKUP($A72,Sheet2!$A$2:$E$84,4,0))=FALSE,VLOOKUP($A72,Sheet2!$A$2:$E$84,4,0),0)</f>
      </c>
      <c r="E72" s="29">
        <f>IF(ISERROR(VLOOKUP($A72,Sheet2!$A$2:$E$84,5,0))=FALSE,VLOOKUP($A72,Sheet2!$A$2:$E$84,5,0),0)</f>
      </c>
    </row>
    <row x14ac:dyDescent="0.25" r="73" customHeight="1" ht="18.75">
      <c r="A73" s="37" t="s">
        <v>54</v>
      </c>
      <c r="B73" s="29">
        <f>IF(ISERROR(VLOOKUP($A73,Sheet2!$A$2:$E$84,2,0))=FALSE,VLOOKUP($A73,Sheet2!$A$2:$E$84,2,0),0)</f>
      </c>
      <c r="C73" s="29">
        <f>IF(ISERROR(VLOOKUP($A73,Sheet2!$A$2:$E$84,3,0))=FALSE,VLOOKUP($A73,Sheet2!$A$2:$E$84,3,0),0)</f>
      </c>
      <c r="D73" s="29">
        <f>IF(ISERROR(VLOOKUP($A73,Sheet2!$A$2:$E$84,4,0))=FALSE,VLOOKUP($A73,Sheet2!$A$2:$E$84,4,0),0)</f>
      </c>
      <c r="E73" s="29">
        <f>IF(ISERROR(VLOOKUP($A73,Sheet2!$A$2:$E$84,5,0))=FALSE,VLOOKUP($A73,Sheet2!$A$2:$E$84,5,0),0)</f>
      </c>
    </row>
    <row x14ac:dyDescent="0.25" r="74" customHeight="1" ht="18.75">
      <c r="A74" s="37" t="s">
        <v>55</v>
      </c>
      <c r="B74" s="29">
        <f>IF(ISERROR(VLOOKUP($A74,Sheet2!$A$2:$E$84,2,0))=FALSE,VLOOKUP($A74,Sheet2!$A$2:$E$84,2,0),0)</f>
      </c>
      <c r="C74" s="29">
        <f>IF(ISERROR(VLOOKUP($A74,Sheet2!$A$2:$E$84,3,0))=FALSE,VLOOKUP($A74,Sheet2!$A$2:$E$84,3,0),0)</f>
      </c>
      <c r="D74" s="29">
        <f>IF(ISERROR(VLOOKUP($A74,Sheet2!$A$2:$E$84,4,0))=FALSE,VLOOKUP($A74,Sheet2!$A$2:$E$84,4,0),0)</f>
      </c>
      <c r="E74" s="29">
        <f>IF(ISERROR(VLOOKUP($A74,Sheet2!$A$2:$E$84,5,0))=FALSE,VLOOKUP($A74,Sheet2!$A$2:$E$84,5,0),0)</f>
      </c>
    </row>
    <row x14ac:dyDescent="0.25" r="75" customHeight="1" ht="18.75">
      <c r="A75" s="37" t="s">
        <v>117</v>
      </c>
      <c r="B75" s="29">
        <f>IF(ISERROR(VLOOKUP($A75,Sheet2!$A$2:$E$84,2,0))=FALSE,VLOOKUP($A75,Sheet2!$A$2:$E$84,2,0),0)</f>
      </c>
      <c r="C75" s="29">
        <f>IF(ISERROR(VLOOKUP($A75,Sheet2!$A$2:$E$84,3,0))=FALSE,VLOOKUP($A75,Sheet2!$A$2:$E$84,3,0),0)</f>
      </c>
      <c r="D75" s="29">
        <f>IF(ISERROR(VLOOKUP($A75,Sheet2!$A$2:$E$84,4,0))=FALSE,VLOOKUP($A75,Sheet2!$A$2:$E$84,4,0),0)</f>
      </c>
      <c r="E75" s="29">
        <f>IF(ISERROR(VLOOKUP($A75,Sheet2!$A$2:$E$84,5,0))=FALSE,VLOOKUP($A75,Sheet2!$A$2:$E$84,5,0),0)</f>
      </c>
    </row>
    <row x14ac:dyDescent="0.25" r="76" customHeight="1" ht="18.75">
      <c r="A76" s="37" t="s">
        <v>56</v>
      </c>
      <c r="B76" s="29">
        <f>IF(ISERROR(VLOOKUP($A76,Sheet2!$A$2:$E$84,2,0))=FALSE,VLOOKUP($A76,Sheet2!$A$2:$E$84,2,0),0)</f>
      </c>
      <c r="C76" s="29">
        <f>IF(ISERROR(VLOOKUP($A76,Sheet2!$A$2:$E$84,3,0))=FALSE,VLOOKUP($A76,Sheet2!$A$2:$E$84,3,0),0)</f>
      </c>
      <c r="D76" s="29">
        <f>IF(ISERROR(VLOOKUP($A76,Sheet2!$A$2:$E$84,4,0))=FALSE,VLOOKUP($A76,Sheet2!$A$2:$E$84,4,0),0)</f>
      </c>
      <c r="E76" s="29">
        <f>IF(ISERROR(VLOOKUP($A76,Sheet2!$A$2:$E$84,5,0))=FALSE,VLOOKUP($A76,Sheet2!$A$2:$E$84,5,0),0)</f>
      </c>
    </row>
    <row x14ac:dyDescent="0.25" r="77" customHeight="1" ht="18.75">
      <c r="A77" s="37" t="s">
        <v>118</v>
      </c>
      <c r="B77" s="29">
        <f>IF(ISERROR(VLOOKUP($A77,Sheet2!$A$2:$E$84,2,0))=FALSE,VLOOKUP($A77,Sheet2!$A$2:$E$84,2,0),0)</f>
      </c>
      <c r="C77" s="29">
        <f>IF(ISERROR(VLOOKUP($A77,Sheet2!$A$2:$E$84,3,0))=FALSE,VLOOKUP($A77,Sheet2!$A$2:$E$84,3,0),0)</f>
      </c>
      <c r="D77" s="29">
        <f>IF(ISERROR(VLOOKUP($A77,Sheet2!$A$2:$E$84,4,0))=FALSE,VLOOKUP($A77,Sheet2!$A$2:$E$84,4,0),0)</f>
      </c>
      <c r="E77" s="29">
        <f>IF(ISERROR(VLOOKUP($A77,Sheet2!$A$2:$E$84,5,0))=FALSE,VLOOKUP($A77,Sheet2!$A$2:$E$84,5,0),0)</f>
      </c>
    </row>
    <row x14ac:dyDescent="0.25" r="78" customHeight="1" ht="18.75">
      <c r="A78" s="37" t="s">
        <v>57</v>
      </c>
      <c r="B78" s="29">
        <f>IF(ISERROR(VLOOKUP($A78,Sheet2!$A$2:$E$84,2,0))=FALSE,VLOOKUP($A78,Sheet2!$A$2:$E$84,2,0),0)</f>
      </c>
      <c r="C78" s="29">
        <f>IF(ISERROR(VLOOKUP($A78,Sheet2!$A$2:$E$84,3,0))=FALSE,VLOOKUP($A78,Sheet2!$A$2:$E$84,3,0),0)</f>
      </c>
      <c r="D78" s="29">
        <v>1</v>
      </c>
      <c r="E78" s="29">
        <f>IF(ISERROR(VLOOKUP($A78,Sheet2!$A$2:$E$84,5,0))=FALSE,VLOOKUP($A78,Sheet2!$A$2:$E$84,5,0),0)</f>
      </c>
    </row>
    <row x14ac:dyDescent="0.25" r="79" customHeight="1" ht="18.75">
      <c r="A79" s="37" t="s">
        <v>58</v>
      </c>
      <c r="B79" s="29">
        <f>IF(ISERROR(VLOOKUP($A79,Sheet2!$A$2:$E$84,2,0))=FALSE,VLOOKUP($A79,Sheet2!$A$2:$E$84,2,0),0)</f>
      </c>
      <c r="C79" s="29">
        <f>IF(ISERROR(VLOOKUP($A79,Sheet2!$A$2:$E$84,3,0))=FALSE,VLOOKUP($A79,Sheet2!$A$2:$E$84,3,0),0)</f>
      </c>
      <c r="D79" s="29">
        <f>IF(ISERROR(VLOOKUP($A79,Sheet2!$A$2:$E$84,4,0))=FALSE,VLOOKUP($A79,Sheet2!$A$2:$E$84,4,0),0)</f>
      </c>
      <c r="E79" s="29">
        <f>IF(ISERROR(VLOOKUP($A79,Sheet2!$A$2:$E$84,5,0))=FALSE,VLOOKUP($A79,Sheet2!$A$2:$E$84,5,0),0)</f>
      </c>
    </row>
    <row x14ac:dyDescent="0.25" r="80" customHeight="1" ht="18.75">
      <c r="A80" s="37" t="s">
        <v>119</v>
      </c>
      <c r="B80" s="29">
        <f>IF(ISERROR(VLOOKUP($A80,Sheet2!$A$2:$E$84,2,0))=FALSE,VLOOKUP($A80,Sheet2!$A$2:$E$84,2,0),0)</f>
      </c>
      <c r="C80" s="29">
        <f>IF(ISERROR(VLOOKUP($A80,Sheet2!$A$2:$E$84,3,0))=FALSE,VLOOKUP($A80,Sheet2!$A$2:$E$84,3,0),0)</f>
      </c>
      <c r="D80" s="29">
        <f>IF(ISERROR(VLOOKUP($A80,Sheet2!$A$2:$E$84,4,0))=FALSE,VLOOKUP($A80,Sheet2!$A$2:$E$84,4,0),0)</f>
      </c>
      <c r="E80" s="29">
        <f>IF(ISERROR(VLOOKUP($A80,Sheet2!$A$2:$E$84,5,0))=FALSE,VLOOKUP($A80,Sheet2!$A$2:$E$84,5,0),0)</f>
      </c>
    </row>
    <row x14ac:dyDescent="0.25" r="81" customHeight="1" ht="18.75">
      <c r="A81" s="37" t="s">
        <v>59</v>
      </c>
      <c r="B81" s="29">
        <f>IF(ISERROR(VLOOKUP($A81,Sheet2!$A$2:$E$84,2,0))=FALSE,VLOOKUP($A81,Sheet2!$A$2:$E$84,2,0),0)</f>
      </c>
      <c r="C81" s="29">
        <f>IF(ISERROR(VLOOKUP($A81,Sheet2!$A$2:$E$84,3,0))=FALSE,VLOOKUP($A81,Sheet2!$A$2:$E$84,3,0),0)</f>
      </c>
      <c r="D81" s="29">
        <f>IF(ISERROR(VLOOKUP($A81,Sheet2!$A$2:$E$84,4,0))=FALSE,VLOOKUP($A81,Sheet2!$A$2:$E$84,4,0),0)</f>
      </c>
      <c r="E81" s="29">
        <f>IF(ISERROR(VLOOKUP($A81,Sheet2!$A$2:$E$84,5,0))=FALSE,VLOOKUP($A81,Sheet2!$A$2:$E$84,5,0),0)</f>
      </c>
    </row>
    <row x14ac:dyDescent="0.25" r="82" customHeight="1" ht="18.75">
      <c r="A82" s="36" t="s">
        <v>60</v>
      </c>
      <c r="B82" s="29">
        <f>IF(ISERROR(VLOOKUP($A82,Sheet2!$A$2:$E$84,2,0))=FALSE,VLOOKUP($A82,Sheet2!$A$2:$E$84,2,0),0)</f>
      </c>
      <c r="C82" s="29">
        <f>IF(ISERROR(VLOOKUP($A82,Sheet2!$A$2:$E$84,3,0))=FALSE,VLOOKUP($A82,Sheet2!$A$2:$E$84,3,0),0)</f>
      </c>
      <c r="D82" s="29">
        <f>IF(ISERROR(VLOOKUP($A82,Sheet2!$A$2:$E$84,4,0))=FALSE,VLOOKUP($A82,Sheet2!$A$2:$E$84,4,0),0)</f>
      </c>
      <c r="E82" s="29">
        <f>IF(ISERROR(VLOOKUP($A82,Sheet2!$A$2:$E$84,5,0))=FALSE,VLOOKUP($A82,Sheet2!$A$2:$E$84,5,0),0)</f>
      </c>
    </row>
    <row x14ac:dyDescent="0.25" r="83" customHeight="1" ht="18.75">
      <c r="A83" s="37" t="s">
        <v>61</v>
      </c>
      <c r="B83" s="29">
        <f>IF(ISERROR(VLOOKUP($A83,Sheet2!$A$2:$E$84,2,0))=FALSE,VLOOKUP($A83,Sheet2!$A$2:$E$84,2,0),0)</f>
      </c>
      <c r="C83" s="29">
        <f>IF(ISERROR(VLOOKUP($A83,Sheet2!$A$2:$E$84,3,0))=FALSE,VLOOKUP($A83,Sheet2!$A$2:$E$84,3,0),0)</f>
      </c>
      <c r="D83" s="29">
        <f>IF(ISERROR(VLOOKUP($A83,Sheet2!$A$2:$E$84,4,0))=FALSE,VLOOKUP($A83,Sheet2!$A$2:$E$84,4,0),0)</f>
      </c>
      <c r="E83" s="29">
        <f>IF(ISERROR(VLOOKUP($A83,Sheet2!$A$2:$E$84,5,0))=FALSE,VLOOKUP($A83,Sheet2!$A$2:$E$84,5,0),0)</f>
      </c>
    </row>
    <row x14ac:dyDescent="0.25" r="84" customHeight="1" ht="18.75">
      <c r="A84" s="37" t="s">
        <v>62</v>
      </c>
      <c r="B84" s="29">
        <f>IF(ISERROR(VLOOKUP($A84,Sheet2!$A$2:$E$84,2,0))=FALSE,VLOOKUP($A84,Sheet2!$A$2:$E$84,2,0),0)</f>
      </c>
      <c r="C84" s="29">
        <f>IF(ISERROR(VLOOKUP($A84,Sheet2!$A$2:$E$84,3,0))=FALSE,VLOOKUP($A84,Sheet2!$A$2:$E$84,3,0),0)</f>
      </c>
      <c r="D84" s="29">
        <f>IF(ISERROR(VLOOKUP($A84,Sheet2!$A$2:$E$84,4,0))=FALSE,VLOOKUP($A84,Sheet2!$A$2:$E$84,4,0),0)</f>
      </c>
      <c r="E84" s="29">
        <f>IF(ISERROR(VLOOKUP($A84,Sheet2!$A$2:$E$84,5,0))=FALSE,VLOOKUP($A84,Sheet2!$A$2:$E$84,5,0),0)</f>
      </c>
    </row>
    <row x14ac:dyDescent="0.25" r="85" customHeight="1" ht="18.75">
      <c r="A85" s="36" t="s">
        <v>63</v>
      </c>
      <c r="B85" s="29">
        <f>IF(ISERROR(VLOOKUP($A85,Sheet2!$A$2:$E$84,2,0))=FALSE,VLOOKUP($A85,Sheet2!$A$2:$E$84,2,0),0)</f>
      </c>
      <c r="C85" s="29">
        <f>IF(ISERROR(VLOOKUP($A85,Sheet2!$A$2:$E$84,3,0))=FALSE,VLOOKUP($A85,Sheet2!$A$2:$E$84,3,0),0)</f>
      </c>
      <c r="D85" s="29">
        <f>IF(ISERROR(VLOOKUP($A85,Sheet2!$A$2:$E$84,4,0))=FALSE,VLOOKUP($A85,Sheet2!$A$2:$E$84,4,0),0)</f>
      </c>
      <c r="E85" s="29">
        <f>IF(ISERROR(VLOOKUP($A85,Sheet2!$A$2:$E$84,5,0))=FALSE,VLOOKUP($A85,Sheet2!$A$2:$E$84,5,0),0)</f>
      </c>
    </row>
    <row x14ac:dyDescent="0.25" r="86" customHeight="1" ht="18.75">
      <c r="A86" s="37" t="s">
        <v>64</v>
      </c>
      <c r="B86" s="29">
        <f>IF(ISERROR(VLOOKUP($A86,Sheet2!$A$2:$E$84,2,0))=FALSE,VLOOKUP($A86,Sheet2!$A$2:$E$84,2,0),0)</f>
      </c>
      <c r="C86" s="29">
        <f>IF(ISERROR(VLOOKUP($A86,Sheet2!$A$2:$E$84,3,0))=FALSE,VLOOKUP($A86,Sheet2!$A$2:$E$84,3,0),0)</f>
      </c>
      <c r="D86" s="29">
        <f>IF(ISERROR(VLOOKUP($A86,Sheet2!$A$2:$E$84,4,0))=FALSE,VLOOKUP($A86,Sheet2!$A$2:$E$84,4,0),0)</f>
      </c>
      <c r="E86" s="29">
        <f>IF(ISERROR(VLOOKUP($A86,Sheet2!$A$2:$E$84,5,0))=FALSE,VLOOKUP($A86,Sheet2!$A$2:$E$84,5,0),0)</f>
      </c>
    </row>
    <row x14ac:dyDescent="0.25" r="87" customHeight="1" ht="18.75">
      <c r="A87" s="36" t="s">
        <v>65</v>
      </c>
      <c r="B87" s="29">
        <f>IF(ISERROR(VLOOKUP($A87,Sheet2!$A$2:$E$84,2,0))=FALSE,VLOOKUP($A87,Sheet2!$A$2:$E$84,2,0),0)</f>
      </c>
      <c r="C87" s="29">
        <f>IF(ISERROR(VLOOKUP($A87,Sheet2!$A$2:$E$84,3,0))=FALSE,VLOOKUP($A87,Sheet2!$A$2:$E$84,3,0),0)</f>
      </c>
      <c r="D87" s="29">
        <f>IF(ISERROR(VLOOKUP($A87,Sheet2!$A$2:$E$84,4,0))=FALSE,VLOOKUP($A87,Sheet2!$A$2:$E$84,4,0),0)</f>
      </c>
      <c r="E87" s="29">
        <f>IF(ISERROR(VLOOKUP($A87,Sheet2!$A$2:$E$84,5,0))=FALSE,VLOOKUP($A87,Sheet2!$A$2:$E$84,5,0),0)</f>
      </c>
    </row>
    <row x14ac:dyDescent="0.25" r="88" customHeight="1" ht="18.75">
      <c r="A88" s="38" t="s">
        <v>66</v>
      </c>
      <c r="B88" s="29">
        <f>IF(ISERROR(VLOOKUP($A88,Sheet2!$A$2:$E$84,2,0))=FALSE,VLOOKUP($A88,Sheet2!$A$2:$E$84,2,0),0)</f>
      </c>
      <c r="C88" s="29">
        <f>IF(ISERROR(VLOOKUP($A88,Sheet2!$A$2:$E$84,3,0))=FALSE,VLOOKUP($A88,Sheet2!$A$2:$E$84,3,0),0)</f>
      </c>
      <c r="D88" s="29">
        <f>IF(ISERROR(VLOOKUP($A88,Sheet2!$A$2:$E$84,4,0))=FALSE,VLOOKUP($A88,Sheet2!$A$2:$E$84,4,0),0)</f>
      </c>
      <c r="E88" s="29">
        <f>IF(ISERROR(VLOOKUP($A88,Sheet2!$A$2:$E$84,5,0))=FALSE,VLOOKUP($A88,Sheet2!$A$2:$E$84,5,0),0)</f>
      </c>
    </row>
    <row x14ac:dyDescent="0.25" r="89" customHeight="1" ht="18.75">
      <c r="A89" s="38" t="s">
        <v>67</v>
      </c>
      <c r="B89" s="29">
        <f>IF(ISERROR(VLOOKUP($A89,Sheet2!$A$2:$E$84,2,0))=FALSE,VLOOKUP($A89,Sheet2!$A$2:$E$84,2,0),0)</f>
      </c>
      <c r="C89" s="29">
        <f>IF(ISERROR(VLOOKUP($A89,Sheet2!$A$2:$E$84,3,0))=FALSE,VLOOKUP($A89,Sheet2!$A$2:$E$84,3,0),0)</f>
      </c>
      <c r="D89" s="29">
        <f>IF(ISERROR(VLOOKUP($A89,Sheet2!$A$2:$E$84,4,0))=FALSE,VLOOKUP($A89,Sheet2!$A$2:$E$84,4,0),0)</f>
      </c>
      <c r="E89" s="29">
        <f>IF(ISERROR(VLOOKUP($A89,Sheet2!$A$2:$E$84,5,0))=FALSE,VLOOKUP($A89,Sheet2!$A$2:$E$84,5,0),0)</f>
      </c>
    </row>
    <row x14ac:dyDescent="0.25" r="90" customHeight="1" ht="18.75">
      <c r="A90" s="38" t="s">
        <v>68</v>
      </c>
      <c r="B90" s="29">
        <f>IF(ISERROR(VLOOKUP($A90,Sheet2!$A$2:$E$84,2,0))=FALSE,VLOOKUP($A90,Sheet2!$A$2:$E$84,2,0),0)</f>
      </c>
      <c r="C90" s="29">
        <f>IF(ISERROR(VLOOKUP($A90,Sheet2!$A$2:$E$84,3,0))=FALSE,VLOOKUP($A90,Sheet2!$A$2:$E$84,3,0),0)</f>
      </c>
      <c r="D90" s="29">
        <f>IF(ISERROR(VLOOKUP($A90,Sheet2!$A$2:$E$84,4,0))=FALSE,VLOOKUP($A90,Sheet2!$A$2:$E$84,4,0),0)</f>
      </c>
      <c r="E90" s="29">
        <f>IF(ISERROR(VLOOKUP($A90,Sheet2!$A$2:$E$84,5,0))=FALSE,VLOOKUP($A90,Sheet2!$A$2:$E$84,5,0),0)</f>
      </c>
    </row>
    <row x14ac:dyDescent="0.25" r="91" customHeight="1" ht="18.75">
      <c r="A91" s="39" t="s">
        <v>69</v>
      </c>
      <c r="B91" s="29">
        <f>IF(ISERROR(VLOOKUP($A91,Sheet2!$A$2:$E$84,2,0))=FALSE,VLOOKUP($A91,Sheet2!$A$2:$E$84,2,0),0)</f>
      </c>
      <c r="C91" s="29">
        <f>IF(ISERROR(VLOOKUP($A91,Sheet2!$A$2:$E$84,3,0))=FALSE,VLOOKUP($A91,Sheet2!$A$2:$E$84,3,0),0)</f>
      </c>
      <c r="D91" s="29">
        <f>IF(ISERROR(VLOOKUP($A91,Sheet2!$A$2:$E$84,4,0))=FALSE,VLOOKUP($A91,Sheet2!$A$2:$E$84,4,0),0)</f>
      </c>
      <c r="E91" s="29">
        <f>IF(ISERROR(VLOOKUP($A91,Sheet2!$A$2:$E$84,5,0))=FALSE,VLOOKUP($A91,Sheet2!$A$2:$E$84,5,0),0)</f>
      </c>
    </row>
    <row x14ac:dyDescent="0.25" r="92" customHeight="1" ht="18.75">
      <c r="A92" s="38" t="s">
        <v>70</v>
      </c>
      <c r="B92" s="29">
        <f>IF(ISERROR(VLOOKUP($A92,Sheet2!$A$2:$E$84,2,0))=FALSE,VLOOKUP($A92,Sheet2!$A$2:$E$84,2,0),0)</f>
      </c>
      <c r="C92" s="29">
        <f>IF(ISERROR(VLOOKUP($A92,Sheet2!$A$2:$E$84,3,0))=FALSE,VLOOKUP($A92,Sheet2!$A$2:$E$84,3,0),0)</f>
      </c>
      <c r="D92" s="29">
        <f>IF(ISERROR(VLOOKUP($A92,Sheet2!$A$2:$E$84,4,0))=FALSE,VLOOKUP($A92,Sheet2!$A$2:$E$84,4,0),0)</f>
      </c>
      <c r="E92" s="29">
        <f>IF(ISERROR(VLOOKUP($A92,Sheet2!$A$2:$E$84,5,0))=FALSE,VLOOKUP($A92,Sheet2!$A$2:$E$84,5,0),0)</f>
      </c>
    </row>
    <row x14ac:dyDescent="0.25" r="93" customHeight="1" ht="18.75">
      <c r="A93" s="40" t="s">
        <v>71</v>
      </c>
      <c r="B93" s="29">
        <f>IF(ISERROR(VLOOKUP($A93,Sheet2!$A$2:$E$84,2,0))=FALSE,VLOOKUP($A93,Sheet2!$A$2:$E$84,2,0),0)</f>
      </c>
      <c r="C93" s="29">
        <f>IF(ISERROR(VLOOKUP($A93,Sheet2!$A$2:$E$84,3,0))=FALSE,VLOOKUP($A93,Sheet2!$A$2:$E$84,3,0),0)</f>
      </c>
      <c r="D93" s="29">
        <f>IF(ISERROR(VLOOKUP($A93,Sheet2!$A$2:$E$84,4,0))=FALSE,VLOOKUP($A93,Sheet2!$A$2:$E$84,4,0),0)</f>
      </c>
      <c r="E93" s="29">
        <f>IF(ISERROR(VLOOKUP($A93,Sheet2!$A$2:$E$84,5,0))=FALSE,VLOOKUP($A93,Sheet2!$A$2:$E$84,5,0),0)</f>
      </c>
    </row>
    <row x14ac:dyDescent="0.25" r="94" customHeight="1" ht="18.75">
      <c r="A94" s="39" t="s">
        <v>72</v>
      </c>
      <c r="B94" s="29">
        <f>IF(ISERROR(VLOOKUP($A94,Sheet2!$A$2:$E$84,2,0))=FALSE,VLOOKUP($A94,Sheet2!$A$2:$E$84,2,0),0)</f>
      </c>
      <c r="C94" s="29">
        <f>IF(ISERROR(VLOOKUP($A94,Sheet2!$A$2:$E$84,3,0))=FALSE,VLOOKUP($A94,Sheet2!$A$2:$E$84,3,0),0)</f>
      </c>
      <c r="D94" s="29">
        <f>IF(ISERROR(VLOOKUP($A94,Sheet2!$A$2:$E$84,4,0))=FALSE,VLOOKUP($A94,Sheet2!$A$2:$E$84,4,0),0)</f>
      </c>
      <c r="E94" s="29">
        <f>IF(ISERROR(VLOOKUP($A94,Sheet2!$A$2:$E$84,5,0))=FALSE,VLOOKUP($A94,Sheet2!$A$2:$E$84,5,0),0)</f>
      </c>
    </row>
    <row x14ac:dyDescent="0.25" r="95" customHeight="1" ht="18.75">
      <c r="A95" s="38" t="s">
        <v>73</v>
      </c>
      <c r="B95" s="29">
        <f>IF(ISERROR(VLOOKUP($A95,Sheet2!$A$2:$E$84,2,0))=FALSE,VLOOKUP($A95,Sheet2!$A$2:$E$84,2,0),0)</f>
      </c>
      <c r="C95" s="29">
        <f>IF(ISERROR(VLOOKUP($A95,Sheet2!$A$2:$E$84,3,0))=FALSE,VLOOKUP($A95,Sheet2!$A$2:$E$84,3,0),0)</f>
      </c>
      <c r="D95" s="29">
        <f>IF(ISERROR(VLOOKUP($A95,Sheet2!$A$2:$E$84,4,0))=FALSE,VLOOKUP($A95,Sheet2!$A$2:$E$84,4,0),0)</f>
      </c>
      <c r="E95" s="29">
        <f>IF(ISERROR(VLOOKUP($A95,Sheet2!$A$2:$E$84,5,0))=FALSE,VLOOKUP($A95,Sheet2!$A$2:$E$84,5,0),0)</f>
      </c>
    </row>
    <row x14ac:dyDescent="0.25" r="96" customHeight="1" ht="18.75">
      <c r="A96" s="38" t="s">
        <v>74</v>
      </c>
      <c r="B96" s="29">
        <f>IF(ISERROR(VLOOKUP($A96,Sheet2!$A$2:$E$84,2,0))=FALSE,VLOOKUP($A96,Sheet2!$A$2:$E$84,2,0),0)</f>
      </c>
      <c r="C96" s="29">
        <f>IF(ISERROR(VLOOKUP($A96,Sheet2!$A$2:$E$84,3,0))=FALSE,VLOOKUP($A96,Sheet2!$A$2:$E$84,3,0),0)</f>
      </c>
      <c r="D96" s="29">
        <f>IF(ISERROR(VLOOKUP($A96,Sheet2!$A$2:$E$84,4,0))=FALSE,VLOOKUP($A96,Sheet2!$A$2:$E$84,4,0),0)</f>
      </c>
      <c r="E96" s="29">
        <f>IF(ISERROR(VLOOKUP($A96,Sheet2!$A$2:$E$84,5,0))=FALSE,VLOOKUP($A96,Sheet2!$A$2:$E$84,5,0),0)</f>
      </c>
    </row>
    <row x14ac:dyDescent="0.25" r="97" customHeight="1" ht="18.75">
      <c r="A97" s="39" t="s">
        <v>75</v>
      </c>
      <c r="B97" s="29">
        <f>IF(ISERROR(VLOOKUP($A97,Sheet2!$A$2:$E$84,2,0))=FALSE,VLOOKUP($A97,Sheet2!$A$2:$E$84,2,0),0)</f>
      </c>
      <c r="C97" s="29">
        <f>IF(ISERROR(VLOOKUP($A97,Sheet2!$A$2:$E$84,3,0))=FALSE,VLOOKUP($A97,Sheet2!$A$2:$E$84,3,0),0)</f>
      </c>
      <c r="D97" s="29">
        <f>IF(ISERROR(VLOOKUP($A97,Sheet2!$A$2:$E$84,4,0))=FALSE,VLOOKUP($A97,Sheet2!$A$2:$E$84,4,0),0)</f>
      </c>
      <c r="E97" s="29">
        <f>IF(ISERROR(VLOOKUP($A97,Sheet2!$A$2:$E$84,5,0))=FALSE,VLOOKUP($A97,Sheet2!$A$2:$E$84,5,0),0)</f>
      </c>
    </row>
    <row x14ac:dyDescent="0.25" r="98" customHeight="1" ht="18.75">
      <c r="A98" s="39" t="s">
        <v>76</v>
      </c>
      <c r="B98" s="29">
        <f>IF(ISERROR(VLOOKUP($A98,Sheet2!$A$2:$E$84,2,0))=FALSE,VLOOKUP($A98,Sheet2!$A$2:$E$84,2,0),0)</f>
      </c>
      <c r="C98" s="29">
        <f>IF(ISERROR(VLOOKUP($A98,Sheet2!$A$2:$E$84,3,0))=FALSE,VLOOKUP($A98,Sheet2!$A$2:$E$84,3,0),0)</f>
      </c>
      <c r="D98" s="29">
        <f>IF(ISERROR(VLOOKUP($A98,Sheet2!$A$2:$E$84,4,0))=FALSE,VLOOKUP($A98,Sheet2!$A$2:$E$84,4,0),0)</f>
      </c>
      <c r="E98" s="29">
        <f>IF(ISERROR(VLOOKUP($A98,Sheet2!$A$2:$E$84,5,0))=FALSE,VLOOKUP($A98,Sheet2!$A$2:$E$84,5,0),0)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89"/>
  <sheetViews>
    <sheetView workbookViewId="0"/>
  </sheetViews>
  <sheetFormatPr defaultRowHeight="15" x14ac:dyDescent="0.25"/>
  <cols>
    <col min="1" max="1" style="24" width="21.290714285714284" customWidth="1" bestFit="1"/>
    <col min="2" max="2" style="25" width="10.862142857142858" customWidth="1" bestFit="1"/>
    <col min="3" max="3" style="25" width="11.862142857142858" customWidth="1" bestFit="1"/>
    <col min="4" max="4" style="25" width="11.862142857142858" customWidth="1" bestFit="1"/>
    <col min="5" max="5" style="25" width="11.862142857142858" customWidth="1" bestFit="1"/>
  </cols>
  <sheetData>
    <row x14ac:dyDescent="0.25" r="1" customHeight="1" ht="18.75" customFormat="1" s="6">
      <c r="A1" s="7" t="s">
        <v>0</v>
      </c>
      <c r="B1" s="8" t="s">
        <v>1</v>
      </c>
      <c r="C1" s="8" t="s">
        <v>2</v>
      </c>
      <c r="D1" s="8" t="s">
        <v>3</v>
      </c>
      <c r="E1" s="9">
        <v>43891</v>
      </c>
    </row>
    <row x14ac:dyDescent="0.25" r="2" customHeight="1" ht="18.75" customFormat="1" s="6">
      <c r="A2" s="10" t="s">
        <v>4</v>
      </c>
      <c r="B2" s="11">
        <v>631946.89</v>
      </c>
      <c r="C2" s="11">
        <v>823772.47</v>
      </c>
      <c r="D2" s="11">
        <v>1233317.6</v>
      </c>
      <c r="E2" s="11">
        <f>VLOOKUP(A2,[1]Sheet2!A:B,2,0)/10000</f>
      </c>
    </row>
    <row x14ac:dyDescent="0.25" r="3" customHeight="1" ht="18.75" customFormat="1" s="6">
      <c r="A3" s="10" t="s">
        <v>5</v>
      </c>
      <c r="B3" s="11">
        <v>3660</v>
      </c>
      <c r="C3" s="11">
        <v>23027.96</v>
      </c>
      <c r="D3" s="12">
        <v>100</v>
      </c>
      <c r="E3" s="11">
        <f>VLOOKUP(A3,[1]Sheet2!A:B,2,0)/10000</f>
      </c>
    </row>
    <row x14ac:dyDescent="0.25" r="4" customHeight="1" ht="18.75" customFormat="1" s="6">
      <c r="A4" s="10" t="s">
        <v>6</v>
      </c>
      <c r="B4" s="11">
        <v>837822.22</v>
      </c>
      <c r="C4" s="11">
        <v>698100.08</v>
      </c>
      <c r="D4" s="11">
        <v>594553.17</v>
      </c>
      <c r="E4" s="11">
        <f>VLOOKUP(A4,[1]Sheet2!A:B,2,0)/10000</f>
      </c>
    </row>
    <row x14ac:dyDescent="0.25" r="5" customHeight="1" ht="18.75" customFormat="1" s="6">
      <c r="A5" s="10" t="s">
        <v>7</v>
      </c>
      <c r="B5" s="11">
        <v>90636.31</v>
      </c>
      <c r="C5" s="11">
        <v>202990.91</v>
      </c>
      <c r="D5" s="11">
        <v>407933.27</v>
      </c>
      <c r="E5" s="11">
        <f>VLOOKUP(A5,[1]Sheet2!A:B,2,0)/10000</f>
      </c>
    </row>
    <row x14ac:dyDescent="0.25" r="6" customHeight="1" ht="18.75" customFormat="1" s="6">
      <c r="A6" s="10" t="s">
        <v>8</v>
      </c>
      <c r="B6" s="11">
        <v>3504104.41</v>
      </c>
      <c r="C6" s="11">
        <v>4048888.99</v>
      </c>
      <c r="D6" s="11">
        <v>3824783.29</v>
      </c>
      <c r="E6" s="11">
        <f>VLOOKUP(A6,[1]Sheet2!A:B,2,0)/10000</f>
      </c>
    </row>
    <row x14ac:dyDescent="0.25" r="7" customHeight="1" ht="18.75" customFormat="1" s="6">
      <c r="A7" s="10" t="s">
        <v>9</v>
      </c>
      <c r="B7" s="11">
        <v>258236.55</v>
      </c>
      <c r="C7" s="11">
        <v>16094.34</v>
      </c>
      <c r="D7" s="11">
        <v>27776.87</v>
      </c>
      <c r="E7" s="11">
        <f>VLOOKUP(A7,[1]Sheet2!A:B,2,0)/10000</f>
      </c>
    </row>
    <row x14ac:dyDescent="0.25" r="8" customHeight="1" ht="18.75" customFormat="1" s="6">
      <c r="A8" s="10" t="s">
        <v>10</v>
      </c>
      <c r="B8" s="12">
        <v>0</v>
      </c>
      <c r="C8" s="11">
        <v>165618.17</v>
      </c>
      <c r="D8" s="11">
        <v>111463.91</v>
      </c>
      <c r="E8" s="11">
        <f>VLOOKUP(A8,[1]Sheet2!A:B,2,0)/10000</f>
      </c>
    </row>
    <row x14ac:dyDescent="0.25" r="9" customHeight="1" ht="18.75" customFormat="1" s="6">
      <c r="A9" s="13" t="s">
        <v>11</v>
      </c>
      <c r="B9" s="14">
        <v>5070.69</v>
      </c>
      <c r="C9" s="14">
        <v>6383.92</v>
      </c>
      <c r="D9" s="14">
        <v>31426.62</v>
      </c>
      <c r="E9" s="11">
        <f>VLOOKUP(A9,[1]Sheet2!A:B,2,0)/10000</f>
      </c>
    </row>
    <row x14ac:dyDescent="0.25" r="10" customHeight="1" ht="18.75" customFormat="1" s="6">
      <c r="A10" s="10" t="s">
        <v>12</v>
      </c>
      <c r="B10" s="11">
        <v>5351477.08</v>
      </c>
      <c r="C10" s="11">
        <v>5984876.83</v>
      </c>
      <c r="D10" s="11">
        <v>6231354.72</v>
      </c>
      <c r="E10" s="11">
        <f>VLOOKUP(A10,[1]Sheet2!A:B,2,0)/10000</f>
      </c>
    </row>
    <row x14ac:dyDescent="0.25" r="11" customHeight="1" ht="18.75" customFormat="1" s="6">
      <c r="A11" s="10" t="s">
        <v>13</v>
      </c>
      <c r="B11" s="11">
        <v>122644.71</v>
      </c>
      <c r="C11" s="11">
        <v>129563.01</v>
      </c>
      <c r="D11" s="11">
        <v>68174.47</v>
      </c>
      <c r="E11" s="11">
        <f>VLOOKUP(A11,[1]Sheet2!A:B,2,0)/10000</f>
      </c>
    </row>
    <row x14ac:dyDescent="0.25" r="12" customHeight="1" ht="18.75" customFormat="1" s="6">
      <c r="A12" s="10" t="s">
        <v>14</v>
      </c>
      <c r="B12" s="11">
        <v>2960334.96</v>
      </c>
      <c r="C12" s="11">
        <v>3878418.78</v>
      </c>
      <c r="D12" s="11">
        <v>4811769.29</v>
      </c>
      <c r="E12" s="11">
        <f>VLOOKUP(A12,[1]Sheet2!A:B,2,0)/10000</f>
      </c>
    </row>
    <row x14ac:dyDescent="0.25" r="13" customHeight="1" ht="18.75" customFormat="1" s="6">
      <c r="A13" s="10" t="s">
        <v>15</v>
      </c>
      <c r="B13" s="11">
        <v>450814.32</v>
      </c>
      <c r="C13" s="11">
        <v>69977.76</v>
      </c>
      <c r="D13" s="11">
        <v>97017.71</v>
      </c>
      <c r="E13" s="11">
        <f>VLOOKUP(A13,[1]Sheet2!A:B,2,0)/10000</f>
      </c>
    </row>
    <row x14ac:dyDescent="0.25" r="14" customHeight="1" ht="18.75" customFormat="1" s="6">
      <c r="A14" s="10" t="s">
        <v>16</v>
      </c>
      <c r="B14" s="11">
        <v>357000</v>
      </c>
      <c r="C14" s="11">
        <v>396309.82</v>
      </c>
      <c r="D14" s="11">
        <v>416793.25</v>
      </c>
      <c r="E14" s="11">
        <f>VLOOKUP(A14,[1]Sheet2!A:B,2,0)/10000</f>
      </c>
    </row>
    <row x14ac:dyDescent="0.25" r="15" customHeight="1" ht="18.75" customFormat="1" s="6">
      <c r="A15" s="10" t="s">
        <v>17</v>
      </c>
      <c r="B15" s="11">
        <v>34337.91</v>
      </c>
      <c r="C15" s="11">
        <v>30116.05</v>
      </c>
      <c r="D15" s="11">
        <v>30778.11</v>
      </c>
      <c r="E15" s="11">
        <f>VLOOKUP(A15,[1]Sheet2!A:B,2,0)/10000</f>
      </c>
    </row>
    <row x14ac:dyDescent="0.25" r="16" customHeight="1" ht="18.75" customFormat="1" s="6">
      <c r="A16" s="10" t="s">
        <v>18</v>
      </c>
      <c r="B16" s="12">
        <v>0</v>
      </c>
      <c r="C16" s="12">
        <v>0</v>
      </c>
      <c r="D16" s="11">
        <v>149.14</v>
      </c>
      <c r="E16" s="11">
        <f>VLOOKUP(A16,[1]Sheet2!A:B,2,0)/10000</f>
      </c>
    </row>
    <row x14ac:dyDescent="0.25" r="17" customHeight="1" ht="18.75" customFormat="1" s="6">
      <c r="A17" s="10" t="s">
        <v>19</v>
      </c>
      <c r="B17" s="11">
        <v>22645.31</v>
      </c>
      <c r="C17" s="11">
        <v>22180.19</v>
      </c>
      <c r="D17" s="11">
        <v>21163.81</v>
      </c>
      <c r="E17" s="11">
        <f>VLOOKUP(A17,[1]Sheet2!A:B,2,0)/10000</f>
      </c>
    </row>
    <row x14ac:dyDescent="0.25" r="18" customHeight="1" ht="18.75" customFormat="1" s="6">
      <c r="A18" s="10" t="s">
        <v>20</v>
      </c>
      <c r="B18" s="11">
        <v>3020.54</v>
      </c>
      <c r="C18" s="11">
        <v>3560.51</v>
      </c>
      <c r="D18" s="11">
        <v>5100.24</v>
      </c>
      <c r="E18" s="11">
        <f>VLOOKUP(A18,[1]Sheet2!A:B,2,0)/10000</f>
      </c>
    </row>
    <row x14ac:dyDescent="0.25" r="19" customHeight="1" ht="18.75" customFormat="1" s="6">
      <c r="A19" s="10" t="s">
        <v>21</v>
      </c>
      <c r="B19" s="11">
        <v>1108.71</v>
      </c>
      <c r="C19" s="11">
        <v>887.67</v>
      </c>
      <c r="D19" s="11">
        <v>243.29</v>
      </c>
      <c r="E19" s="11">
        <f>VLOOKUP(A19,[1]Sheet2!A:B,2,0)/10000</f>
      </c>
    </row>
    <row x14ac:dyDescent="0.25" r="20" customHeight="1" ht="18.75" customFormat="1" s="6">
      <c r="A20" s="10" t="s">
        <v>22</v>
      </c>
      <c r="B20" s="11">
        <v>549.74</v>
      </c>
      <c r="C20" s="11">
        <v>595.18</v>
      </c>
      <c r="D20" s="11">
        <v>626.82</v>
      </c>
      <c r="E20" s="11">
        <f>VLOOKUP(A20,[1]Sheet2!A:B,2,0)/10000</f>
      </c>
    </row>
    <row x14ac:dyDescent="0.25" r="21" customHeight="1" ht="18.75" customFormat="1" s="6">
      <c r="A21" s="13" t="s">
        <v>23</v>
      </c>
      <c r="B21" s="14">
        <v>3952456.2</v>
      </c>
      <c r="C21" s="14">
        <v>4558608.98</v>
      </c>
      <c r="D21" s="14">
        <v>5451816.13</v>
      </c>
      <c r="E21" s="11">
        <f>VLOOKUP(A21,[1]Sheet2!A:B,2,0)/10000</f>
      </c>
    </row>
    <row x14ac:dyDescent="0.25" r="22" customHeight="1" ht="18.75" customFormat="1" s="6">
      <c r="A22" s="13" t="s">
        <v>24</v>
      </c>
      <c r="B22" s="14">
        <v>9303933.28</v>
      </c>
      <c r="C22" s="14">
        <v>10543485.82</v>
      </c>
      <c r="D22" s="14">
        <v>11683170.85</v>
      </c>
      <c r="E22" s="11">
        <f>VLOOKUP(A22,[1]Sheet2!A:B,2,0)/10000</f>
      </c>
    </row>
    <row x14ac:dyDescent="0.25" r="23" customHeight="1" ht="18.75" customFormat="1" s="6">
      <c r="A23" s="10" t="s">
        <v>25</v>
      </c>
      <c r="B23" s="11">
        <v>1206871</v>
      </c>
      <c r="C23" s="11">
        <v>1998174.96</v>
      </c>
      <c r="D23" s="11">
        <v>1586695.4</v>
      </c>
      <c r="E23" s="11">
        <f>VLOOKUP(A23,[1]Sheet2!A:B,2,0)/10000</f>
      </c>
    </row>
    <row x14ac:dyDescent="0.25" r="24" customHeight="1" ht="18.75" customFormat="1" s="6">
      <c r="A24" s="10" t="s">
        <v>26</v>
      </c>
      <c r="B24" s="12">
        <v>0</v>
      </c>
      <c r="C24" s="11">
        <v>167620.96</v>
      </c>
      <c r="D24" s="11">
        <v>189607.92</v>
      </c>
      <c r="E24" s="11">
        <f>VLOOKUP(A24,[1]Sheet2!A:B,2,0)/10000</f>
      </c>
    </row>
    <row x14ac:dyDescent="0.25" r="25" customHeight="1" ht="18.75" customFormat="1" s="6">
      <c r="A25" s="10" t="s">
        <v>27</v>
      </c>
      <c r="B25" s="11">
        <v>1054901.54</v>
      </c>
      <c r="C25" s="11">
        <v>949054.43</v>
      </c>
      <c r="D25" s="11">
        <v>956854.69</v>
      </c>
      <c r="E25" s="11">
        <f>VLOOKUP(A25,[1]Sheet2!A:B,2,0)/10000</f>
      </c>
    </row>
    <row x14ac:dyDescent="0.25" r="26" customHeight="1" ht="18.75" customFormat="1" s="6">
      <c r="A26" s="10" t="s">
        <v>28</v>
      </c>
      <c r="B26" s="12">
        <v>0</v>
      </c>
      <c r="C26" s="11">
        <v>134503.11</v>
      </c>
      <c r="D26" s="11">
        <v>309696.67</v>
      </c>
      <c r="E26" s="11">
        <f>VLOOKUP(A26,[1]Sheet2!A:B,2,0)/10000</f>
      </c>
    </row>
    <row x14ac:dyDescent="0.25" r="27" customHeight="1" ht="18.75" customFormat="1" s="6">
      <c r="A27" s="10" t="s">
        <v>29</v>
      </c>
      <c r="B27" s="11">
        <v>9379.24</v>
      </c>
      <c r="C27" s="11">
        <v>7767.11</v>
      </c>
      <c r="D27" s="11">
        <v>7766.15</v>
      </c>
      <c r="E27" s="11">
        <f>VLOOKUP(A27,[1]Sheet2!A:B,2,0)/10000</f>
      </c>
    </row>
    <row x14ac:dyDescent="0.25" r="28" customHeight="1" ht="18.75" customFormat="1" s="6">
      <c r="A28" s="10" t="s">
        <v>30</v>
      </c>
      <c r="B28" s="11">
        <v>53692.79</v>
      </c>
      <c r="C28" s="11">
        <v>38816.76</v>
      </c>
      <c r="D28" s="11">
        <v>26481.94</v>
      </c>
      <c r="E28" s="11">
        <f>VLOOKUP(A28,[1]Sheet2!A:B,2,0)/10000</f>
      </c>
    </row>
    <row x14ac:dyDescent="0.25" r="29" customHeight="1" ht="18.75" customFormat="1" s="6">
      <c r="A29" s="10" t="s">
        <v>31</v>
      </c>
      <c r="B29" s="11">
        <v>1603126.47</v>
      </c>
      <c r="C29" s="11">
        <v>2041685.04</v>
      </c>
      <c r="D29" s="11">
        <v>3062789.99</v>
      </c>
      <c r="E29" s="11">
        <f>VLOOKUP(A29,[1]Sheet2!A:B,2,0)/10000</f>
      </c>
    </row>
    <row x14ac:dyDescent="0.25" r="30" customHeight="1" ht="18.75" customFormat="1" s="6">
      <c r="A30" s="10" t="s">
        <v>32</v>
      </c>
      <c r="B30" s="11">
        <v>538480</v>
      </c>
      <c r="C30" s="11">
        <v>525384</v>
      </c>
      <c r="D30" s="11">
        <v>148789</v>
      </c>
      <c r="E30" s="11">
        <f>VLOOKUP(A30,[1]Sheet2!A:B,2,0)/10000</f>
      </c>
    </row>
    <row x14ac:dyDescent="0.25" r="31" customHeight="1" ht="18.75" customFormat="1" s="6">
      <c r="A31" s="10" t="s">
        <v>33</v>
      </c>
      <c r="B31" s="12">
        <v>0</v>
      </c>
      <c r="C31" s="12">
        <v>0</v>
      </c>
      <c r="D31" s="12">
        <v>0</v>
      </c>
      <c r="E31" s="11">
        <f>VLOOKUP(A31,[1]Sheet2!A:B,2,0)/10000</f>
      </c>
    </row>
    <row x14ac:dyDescent="0.25" r="32" customHeight="1" ht="18.75" customFormat="1" s="6">
      <c r="A32" s="10" t="s">
        <v>34</v>
      </c>
      <c r="B32" s="11">
        <v>4523985.46</v>
      </c>
      <c r="C32" s="11">
        <v>5863006.36</v>
      </c>
      <c r="D32" s="11">
        <v>6288681.76</v>
      </c>
      <c r="E32" s="11">
        <f>VLOOKUP(A32,[1]Sheet2!A:B,2,0)/10000</f>
      </c>
    </row>
    <row x14ac:dyDescent="0.25" r="33" customHeight="1" ht="18.75" customFormat="1" s="6">
      <c r="A33" s="10" t="s">
        <v>35</v>
      </c>
      <c r="B33" s="11">
        <v>146100</v>
      </c>
      <c r="C33" s="11">
        <v>535300</v>
      </c>
      <c r="D33" s="11">
        <v>421100</v>
      </c>
      <c r="E33" s="11">
        <f>VLOOKUP(A33,[1]Sheet2!A:B,2,0)/10000</f>
      </c>
    </row>
    <row x14ac:dyDescent="0.25" r="34" customHeight="1" ht="18.75" customFormat="1" s="6">
      <c r="A34" s="10" t="s">
        <v>36</v>
      </c>
      <c r="B34" s="11">
        <v>1115000</v>
      </c>
      <c r="C34" s="11">
        <v>760000</v>
      </c>
      <c r="D34" s="11">
        <v>1100000</v>
      </c>
      <c r="E34" s="11">
        <f>VLOOKUP(A34,[1]Sheet2!A:B,2,0)/10000</f>
      </c>
    </row>
    <row x14ac:dyDescent="0.25" r="35" customHeight="1" ht="18.75" customFormat="1" s="6">
      <c r="A35" s="10" t="s">
        <v>37</v>
      </c>
      <c r="B35" s="12">
        <v>0</v>
      </c>
      <c r="C35" s="12">
        <v>0</v>
      </c>
      <c r="D35" s="11">
        <v>98.43</v>
      </c>
      <c r="E35" s="11">
        <f>VLOOKUP(A35,[1]Sheet2!A:B,2,0)/10000</f>
      </c>
    </row>
    <row x14ac:dyDescent="0.25" r="36" customHeight="1" ht="18.75" customFormat="1" s="6">
      <c r="A36" s="10" t="s">
        <v>38</v>
      </c>
      <c r="B36" s="11">
        <v>12981.37</v>
      </c>
      <c r="C36" s="11">
        <v>20304.75</v>
      </c>
      <c r="D36" s="11">
        <v>15295.83</v>
      </c>
      <c r="E36" s="11">
        <f>VLOOKUP(A36,[1]Sheet2!A:B,2,0)/10000</f>
      </c>
    </row>
    <row x14ac:dyDescent="0.25" r="37" customHeight="1" ht="18.75" customFormat="1" s="6">
      <c r="A37" s="10" t="s">
        <v>39</v>
      </c>
      <c r="B37" s="11">
        <v>4759</v>
      </c>
      <c r="C37" s="11">
        <v>4385</v>
      </c>
      <c r="D37" s="11">
        <v>4477</v>
      </c>
      <c r="E37" s="11">
        <f>VLOOKUP(A37,[1]Sheet2!A:B,2,0)/10000</f>
      </c>
    </row>
    <row x14ac:dyDescent="0.25" r="38" customHeight="1" ht="18.75" customFormat="1" s="6">
      <c r="A38" s="13" t="s">
        <v>40</v>
      </c>
      <c r="B38" s="14">
        <v>1278840.37</v>
      </c>
      <c r="C38" s="14">
        <v>1314980.83</v>
      </c>
      <c r="D38" s="14">
        <v>1545980.18</v>
      </c>
      <c r="E38" s="11">
        <f>VLOOKUP(A38,[1]Sheet2!A:B,2,0)/10000</f>
      </c>
    </row>
    <row x14ac:dyDescent="0.25" r="39" customHeight="1" ht="18.75" customFormat="1" s="6">
      <c r="A39" s="10" t="s">
        <v>41</v>
      </c>
      <c r="B39" s="11">
        <v>5802825.83</v>
      </c>
      <c r="C39" s="11">
        <v>7177987.2</v>
      </c>
      <c r="D39" s="11">
        <v>7834661.94</v>
      </c>
      <c r="E39" s="11">
        <f>VLOOKUP(A39,[1]Sheet2!A:B,2,0)/10000</f>
      </c>
    </row>
    <row x14ac:dyDescent="0.25" r="40" customHeight="1" ht="18.75" customFormat="1" s="6">
      <c r="A40" s="10" t="s">
        <v>42</v>
      </c>
      <c r="B40" s="11">
        <v>460477.74</v>
      </c>
      <c r="C40" s="11">
        <v>460477.74</v>
      </c>
      <c r="D40" s="11">
        <v>460477.74</v>
      </c>
      <c r="E40" s="11">
        <f>VLOOKUP(A40,[1]Sheet2!A:B,2,0)/10000</f>
      </c>
    </row>
    <row x14ac:dyDescent="0.25" r="41" customHeight="1" ht="18.75" customFormat="1" s="6">
      <c r="A41" s="10" t="s">
        <v>43</v>
      </c>
      <c r="B41" s="11">
        <v>1600000</v>
      </c>
      <c r="C41" s="11">
        <v>1600000</v>
      </c>
      <c r="D41" s="11">
        <v>2150000</v>
      </c>
      <c r="E41" s="11">
        <f>VLOOKUP(A41,[1]Sheet2!A:B,2,0)/10000</f>
      </c>
    </row>
    <row x14ac:dyDescent="0.25" r="42" customHeight="1" ht="18.75" customFormat="1" s="6">
      <c r="A42" s="10" t="s">
        <v>44</v>
      </c>
      <c r="B42" s="11">
        <v>646341.4</v>
      </c>
      <c r="C42" s="11">
        <v>627895.09</v>
      </c>
      <c r="D42" s="11">
        <v>618035.74</v>
      </c>
      <c r="E42" s="11">
        <f>VLOOKUP(A42,[1]Sheet2!A:B,2,0)/10000</f>
      </c>
    </row>
    <row x14ac:dyDescent="0.25" r="43" customHeight="1" ht="18.75" customFormat="1" s="6">
      <c r="A43" s="10" t="s">
        <v>45</v>
      </c>
      <c r="B43" s="11">
        <v>71725.56</v>
      </c>
      <c r="C43" s="11">
        <v>39610.34</v>
      </c>
      <c r="D43" s="11">
        <v>62679.2</v>
      </c>
      <c r="E43" s="11">
        <f>VLOOKUP(A43,[1]Sheet2!A:B,2,0)/10000</f>
      </c>
    </row>
    <row x14ac:dyDescent="0.25" r="44" customHeight="1" ht="18.75" customFormat="1" s="6">
      <c r="A44" s="10" t="s">
        <v>46</v>
      </c>
      <c r="B44" s="11">
        <v>168.83</v>
      </c>
      <c r="C44" s="11">
        <v>168.83</v>
      </c>
      <c r="D44" s="11">
        <v>1665.71</v>
      </c>
      <c r="E44" s="11">
        <f>VLOOKUP(A44,[1]Sheet2!A:B,2,0)/10000</f>
      </c>
    </row>
    <row x14ac:dyDescent="0.25" r="45" customHeight="1" ht="18.75" customFormat="1" s="6">
      <c r="A45" s="10" t="s">
        <v>47</v>
      </c>
      <c r="B45" s="11">
        <v>148926.8</v>
      </c>
      <c r="C45" s="11">
        <v>158294.47</v>
      </c>
      <c r="D45" s="11">
        <v>165212.71</v>
      </c>
      <c r="E45" s="11">
        <f>VLOOKUP(A45,[1]Sheet2!A:B,2,0)/10000</f>
      </c>
    </row>
    <row x14ac:dyDescent="0.25" r="46" customHeight="1" ht="18.75" customFormat="1" s="6">
      <c r="A46" s="10" t="s">
        <v>48</v>
      </c>
      <c r="B46" s="11">
        <v>573467.1</v>
      </c>
      <c r="C46" s="11">
        <v>479052.14</v>
      </c>
      <c r="D46" s="11">
        <v>390437.82</v>
      </c>
      <c r="E46" s="11">
        <f>VLOOKUP(A46,[1]Sheet2!A:B,2,0)/10000</f>
      </c>
    </row>
    <row x14ac:dyDescent="0.25" r="47" customHeight="1" ht="18.75" customFormat="1" s="6">
      <c r="A47" s="13" t="s">
        <v>49</v>
      </c>
      <c r="B47" s="14">
        <v>3501107.44</v>
      </c>
      <c r="C47" s="14">
        <v>3365498.62</v>
      </c>
      <c r="D47" s="14">
        <v>3848508.92</v>
      </c>
      <c r="E47" s="11">
        <f>VLOOKUP(A47,[1]Sheet2!A:B,2,0)/10000</f>
      </c>
    </row>
    <row x14ac:dyDescent="0.25" r="48" customHeight="1" ht="18.75" customFormat="1" s="6">
      <c r="A48" s="15" t="s">
        <v>50</v>
      </c>
      <c r="B48" s="16">
        <v>1705051.38</v>
      </c>
      <c r="C48" s="16">
        <v>1730983.47</v>
      </c>
      <c r="D48" s="16">
        <v>2263606.71</v>
      </c>
      <c r="E48" s="11">
        <f>VLOOKUP(A48,[1]Sheet2!A:B,2,0)/10000</f>
      </c>
    </row>
    <row x14ac:dyDescent="0.25" r="49" customHeight="1" ht="18.75" customFormat="1" s="6">
      <c r="A49" s="10" t="s">
        <v>51</v>
      </c>
      <c r="B49" s="11">
        <v>1547934.44</v>
      </c>
      <c r="C49" s="11">
        <v>1559580.64</v>
      </c>
      <c r="D49" s="11">
        <v>2069774.11</v>
      </c>
      <c r="E49" s="11">
        <f>VLOOKUP(A49,[1]Sheet2!A:B,2,0)/10000</f>
      </c>
    </row>
    <row x14ac:dyDescent="0.25" r="50" customHeight="1" ht="18.75" customFormat="1" s="6">
      <c r="A50" s="10" t="s">
        <v>52</v>
      </c>
      <c r="B50" s="11">
        <v>6111.63</v>
      </c>
      <c r="C50" s="11">
        <v>7402.13</v>
      </c>
      <c r="D50" s="11">
        <v>2313.37</v>
      </c>
      <c r="E50" s="11">
        <f>VLOOKUP(A50,[1]Sheet2!A:B,2,0)/10000</f>
      </c>
    </row>
    <row x14ac:dyDescent="0.25" r="51" customHeight="1" ht="18.75" customFormat="1" s="6">
      <c r="A51" s="10" t="s">
        <v>53</v>
      </c>
      <c r="B51" s="11">
        <v>77943.82</v>
      </c>
      <c r="C51" s="11">
        <v>65422.25</v>
      </c>
      <c r="D51" s="11">
        <v>58625.33</v>
      </c>
      <c r="E51" s="11">
        <f>VLOOKUP(A51,[1]Sheet2!A:B,2,0)/10000</f>
      </c>
    </row>
    <row x14ac:dyDescent="0.25" r="52" customHeight="1" ht="18.75" customFormat="1" s="6">
      <c r="A52" s="10" t="s">
        <v>54</v>
      </c>
      <c r="B52" s="12">
        <v>0</v>
      </c>
      <c r="C52" s="11">
        <v>31960.9</v>
      </c>
      <c r="D52" s="11">
        <v>65927.47</v>
      </c>
      <c r="E52" s="11">
        <f>VLOOKUP(A52,[1]Sheet2!A:B,2,0)/10000</f>
      </c>
    </row>
    <row x14ac:dyDescent="0.25" r="53" customHeight="1" ht="18.75" customFormat="1" s="6">
      <c r="A53" s="10" t="s">
        <v>55</v>
      </c>
      <c r="B53" s="11">
        <v>-22166.9</v>
      </c>
      <c r="C53" s="11">
        <v>7648.65</v>
      </c>
      <c r="D53" s="11">
        <v>26601.25</v>
      </c>
      <c r="E53" s="11">
        <f>VLOOKUP(A53,[1]Sheet2!A:B,2,0)/10000</f>
      </c>
    </row>
    <row x14ac:dyDescent="0.25" r="54" customHeight="1" ht="18.75" customFormat="1" s="6">
      <c r="A54" s="10" t="s">
        <v>56</v>
      </c>
      <c r="B54" s="11">
        <v>218300.76</v>
      </c>
      <c r="C54" s="11">
        <v>28324.13</v>
      </c>
      <c r="D54" s="11">
        <v>24261.85</v>
      </c>
      <c r="E54" s="11">
        <f>VLOOKUP(A54,[1]Sheet2!A:B,2,0)/10000</f>
      </c>
    </row>
    <row x14ac:dyDescent="0.25" r="55" customHeight="1" ht="18.75" customFormat="1" s="6">
      <c r="A55" s="17" t="s">
        <v>57</v>
      </c>
      <c r="B55" s="11"/>
      <c r="C55" s="11"/>
      <c r="D55" s="11"/>
      <c r="E55" s="11">
        <f>VLOOKUP(A55,[1]Sheet2!A:B,2,0)/10000</f>
      </c>
    </row>
    <row x14ac:dyDescent="0.25" r="56" customHeight="1" ht="18.75" customFormat="1" s="6">
      <c r="A56" s="10" t="s">
        <v>58</v>
      </c>
      <c r="B56" s="12">
        <v>0</v>
      </c>
      <c r="C56" s="11">
        <v>-302.96</v>
      </c>
      <c r="D56" s="11">
        <v>-208.73</v>
      </c>
      <c r="E56" s="11">
        <f>VLOOKUP(A56,[1]Sheet2!A:B,2,0)/10000</f>
      </c>
    </row>
    <row x14ac:dyDescent="0.25" r="57" customHeight="1" ht="18.75" customFormat="1" s="6">
      <c r="A57" s="10" t="s">
        <v>59</v>
      </c>
      <c r="B57" s="11">
        <v>94.85</v>
      </c>
      <c r="C57" s="11">
        <v>383.54</v>
      </c>
      <c r="D57" s="11">
        <v>10.5</v>
      </c>
      <c r="E57" s="11">
        <f>VLOOKUP(A57,[1]Sheet2!A:B,2,0)/10000</f>
      </c>
    </row>
    <row x14ac:dyDescent="0.25" r="58" customHeight="1" ht="18.75" customFormat="1" s="6">
      <c r="A58" s="15" t="s">
        <v>60</v>
      </c>
      <c r="B58" s="16">
        <v>314986.43</v>
      </c>
      <c r="C58" s="16">
        <v>127595.56</v>
      </c>
      <c r="D58" s="16">
        <v>70696.8</v>
      </c>
      <c r="E58" s="11">
        <f>VLOOKUP(A58,[1]Sheet2!A:B,2,0)/10000</f>
      </c>
    </row>
    <row x14ac:dyDescent="0.25" r="59" customHeight="1" ht="18.75" customFormat="1" s="6">
      <c r="A59" s="10" t="s">
        <v>61</v>
      </c>
      <c r="B59" s="11">
        <v>92.98</v>
      </c>
      <c r="C59" s="11">
        <v>24.11</v>
      </c>
      <c r="D59" s="12">
        <v>529</v>
      </c>
      <c r="E59" s="11">
        <f>VLOOKUP(A59,[1]Sheet2!A:B,2,0)/10000</f>
      </c>
    </row>
    <row x14ac:dyDescent="0.25" r="60" customHeight="1" ht="18.75" customFormat="1" s="6">
      <c r="A60" s="10" t="s">
        <v>62</v>
      </c>
      <c r="B60" s="11">
        <v>621.87</v>
      </c>
      <c r="C60" s="11">
        <v>293.8</v>
      </c>
      <c r="D60" s="11">
        <v>883.5</v>
      </c>
      <c r="E60" s="11">
        <f>VLOOKUP(A60,[1]Sheet2!A:B,2,0)/10000</f>
      </c>
    </row>
    <row x14ac:dyDescent="0.25" r="61" customHeight="1" ht="18.75" customFormat="1" s="6">
      <c r="A61" s="15" t="s">
        <v>63</v>
      </c>
      <c r="B61" s="16">
        <v>314457.54</v>
      </c>
      <c r="C61" s="16">
        <v>127325.87</v>
      </c>
      <c r="D61" s="16">
        <v>70342.3</v>
      </c>
      <c r="E61" s="11">
        <f>VLOOKUP(A61,[1]Sheet2!A:B,2,0)/10000</f>
      </c>
    </row>
    <row x14ac:dyDescent="0.25" r="62" customHeight="1" ht="18.75" customFormat="1" s="6">
      <c r="A62" s="10" t="s">
        <v>64</v>
      </c>
      <c r="B62" s="11">
        <v>27001.64</v>
      </c>
      <c r="C62" s="11">
        <v>33649.19</v>
      </c>
      <c r="D62" s="11">
        <v>1159.88</v>
      </c>
      <c r="E62" s="11">
        <f>VLOOKUP(A62,[1]Sheet2!A:B,2,0)/10000</f>
      </c>
    </row>
    <row x14ac:dyDescent="0.25" r="63" customHeight="1" ht="18.75" customFormat="1" s="6">
      <c r="A63" s="15" t="s">
        <v>65</v>
      </c>
      <c r="B63" s="16">
        <v>284351.65</v>
      </c>
      <c r="C63" s="16">
        <v>93676.68</v>
      </c>
      <c r="D63" s="16">
        <v>69182.41</v>
      </c>
      <c r="E63" s="11">
        <f>VLOOKUP(A63,[1]Sheet2!A:B,2,0)/10000</f>
      </c>
    </row>
    <row x14ac:dyDescent="0.25" r="64" customHeight="1" ht="18.75" customFormat="1" s="6">
      <c r="A64" s="10" t="s">
        <v>66</v>
      </c>
      <c r="B64" s="11">
        <v>2155248.74</v>
      </c>
      <c r="C64" s="11">
        <v>3153882.02</v>
      </c>
      <c r="D64" s="11">
        <v>3750126.91</v>
      </c>
      <c r="E64" s="11">
        <f>VLOOKUP(A64,[1]Sheet2!A:B,2,0)/10000</f>
      </c>
    </row>
    <row x14ac:dyDescent="0.25" r="65" customHeight="1" ht="18.75" customFormat="1" s="6">
      <c r="A65" s="10" t="s">
        <v>67</v>
      </c>
      <c r="B65" s="11">
        <v>1281595.12</v>
      </c>
      <c r="C65" s="11">
        <v>1822822.59</v>
      </c>
      <c r="D65" s="11">
        <v>2588421.13</v>
      </c>
      <c r="E65" s="11">
        <f>VLOOKUP(A65,[1]Sheet2!A:B,2,0)/10000</f>
      </c>
    </row>
    <row x14ac:dyDescent="0.25" r="66" customHeight="1" ht="18.75" customFormat="1" s="6">
      <c r="A66" s="10" t="s">
        <v>68</v>
      </c>
      <c r="B66" s="11">
        <v>1956028.85</v>
      </c>
      <c r="C66" s="11">
        <v>2848354.23</v>
      </c>
      <c r="D66" s="11">
        <v>3243082.79</v>
      </c>
      <c r="E66" s="11">
        <f>VLOOKUP(A66,[1]Sheet2!A:B,2,0)/10000</f>
      </c>
    </row>
    <row x14ac:dyDescent="0.25" r="67" customHeight="1" ht="18.75" customFormat="1" s="6">
      <c r="A67" s="18" t="s">
        <v>69</v>
      </c>
      <c r="B67" s="19">
        <v>199219.9</v>
      </c>
      <c r="C67" s="19">
        <v>305527.8</v>
      </c>
      <c r="D67" s="19">
        <v>507044.12</v>
      </c>
      <c r="E67" s="11">
        <f>VLOOKUP(A67,[1]Sheet2!A:B,2,0)/10000</f>
      </c>
    </row>
    <row x14ac:dyDescent="0.25" r="68" customHeight="1" ht="18.75" customFormat="1" s="6">
      <c r="A68" s="10" t="s">
        <v>70</v>
      </c>
      <c r="B68" s="11">
        <v>879561.41</v>
      </c>
      <c r="C68" s="11">
        <v>508003.35</v>
      </c>
      <c r="D68" s="11">
        <v>63948.86</v>
      </c>
      <c r="E68" s="11">
        <f>VLOOKUP(A68,[1]Sheet2!A:B,2,0)/10000</f>
      </c>
    </row>
    <row x14ac:dyDescent="0.25" r="69" customHeight="1" ht="18.75" customFormat="1" s="6">
      <c r="A69" s="10" t="s">
        <v>71</v>
      </c>
      <c r="B69" s="11">
        <v>412878.81</v>
      </c>
      <c r="C69" s="11">
        <v>545794.11</v>
      </c>
      <c r="D69" s="11">
        <v>680565.86</v>
      </c>
      <c r="E69" s="11">
        <f>VLOOKUP(A69,[1]Sheet2!A:B,2,0)/10000</f>
      </c>
    </row>
    <row x14ac:dyDescent="0.25" r="70" customHeight="1" ht="18.75" customFormat="1" s="6">
      <c r="A70" s="18" t="s">
        <v>72</v>
      </c>
      <c r="B70" s="19">
        <v>466682.6</v>
      </c>
      <c r="C70" s="19">
        <v>-37790.75</v>
      </c>
      <c r="D70" s="19">
        <v>-616617.01</v>
      </c>
      <c r="E70" s="11">
        <f>VLOOKUP(A70,[1]Sheet2!A:B,2,0)/10000</f>
      </c>
    </row>
    <row x14ac:dyDescent="0.25" r="71" customHeight="1" ht="18.75" customFormat="1" s="6">
      <c r="A71" s="10" t="s">
        <v>73</v>
      </c>
      <c r="B71" s="11">
        <v>2229518.16</v>
      </c>
      <c r="C71" s="11">
        <v>4771952.24</v>
      </c>
      <c r="D71" s="11">
        <v>5435461.48</v>
      </c>
      <c r="E71" s="11">
        <f>VLOOKUP(A71,[1]Sheet2!A:B,2,0)/10000</f>
      </c>
    </row>
    <row x14ac:dyDescent="0.25" r="72" customHeight="1" ht="18.75" customFormat="1" s="6">
      <c r="A72" s="10" t="s">
        <v>74</v>
      </c>
      <c r="B72" s="11">
        <v>2969703.43</v>
      </c>
      <c r="C72" s="11">
        <v>4850711.93</v>
      </c>
      <c r="D72" s="11">
        <v>4917206.17</v>
      </c>
      <c r="E72" s="11">
        <f>VLOOKUP(A72,[1]Sheet2!A:B,2,0)/10000</f>
      </c>
    </row>
    <row x14ac:dyDescent="0.25" r="73" customHeight="1" ht="18.75" customFormat="1" s="6">
      <c r="A73" s="18" t="s">
        <v>75</v>
      </c>
      <c r="B73" s="19">
        <v>-740185.27</v>
      </c>
      <c r="C73" s="19">
        <v>-78759.68</v>
      </c>
      <c r="D73" s="19">
        <v>518255.31</v>
      </c>
      <c r="E73" s="11">
        <f>VLOOKUP(A73,[1]Sheet2!A:B,2,0)/10000</f>
      </c>
    </row>
    <row x14ac:dyDescent="0.25" r="74" customHeight="1" ht="18.75" customFormat="1" s="6">
      <c r="A74" s="18" t="s">
        <v>76</v>
      </c>
      <c r="B74" s="19">
        <v>-80509.87</v>
      </c>
      <c r="C74" s="19">
        <v>191825.58</v>
      </c>
      <c r="D74" s="19">
        <v>409545.13</v>
      </c>
      <c r="E74" s="11">
        <f>VLOOKUP(A74,[1]Sheet2!A:B,2,0)/10000</f>
      </c>
    </row>
    <row x14ac:dyDescent="0.25" r="75" customHeight="1" ht="18.75" customFormat="1" s="6">
      <c r="A75" s="20" t="s">
        <v>77</v>
      </c>
      <c r="B75" s="21"/>
      <c r="C75" s="21"/>
      <c r="D75" s="21"/>
      <c r="E75" s="21"/>
    </row>
    <row x14ac:dyDescent="0.25" r="76" customHeight="1" ht="18.75" customFormat="1" s="6">
      <c r="A76" s="20" t="s">
        <v>78</v>
      </c>
      <c r="B76" s="22"/>
      <c r="C76" s="22"/>
      <c r="D76" s="22"/>
      <c r="E76" s="22"/>
    </row>
    <row x14ac:dyDescent="0.25" r="77" customHeight="1" ht="18.75" customFormat="1" s="6">
      <c r="A77" s="20" t="s">
        <v>79</v>
      </c>
      <c r="B77" s="23"/>
      <c r="C77" s="23"/>
      <c r="D77" s="23"/>
      <c r="E77" s="23"/>
    </row>
    <row x14ac:dyDescent="0.25" r="78" customHeight="1" ht="18.75" customFormat="1" s="6">
      <c r="A78" s="20" t="s">
        <v>80</v>
      </c>
      <c r="B78" s="22"/>
      <c r="C78" s="22"/>
      <c r="D78" s="22"/>
      <c r="E78" s="22"/>
    </row>
    <row x14ac:dyDescent="0.25" r="79" customHeight="1" ht="18.75" customFormat="1" s="6">
      <c r="A79" s="20" t="s">
        <v>81</v>
      </c>
      <c r="B79" s="22"/>
      <c r="C79" s="22"/>
      <c r="D79" s="22"/>
      <c r="E79" s="22"/>
    </row>
    <row x14ac:dyDescent="0.25" r="80" customHeight="1" ht="18.75" customFormat="1" s="6">
      <c r="A80" s="20" t="s">
        <v>82</v>
      </c>
      <c r="B80" s="22"/>
      <c r="C80" s="22"/>
      <c r="D80" s="22"/>
      <c r="E80" s="22"/>
    </row>
    <row x14ac:dyDescent="0.25" r="81" customHeight="1" ht="18.75" customFormat="1" s="6">
      <c r="A81" s="20" t="s">
        <v>83</v>
      </c>
      <c r="B81" s="22"/>
      <c r="C81" s="22"/>
      <c r="D81" s="22"/>
      <c r="E81" s="22"/>
    </row>
    <row x14ac:dyDescent="0.25" r="82" customHeight="1" ht="18.75" customFormat="1" s="6">
      <c r="A82" s="20" t="s">
        <v>84</v>
      </c>
      <c r="B82" s="22"/>
      <c r="C82" s="22"/>
      <c r="D82" s="22"/>
      <c r="E82" s="22"/>
    </row>
    <row x14ac:dyDescent="0.25" r="83" customHeight="1" ht="18.75" customFormat="1" s="6">
      <c r="A83" s="20" t="s">
        <v>85</v>
      </c>
      <c r="B83" s="22"/>
      <c r="C83" s="22"/>
      <c r="D83" s="22"/>
      <c r="E83" s="22"/>
    </row>
    <row x14ac:dyDescent="0.25" r="84" customHeight="1" ht="18.75" customFormat="1" s="6">
      <c r="A84" s="20" t="s">
        <v>86</v>
      </c>
      <c r="B84" s="22"/>
      <c r="C84" s="22"/>
      <c r="D84" s="22"/>
      <c r="E84" s="22"/>
    </row>
    <row x14ac:dyDescent="0.25" r="85" customHeight="1" ht="18.75" customFormat="1" s="6">
      <c r="A85" s="20" t="s">
        <v>87</v>
      </c>
      <c r="B85" s="22"/>
      <c r="C85" s="22"/>
      <c r="D85" s="22"/>
      <c r="E85" s="22"/>
    </row>
    <row x14ac:dyDescent="0.25" r="86" customHeight="1" ht="18.75" customFormat="1" s="6">
      <c r="A86" s="20" t="s">
        <v>88</v>
      </c>
      <c r="B86" s="21"/>
      <c r="C86" s="21"/>
      <c r="D86" s="21"/>
      <c r="E86" s="21"/>
    </row>
    <row x14ac:dyDescent="0.25" r="87" customHeight="1" ht="18.75" customFormat="1" s="6">
      <c r="A87" s="20" t="s">
        <v>89</v>
      </c>
      <c r="B87" s="21"/>
      <c r="C87" s="21"/>
      <c r="D87" s="21"/>
      <c r="E87" s="21"/>
    </row>
    <row x14ac:dyDescent="0.25" r="88" customHeight="1" ht="18.75" customFormat="1" s="6">
      <c r="A88" s="20" t="s">
        <v>90</v>
      </c>
      <c r="B88" s="21"/>
      <c r="C88" s="21"/>
      <c r="D88" s="21"/>
      <c r="E88" s="21"/>
    </row>
    <row x14ac:dyDescent="0.25" r="89" customHeight="1" ht="18.75" customFormat="1" s="6">
      <c r="A89" s="20" t="s">
        <v>91</v>
      </c>
      <c r="B89" s="21"/>
      <c r="C89" s="21"/>
      <c r="D89" s="21"/>
      <c r="E89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1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5" width="17.576428571428572" customWidth="1" bestFit="1"/>
    <col min="4" max="4" style="5" width="18.862142857142857" customWidth="1" bestFit="1"/>
  </cols>
  <sheetData>
    <row x14ac:dyDescent="0.25" r="1" customHeight="1" ht="18.75">
      <c r="A1" s="1"/>
      <c r="B1" s="1"/>
      <c r="C1" s="2"/>
      <c r="D1" s="2"/>
    </row>
    <row x14ac:dyDescent="0.25" r="2" customHeight="1" ht="18.75">
      <c r="A2" s="1"/>
      <c r="B2" s="1"/>
      <c r="C2" s="2"/>
      <c r="D2" s="2"/>
    </row>
    <row x14ac:dyDescent="0.25" r="3" customHeight="1" ht="18.75">
      <c r="A3" s="1"/>
      <c r="B3" s="1"/>
      <c r="C3" s="2"/>
      <c r="D3" s="2"/>
    </row>
    <row x14ac:dyDescent="0.25" r="4" customHeight="1" ht="18.75">
      <c r="A4" s="1"/>
      <c r="B4" s="1"/>
      <c r="C4" s="2"/>
      <c r="D4" s="2"/>
    </row>
    <row x14ac:dyDescent="0.25" r="5" customHeight="1" ht="18.75">
      <c r="A5" s="1"/>
      <c r="B5" s="1"/>
      <c r="C5" s="2"/>
      <c r="D5" s="2"/>
    </row>
    <row x14ac:dyDescent="0.25" r="6" customHeight="1" ht="18.75">
      <c r="A6" s="1"/>
      <c r="B6" s="1"/>
      <c r="C6" s="2"/>
      <c r="D6" s="2"/>
    </row>
    <row x14ac:dyDescent="0.25" r="7" customHeight="1" ht="18.75">
      <c r="A7" s="1"/>
      <c r="B7" s="1"/>
      <c r="C7" s="2"/>
      <c r="D7" s="2"/>
    </row>
    <row x14ac:dyDescent="0.25" r="8" customHeight="1" ht="18.75">
      <c r="A8" s="1"/>
      <c r="B8" s="1"/>
      <c r="C8" s="2"/>
      <c r="D8" s="2"/>
    </row>
    <row x14ac:dyDescent="0.25" r="9" customHeight="1" ht="18.75">
      <c r="A9" s="1"/>
      <c r="B9" s="1"/>
      <c r="C9" s="2"/>
      <c r="D9" s="2"/>
    </row>
    <row x14ac:dyDescent="0.25" r="10" customHeight="1" ht="18.75">
      <c r="A10" s="1"/>
      <c r="B10" s="1"/>
      <c r="C10" s="2"/>
      <c r="D10" s="2"/>
    </row>
    <row x14ac:dyDescent="0.25" r="11" customHeight="1" ht="18.75">
      <c r="A11" s="1"/>
      <c r="B11" s="1"/>
      <c r="C11" s="3">
        <v>18981030811.61</v>
      </c>
      <c r="D11" s="3">
        <f>C11/10000</f>
      </c>
    </row>
    <row x14ac:dyDescent="0.25" r="12" customHeight="1" ht="18.75">
      <c r="A12" s="1"/>
      <c r="B12" s="1"/>
      <c r="C12" s="3">
        <v>2708466221.8</v>
      </c>
      <c r="D12" s="3">
        <f>C12/10000</f>
      </c>
    </row>
    <row x14ac:dyDescent="0.25" r="13" customHeight="1" ht="18.75">
      <c r="A13" s="1"/>
      <c r="B13" s="1"/>
      <c r="C13" s="3">
        <v>16485904028.83</v>
      </c>
      <c r="D13" s="3">
        <f>C13/10000</f>
      </c>
    </row>
    <row x14ac:dyDescent="0.25" r="14" customHeight="1" ht="18.75">
      <c r="A14" s="1"/>
      <c r="B14" s="1"/>
      <c r="C14" s="3">
        <v>6986191598.44</v>
      </c>
      <c r="D14" s="3">
        <f>C14/10000</f>
      </c>
    </row>
    <row x14ac:dyDescent="0.25" r="15" customHeight="1" ht="18.75">
      <c r="A15" s="1"/>
      <c r="B15" s="1"/>
      <c r="C15" s="3">
        <v>39200000</v>
      </c>
      <c r="D15" s="3">
        <f>C15/10000</f>
      </c>
    </row>
    <row x14ac:dyDescent="0.25" r="16" customHeight="1" ht="18.75">
      <c r="A16" s="1"/>
      <c r="B16" s="1"/>
      <c r="C16" s="3">
        <v>11640434166.47</v>
      </c>
      <c r="D16" s="3">
        <f>C16/10000</f>
      </c>
    </row>
    <row x14ac:dyDescent="0.25" r="17" customHeight="1" ht="18.75">
      <c r="A17" s="1"/>
      <c r="B17" s="1"/>
      <c r="C17" s="3">
        <v>64116989027.6</v>
      </c>
      <c r="D17" s="3">
        <f>C17/10000</f>
      </c>
    </row>
    <row x14ac:dyDescent="0.25" r="18" customHeight="1" ht="18.75">
      <c r="A18" s="1"/>
      <c r="B18" s="1"/>
      <c r="C18" s="3">
        <v>848829002.75</v>
      </c>
      <c r="D18" s="3">
        <f>C18/10000</f>
      </c>
    </row>
    <row x14ac:dyDescent="0.25" r="19" customHeight="1" ht="18.75">
      <c r="A19" s="1"/>
      <c r="B19" s="1"/>
      <c r="C19" s="3">
        <v>1381808104.17</v>
      </c>
      <c r="D19" s="3">
        <f>C19/10000</f>
      </c>
    </row>
    <row x14ac:dyDescent="0.25" r="20" customHeight="1" ht="18.75">
      <c r="A20" s="1"/>
      <c r="B20" s="1"/>
      <c r="C20" s="2"/>
      <c r="D20" s="2"/>
    </row>
    <row x14ac:dyDescent="0.25" r="21" customHeight="1" ht="18.75">
      <c r="A21" s="1"/>
      <c r="B21" s="1"/>
      <c r="C21" s="3">
        <f>SUM(C11:C19)</f>
      </c>
      <c r="D21" s="3">
        <f>SUM(D11:D19)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使用说明</vt:lpstr>
      <vt:lpstr>Sheet1</vt:lpstr>
      <vt:lpstr>Sheet2</vt:lpstr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2022-06-23T14:52:45.989Z</dcterms:created>
  <dcterms:modified xsi:type="dcterms:W3CDTF">2022-06-23T14:52:45.989Z</dcterms:modified>
</cp:coreProperties>
</file>