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51e17e056d943/"/>
    </mc:Choice>
  </mc:AlternateContent>
  <xr:revisionPtr revIDLastSave="965" documentId="13_ncr:1_{B885FD06-2D8F-49C1-80B2-AAB79EEE609B}" xr6:coauthVersionLast="47" xr6:coauthVersionMax="47" xr10:uidLastSave="{16F9FADF-AE6F-4084-AEAD-ED32F96F82D2}"/>
  <bookViews>
    <workbookView xWindow="38280" yWindow="-120" windowWidth="29040" windowHeight="15720" activeTab="3" xr2:uid="{00000000-000D-0000-FFFF-FFFF00000000}"/>
  </bookViews>
  <sheets>
    <sheet name="テーブル一覧" sheetId="1" r:id="rId1"/>
    <sheet name="データ" sheetId="4" r:id="rId2"/>
    <sheet name="魔女カード" sheetId="2" r:id="rId3"/>
    <sheet name="調合法カード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7" i="3" l="1"/>
  <c r="V67" i="3"/>
  <c r="U67" i="3"/>
  <c r="X66" i="3"/>
  <c r="V66" i="3"/>
  <c r="U66" i="3"/>
  <c r="X65" i="3"/>
  <c r="V65" i="3"/>
  <c r="U65" i="3"/>
  <c r="X64" i="3"/>
  <c r="V64" i="3"/>
  <c r="U64" i="3"/>
  <c r="X63" i="3"/>
  <c r="V63" i="3"/>
  <c r="U63" i="3"/>
  <c r="X62" i="3"/>
  <c r="V62" i="3"/>
  <c r="U62" i="3"/>
  <c r="X61" i="3"/>
  <c r="V61" i="3"/>
  <c r="U61" i="3"/>
  <c r="X60" i="3"/>
  <c r="V60" i="3"/>
  <c r="U60" i="3"/>
  <c r="X59" i="3"/>
  <c r="V59" i="3"/>
  <c r="U59" i="3"/>
  <c r="X58" i="3"/>
  <c r="V58" i="3"/>
  <c r="U58" i="3"/>
  <c r="X57" i="3"/>
  <c r="V57" i="3"/>
  <c r="U57" i="3"/>
  <c r="X56" i="3"/>
  <c r="V56" i="3"/>
  <c r="U56" i="3"/>
  <c r="X55" i="3"/>
  <c r="V55" i="3"/>
  <c r="U55" i="3"/>
  <c r="X54" i="3"/>
  <c r="V54" i="3"/>
  <c r="U54" i="3"/>
  <c r="X53" i="3"/>
  <c r="V53" i="3"/>
  <c r="U53" i="3"/>
  <c r="X52" i="3"/>
  <c r="V52" i="3"/>
  <c r="U52" i="3"/>
  <c r="X51" i="3"/>
  <c r="V51" i="3"/>
  <c r="U51" i="3"/>
  <c r="X50" i="3"/>
  <c r="V50" i="3"/>
  <c r="U50" i="3"/>
  <c r="X49" i="3"/>
  <c r="V49" i="3"/>
  <c r="U49" i="3"/>
  <c r="X48" i="3"/>
  <c r="V48" i="3"/>
  <c r="U48" i="3"/>
  <c r="X47" i="3"/>
  <c r="V47" i="3"/>
  <c r="U47" i="3"/>
  <c r="X46" i="3"/>
  <c r="V46" i="3"/>
  <c r="U46" i="3"/>
  <c r="X45" i="3"/>
  <c r="V45" i="3"/>
  <c r="U45" i="3"/>
  <c r="X44" i="3"/>
  <c r="V44" i="3"/>
  <c r="U44" i="3"/>
  <c r="X43" i="3"/>
  <c r="V43" i="3"/>
  <c r="U43" i="3"/>
  <c r="X42" i="3"/>
  <c r="V42" i="3"/>
  <c r="U42" i="3"/>
  <c r="X41" i="3"/>
  <c r="V41" i="3"/>
  <c r="U41" i="3"/>
  <c r="X40" i="3"/>
  <c r="V40" i="3"/>
  <c r="U40" i="3"/>
  <c r="X39" i="3"/>
  <c r="V39" i="3"/>
  <c r="U39" i="3"/>
  <c r="X38" i="3"/>
  <c r="V38" i="3"/>
  <c r="U38" i="3"/>
  <c r="X37" i="3"/>
  <c r="V37" i="3"/>
  <c r="U37" i="3"/>
  <c r="X36" i="3"/>
  <c r="V36" i="3"/>
  <c r="U36" i="3"/>
  <c r="X35" i="3"/>
  <c r="W35" i="3"/>
  <c r="V35" i="3"/>
  <c r="U35" i="3"/>
  <c r="X34" i="3"/>
  <c r="W34" i="3"/>
  <c r="V34" i="3"/>
  <c r="U34" i="3"/>
  <c r="X33" i="3"/>
  <c r="W33" i="3"/>
  <c r="V33" i="3"/>
  <c r="U33" i="3"/>
  <c r="X32" i="3"/>
  <c r="W32" i="3"/>
  <c r="V32" i="3"/>
  <c r="U32" i="3"/>
  <c r="X31" i="3"/>
  <c r="W31" i="3"/>
  <c r="V31" i="3"/>
  <c r="U31" i="3"/>
  <c r="X30" i="3"/>
  <c r="W30" i="3"/>
  <c r="V30" i="3"/>
  <c r="U30" i="3"/>
  <c r="X29" i="3"/>
  <c r="W29" i="3"/>
  <c r="V29" i="3"/>
  <c r="U29" i="3"/>
  <c r="X28" i="3"/>
  <c r="W28" i="3"/>
  <c r="V28" i="3"/>
  <c r="U28" i="3"/>
  <c r="X27" i="3"/>
  <c r="W27" i="3"/>
  <c r="V27" i="3"/>
  <c r="U27" i="3"/>
  <c r="X26" i="3"/>
  <c r="W26" i="3"/>
  <c r="V26" i="3"/>
  <c r="U26" i="3"/>
  <c r="X25" i="3"/>
  <c r="W25" i="3"/>
  <c r="V25" i="3"/>
  <c r="U25" i="3"/>
  <c r="X24" i="3"/>
  <c r="W24" i="3"/>
  <c r="V24" i="3"/>
  <c r="U24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X17" i="3"/>
  <c r="W17" i="3"/>
  <c r="V17" i="3"/>
  <c r="U17" i="3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C4" i="2"/>
  <c r="N13" i="2"/>
  <c r="X16" i="3"/>
  <c r="W16" i="3"/>
  <c r="V16" i="3"/>
  <c r="U16" i="3"/>
  <c r="X15" i="3"/>
  <c r="W15" i="3"/>
  <c r="V15" i="3"/>
  <c r="U15" i="3"/>
  <c r="X14" i="3"/>
  <c r="W14" i="3"/>
  <c r="V14" i="3"/>
  <c r="U14" i="3"/>
  <c r="D4" i="2"/>
  <c r="O13" i="2"/>
  <c r="O12" i="2"/>
  <c r="O11" i="2"/>
  <c r="O10" i="2"/>
  <c r="O9" i="2"/>
  <c r="O8" i="2"/>
  <c r="O7" i="2"/>
  <c r="O6" i="2"/>
  <c r="I4" i="2"/>
  <c r="T13" i="2"/>
  <c r="H4" i="2"/>
  <c r="S13" i="2"/>
  <c r="G4" i="2"/>
  <c r="R13" i="2"/>
  <c r="F4" i="2"/>
  <c r="Q13" i="2"/>
  <c r="E4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K4" i="2"/>
  <c r="V6" i="2"/>
  <c r="N6" i="2"/>
  <c r="J4" i="2"/>
  <c r="U6" i="2"/>
  <c r="W6" i="2"/>
  <c r="AJ13" i="3"/>
  <c r="AJ12" i="3"/>
  <c r="AJ11" i="3"/>
  <c r="AJ10" i="3"/>
  <c r="AJ9" i="3"/>
  <c r="AJ8" i="3"/>
  <c r="AJ7" i="3"/>
  <c r="AJ6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30" i="1"/>
  <c r="B31" i="1"/>
  <c r="B32" i="1"/>
  <c r="B33" i="1"/>
  <c r="B24" i="1"/>
  <c r="B25" i="1"/>
  <c r="B26" i="1"/>
  <c r="B27" i="1"/>
  <c r="B28" i="1"/>
  <c r="B29" i="1"/>
  <c r="V4" i="2"/>
  <c r="U4" i="2"/>
  <c r="T4" i="2"/>
  <c r="S4" i="2"/>
  <c r="R4" i="2"/>
  <c r="Q4" i="2"/>
  <c r="P4" i="2"/>
  <c r="O4" i="2"/>
  <c r="N4" i="2"/>
  <c r="B5" i="1"/>
  <c r="B6" i="1"/>
  <c r="B19" i="1"/>
  <c r="B20" i="1"/>
  <c r="B21" i="1"/>
  <c r="B22" i="1"/>
  <c r="B23" i="1"/>
  <c r="B7" i="1"/>
  <c r="B8" i="1"/>
  <c r="B9" i="1"/>
  <c r="B10" i="1"/>
  <c r="B11" i="1"/>
  <c r="B12" i="1"/>
  <c r="B13" i="1"/>
  <c r="B14" i="1"/>
  <c r="T13" i="3"/>
  <c r="T12" i="3"/>
  <c r="T11" i="3"/>
  <c r="T10" i="3"/>
  <c r="T9" i="3"/>
  <c r="T8" i="3"/>
  <c r="T7" i="3"/>
  <c r="T6" i="3"/>
  <c r="U13" i="3"/>
  <c r="U12" i="3"/>
  <c r="U11" i="3"/>
  <c r="U10" i="3"/>
  <c r="U9" i="3"/>
  <c r="U8" i="3"/>
  <c r="U7" i="3"/>
  <c r="U6" i="3"/>
  <c r="N12" i="2"/>
  <c r="N11" i="2"/>
  <c r="N10" i="2"/>
  <c r="N9" i="2"/>
  <c r="N8" i="2"/>
  <c r="N7" i="2"/>
  <c r="U13" i="2"/>
  <c r="U12" i="2"/>
  <c r="U11" i="2"/>
  <c r="U10" i="2"/>
  <c r="U9" i="2"/>
  <c r="U8" i="2"/>
  <c r="U7" i="2"/>
  <c r="V13" i="2"/>
  <c r="V12" i="2"/>
  <c r="V11" i="2"/>
  <c r="V10" i="2"/>
  <c r="V9" i="2"/>
  <c r="V8" i="2"/>
  <c r="V7" i="2"/>
  <c r="W7" i="2"/>
  <c r="W8" i="2"/>
  <c r="W9" i="2"/>
  <c r="W10" i="2"/>
  <c r="W11" i="2"/>
  <c r="W12" i="2"/>
  <c r="W13" i="2"/>
</calcChain>
</file>

<file path=xl/sharedStrings.xml><?xml version="1.0" encoding="utf-8"?>
<sst xmlns="http://schemas.openxmlformats.org/spreadsheetml/2006/main" count="741" uniqueCount="345">
  <si>
    <t>魔女カードテーブル</t>
  </si>
  <si>
    <t>No</t>
  </si>
  <si>
    <t>論理名(英名)</t>
  </si>
  <si>
    <t>論理名(和名)</t>
  </si>
  <si>
    <t>データ型</t>
  </si>
  <si>
    <t>備考</t>
  </si>
  <si>
    <t>witch_id</t>
  </si>
  <si>
    <t>魔女ID</t>
  </si>
  <si>
    <t>varchar(9)</t>
  </si>
  <si>
    <t>name</t>
  </si>
  <si>
    <t>名前</t>
  </si>
  <si>
    <t>varchar(200)</t>
  </si>
  <si>
    <t>init_black</t>
  </si>
  <si>
    <t>初期資源黒</t>
  </si>
  <si>
    <t>integer</t>
  </si>
  <si>
    <t>init_white</t>
  </si>
  <si>
    <t>初期資源白</t>
  </si>
  <si>
    <t>init_red</t>
  </si>
  <si>
    <t>初期資源赤</t>
  </si>
  <si>
    <t>init_blue</t>
  </si>
  <si>
    <t>初期資源青</t>
  </si>
  <si>
    <t>init_green</t>
  </si>
  <si>
    <t>初期資源緑</t>
  </si>
  <si>
    <t>effect</t>
  </si>
  <si>
    <t>効果</t>
  </si>
  <si>
    <t>varchar(2)</t>
  </si>
  <si>
    <t>effect_explain</t>
  </si>
  <si>
    <t>効果説明分</t>
  </si>
  <si>
    <t>調合法カードテーブル</t>
  </si>
  <si>
    <t>card_id</t>
  </si>
  <si>
    <t>カードID</t>
  </si>
  <si>
    <t>varchar(10)</t>
  </si>
  <si>
    <t>arcana_nostrum</t>
  </si>
  <si>
    <t>アルカナ秘薬</t>
  </si>
  <si>
    <t>arcana_crow</t>
  </si>
  <si>
    <t>アルカナカラス</t>
  </si>
  <si>
    <t>arcana_magic_book</t>
  </si>
  <si>
    <t>アルカナ魔術書</t>
  </si>
  <si>
    <t xml:space="preserve">
01:人間
02:ドワーフ
03:エルフ
04:ゴブリン
05:ゴーレム
06:デーモン
07:技術レベル
08:信仰レベル
09:職業の種類
10:コスト3以下のユニット
11:コスト4以上のユニット
12:基本戦力4以上のユニット</t>
  </si>
  <si>
    <t>upper_black</t>
  </si>
  <si>
    <t>上段黒</t>
  </si>
  <si>
    <t>upper_white</t>
  </si>
  <si>
    <t>上段白</t>
  </si>
  <si>
    <t>upper_red</t>
  </si>
  <si>
    <t>上段赤</t>
  </si>
  <si>
    <t>upper_blue</t>
  </si>
  <si>
    <t>上段青</t>
  </si>
  <si>
    <t>upper_green</t>
  </si>
  <si>
    <t>上段緑</t>
  </si>
  <si>
    <t>reversable</t>
  </si>
  <si>
    <t>反転可否</t>
  </si>
  <si>
    <t>boolean</t>
  </si>
  <si>
    <t>lower_black</t>
  </si>
  <si>
    <t>下段黒</t>
  </si>
  <si>
    <t>lower_white</t>
  </si>
  <si>
    <t>下段白</t>
  </si>
  <si>
    <t>lower_red</t>
  </si>
  <si>
    <t>下段赤</t>
  </si>
  <si>
    <t>lower_blue</t>
  </si>
  <si>
    <t>下段青</t>
  </si>
  <si>
    <t>lower_green</t>
  </si>
  <si>
    <t>下段緑</t>
  </si>
  <si>
    <t>変数名（和名）</t>
  </si>
  <si>
    <t>変数名(英名)</t>
  </si>
  <si>
    <t>型</t>
  </si>
  <si>
    <t>ユーザの設置済みカード</t>
  </si>
  <si>
    <t>└反転有無</t>
  </si>
  <si>
    <t>└調合カードテーブルの情報</t>
  </si>
  <si>
    <t>Object</t>
  </si>
  <si>
    <t>JSON作成用</t>
  </si>
  <si>
    <t>JSON</t>
  </si>
  <si>
    <t>ローワーキャメル</t>
  </si>
  <si>
    <t>witch_0001</t>
  </si>
  <si>
    <t>見習い</t>
  </si>
  <si>
    <t>0</t>
  </si>
  <si>
    <t>1</t>
  </si>
  <si>
    <t>01</t>
  </si>
  <si>
    <t>調合法カードを出す前に、\r\nこのカードを捨て札にすることで、\r\n自分の手札をすべてすてて新たなカード４枚を引く</t>
  </si>
  <si>
    <t>witch_0002</t>
  </si>
  <si>
    <t>よろず魔女</t>
  </si>
  <si>
    <t>02</t>
  </si>
  <si>
    <t>witch_0003</t>
  </si>
  <si>
    <t>秘薬醸造家</t>
  </si>
  <si>
    <t>03</t>
  </si>
  <si>
    <t>調合法カードを公開する際、\r\nそのカードに示された[秘薬]1つごとに、\r\n自分の作業場から任意の材料１個をとって\r\n自分の大釜に入れることができる。</t>
  </si>
  <si>
    <t>witch_0004</t>
  </si>
  <si>
    <t>風おこし</t>
  </si>
  <si>
    <t>04</t>
  </si>
  <si>
    <t>調合法カードを出す際、\r\nどのような調合法カードでも、\r\n180度回転させて出すことができる。</t>
  </si>
  <si>
    <t>witch_0005</t>
  </si>
  <si>
    <t>カエル語使い</t>
  </si>
  <si>
    <t>05</t>
  </si>
  <si>
    <t>witch_0006</t>
  </si>
  <si>
    <t>命知らず</t>
  </si>
  <si>
    <t>06</t>
  </si>
  <si>
    <t>調合法カードを出す際、代わりに自分の手札から\r\nランダムに１枚を選んで出しても良い。\r\nそうした場合、カードを公開する前に、\r\n任意のアルカナ１つの効果を１個発動できる。</t>
  </si>
  <si>
    <t>witch_0007</t>
  </si>
  <si>
    <t>制御不能のちから</t>
  </si>
  <si>
    <t>07</t>
  </si>
  <si>
    <t>witch_0008</t>
  </si>
  <si>
    <t>秘めしちから</t>
  </si>
  <si>
    <t>08</t>
  </si>
  <si>
    <t>この調合法を使用したら、\r\nこのカードを捨て札にする。</t>
  </si>
  <si>
    <t>witch_0009</t>
  </si>
  <si>
    <t>09</t>
  </si>
  <si>
    <t>witch_0010</t>
  </si>
  <si>
    <t>10</t>
  </si>
  <si>
    <t>witch_0011</t>
  </si>
  <si>
    <t>11</t>
  </si>
  <si>
    <t>witch_0012</t>
  </si>
  <si>
    <t>12</t>
  </si>
  <si>
    <t>witch_0013</t>
  </si>
  <si>
    <t>13</t>
  </si>
  <si>
    <t>witch_0014</t>
  </si>
  <si>
    <t>14</t>
  </si>
  <si>
    <t>witch_0015</t>
  </si>
  <si>
    <t>15</t>
  </si>
  <si>
    <t>witch_0016</t>
  </si>
  <si>
    <t>16</t>
  </si>
  <si>
    <t>witch_0017</t>
  </si>
  <si>
    <t>17</t>
  </si>
  <si>
    <t>witch_0018</t>
  </si>
  <si>
    <t>18</t>
  </si>
  <si>
    <t>witch_0019</t>
  </si>
  <si>
    <t>19</t>
  </si>
  <si>
    <t>witch_0020</t>
  </si>
  <si>
    <t>20</t>
  </si>
  <si>
    <t>witch_0021</t>
  </si>
  <si>
    <t>21</t>
  </si>
  <si>
    <t>witch_0022</t>
  </si>
  <si>
    <t>22</t>
  </si>
  <si>
    <t>witch_0023</t>
  </si>
  <si>
    <t>23</t>
  </si>
  <si>
    <t>witch_0024</t>
  </si>
  <si>
    <t>24</t>
  </si>
  <si>
    <t>witch_0025</t>
  </si>
  <si>
    <t>25</t>
  </si>
  <si>
    <t>witch_0026</t>
  </si>
  <si>
    <t>26</t>
  </si>
  <si>
    <t>witch_0027</t>
  </si>
  <si>
    <t>27</t>
  </si>
  <si>
    <t>witch_0028</t>
  </si>
  <si>
    <t>28</t>
  </si>
  <si>
    <t>witch_0029</t>
  </si>
  <si>
    <t>29</t>
  </si>
  <si>
    <t>witch_0030</t>
  </si>
  <si>
    <t>30</t>
  </si>
  <si>
    <t>置換：,}→}</t>
  </si>
  <si>
    <t>card_0001</t>
  </si>
  <si>
    <t>拘束の呪文</t>
  </si>
  <si>
    <t>false</t>
  </si>
  <si>
    <t>card_0002</t>
  </si>
  <si>
    <t>成長の儀術</t>
  </si>
  <si>
    <t>true</t>
  </si>
  <si>
    <t>card_0003</t>
  </si>
  <si>
    <t>胞子の召喚</t>
  </si>
  <si>
    <t>card_0004</t>
  </si>
  <si>
    <t>渦巻く秘策</t>
  </si>
  <si>
    <t>2</t>
  </si>
  <si>
    <t>card_0005</t>
  </si>
  <si>
    <t>束縛の魔術</t>
  </si>
  <si>
    <t>card_0006</t>
  </si>
  <si>
    <t>増殖の儀式</t>
  </si>
  <si>
    <t>card_0007</t>
  </si>
  <si>
    <t>絶望の霊薬</t>
  </si>
  <si>
    <t>card_0008</t>
  </si>
  <si>
    <t>秘密の召喚</t>
  </si>
  <si>
    <t>card_0009</t>
  </si>
  <si>
    <t>card_0010</t>
  </si>
  <si>
    <t>card_0011</t>
  </si>
  <si>
    <t>card_0012</t>
  </si>
  <si>
    <t>card_0013</t>
  </si>
  <si>
    <t>card_0014</t>
  </si>
  <si>
    <t>card_0015</t>
  </si>
  <si>
    <t>card_0016</t>
  </si>
  <si>
    <t>card_0017</t>
  </si>
  <si>
    <t>card_0018</t>
  </si>
  <si>
    <t>card_0019</t>
  </si>
  <si>
    <t>card_0020</t>
  </si>
  <si>
    <t>card_0021</t>
  </si>
  <si>
    <t>card_0022</t>
  </si>
  <si>
    <t>card_0023</t>
  </si>
  <si>
    <t>card_0024</t>
  </si>
  <si>
    <t>card_0025</t>
  </si>
  <si>
    <t>card_0026</t>
  </si>
  <si>
    <t>card_0027</t>
  </si>
  <si>
    <t>card_0028</t>
  </si>
  <si>
    <t>card_0029</t>
  </si>
  <si>
    <t>card_0030</t>
  </si>
  <si>
    <t>失われしアルカナ</t>
    <rPh sb="0" eb="1">
      <t>ウシナ</t>
    </rPh>
    <phoneticPr fontId="3"/>
  </si>
  <si>
    <t>2</t>
    <phoneticPr fontId="3"/>
  </si>
  <si>
    <t>クモの地震</t>
    <rPh sb="3" eb="5">
      <t>ジシン</t>
    </rPh>
    <phoneticPr fontId="3"/>
  </si>
  <si>
    <t>0</t>
    <phoneticPr fontId="3"/>
  </si>
  <si>
    <t>姿くらましの呪文</t>
    <rPh sb="0" eb="1">
      <t>スガタ</t>
    </rPh>
    <rPh sb="6" eb="8">
      <t>ジュモン</t>
    </rPh>
    <phoneticPr fontId="3"/>
  </si>
  <si>
    <t>1</t>
    <phoneticPr fontId="3"/>
  </si>
  <si>
    <t>フェイに祝福されし者</t>
  </si>
  <si>
    <t>千里眼</t>
  </si>
  <si>
    <t>ゲーム開始時、手札を５枚持つ。¥r¥n自分の手札の上限枚数は５枚になる。</t>
  </si>
  <si>
    <t>ペテン師</t>
  </si>
  <si>
    <t>調合の結果自分の大釜に５種類の材料を¥r¥n1個以上ずついれることが出来た場合、¥r¥nそこから任意の材料1個を取り出して、¥r¥n自分の魔法円に置く。</t>
  </si>
  <si>
    <t>クモの操り手</t>
  </si>
  <si>
    <t>魔術書学者</t>
  </si>
  <si>
    <t>ラウンドに1回、マンドレイク2個を共通サプライに¥r¥n戻すことで魔術書の効果を一回発動できる。</t>
  </si>
  <si>
    <t>魔女調合カードID</t>
  </si>
  <si>
    <t>witchCraftId</t>
  </si>
  <si>
    <t>witch_craft_id</t>
  </si>
  <si>
    <t>card_0031</t>
  </si>
  <si>
    <t>card_0032</t>
  </si>
  <si>
    <t>card_0033</t>
  </si>
  <si>
    <t>card_0034</t>
  </si>
  <si>
    <t>card_0035</t>
  </si>
  <si>
    <t>card_0036</t>
  </si>
  <si>
    <t>card_0037</t>
  </si>
  <si>
    <t>card_0038</t>
  </si>
  <si>
    <t>card_0039</t>
  </si>
  <si>
    <t>card_0040</t>
  </si>
  <si>
    <t>card_0041</t>
  </si>
  <si>
    <t>card_0042</t>
  </si>
  <si>
    <t>card_0043</t>
  </si>
  <si>
    <t>card_0044</t>
  </si>
  <si>
    <t>card_0045</t>
  </si>
  <si>
    <t>card_0046</t>
  </si>
  <si>
    <t>card_0047</t>
  </si>
  <si>
    <t>card_0048</t>
  </si>
  <si>
    <t>card_0049</t>
  </si>
  <si>
    <t>card_0050</t>
  </si>
  <si>
    <t>card_0051</t>
  </si>
  <si>
    <t>card_0052</t>
  </si>
  <si>
    <t>card_0053</t>
  </si>
  <si>
    <t>card_0054</t>
  </si>
  <si>
    <t>card_0055</t>
  </si>
  <si>
    <t>card_0056</t>
  </si>
  <si>
    <t>card_0057</t>
  </si>
  <si>
    <t>card_0058</t>
  </si>
  <si>
    <t>card_0059</t>
  </si>
  <si>
    <t>card_0060</t>
  </si>
  <si>
    <t>card_0061</t>
  </si>
  <si>
    <t>card_0062</t>
  </si>
  <si>
    <t>card_0063</t>
  </si>
  <si>
    <t>card_0064</t>
  </si>
  <si>
    <t>card_0065</t>
  </si>
  <si>
    <t>card_0066</t>
  </si>
  <si>
    <t>card_0067</t>
  </si>
  <si>
    <t>card_0068</t>
  </si>
  <si>
    <t>card_0069</t>
  </si>
  <si>
    <t>card_0070</t>
  </si>
  <si>
    <t>card_0071</t>
  </si>
  <si>
    <t>card_0072</t>
  </si>
  <si>
    <t>card_0073</t>
  </si>
  <si>
    <t>card_0074</t>
  </si>
  <si>
    <t>card_0075</t>
  </si>
  <si>
    <t>card_0076</t>
  </si>
  <si>
    <t>card_0077</t>
  </si>
  <si>
    <t>card_0078</t>
  </si>
  <si>
    <t>card_0079</t>
  </si>
  <si>
    <t>card_0080</t>
  </si>
  <si>
    <t>card_0081</t>
  </si>
  <si>
    <t>card_0082</t>
  </si>
  <si>
    <t>card_0083</t>
  </si>
  <si>
    <t>card_0084</t>
  </si>
  <si>
    <t>card_0085</t>
  </si>
  <si>
    <t>card_0086</t>
  </si>
  <si>
    <t>card_0087</t>
  </si>
  <si>
    <t>card_0088</t>
  </si>
  <si>
    <t>card_0089</t>
  </si>
  <si>
    <t>card_0090</t>
  </si>
  <si>
    <t>card_0091</t>
  </si>
  <si>
    <t>card_0092</t>
  </si>
  <si>
    <t>card_0093</t>
  </si>
  <si>
    <t>card_0094</t>
  </si>
  <si>
    <t>card_0095</t>
  </si>
  <si>
    <t>card_0096</t>
  </si>
  <si>
    <t>card_0097</t>
  </si>
  <si>
    <t>card_0098</t>
  </si>
  <si>
    <t>card_0099</t>
  </si>
  <si>
    <t>card_0100</t>
  </si>
  <si>
    <t>card_0101</t>
  </si>
  <si>
    <t>card_0102</t>
  </si>
  <si>
    <t>card_0103</t>
  </si>
  <si>
    <t>card_0104</t>
  </si>
  <si>
    <t>card_0105</t>
  </si>
  <si>
    <t>card_0106</t>
  </si>
  <si>
    <t>card_0107</t>
  </si>
  <si>
    <t>card_0108</t>
  </si>
  <si>
    <t>card_0109</t>
  </si>
  <si>
    <t>card_0110</t>
  </si>
  <si>
    <t>手札を左隣に渡すたびに、¥r¥nこのカードを180度回転させなければならない。</t>
  </si>
  <si>
    <t>毎ラウンド、調合法カードを出す前に、\r\n共通サプライから任意の１種類の材料３個を取り、\r\n自分の作業場に置かなければならない。</t>
  </si>
  <si>
    <t>這伏の魔術</t>
    <rPh sb="0" eb="1">
      <t>ハ</t>
    </rPh>
    <rPh sb="1" eb="2">
      <t>フ</t>
    </rPh>
    <rPh sb="3" eb="5">
      <t>マジュツ</t>
    </rPh>
    <phoneticPr fontId="3"/>
  </si>
  <si>
    <t>眠りのまじない</t>
    <rPh sb="0" eb="1">
      <t>ネム</t>
    </rPh>
    <phoneticPr fontId="3"/>
  </si>
  <si>
    <t>ヒキガエルの供物</t>
    <rPh sb="6" eb="8">
      <t>クモツ</t>
    </rPh>
    <phoneticPr fontId="3"/>
  </si>
  <si>
    <t>空虚の嵐</t>
    <rPh sb="0" eb="2">
      <t>クウキョ</t>
    </rPh>
    <rPh sb="3" eb="4">
      <t>アラシ</t>
    </rPh>
    <phoneticPr fontId="3"/>
  </si>
  <si>
    <t>嵐の魔法</t>
    <rPh sb="0" eb="1">
      <t>アラシ</t>
    </rPh>
    <rPh sb="2" eb="4">
      <t>マホウ</t>
    </rPh>
    <phoneticPr fontId="3"/>
  </si>
  <si>
    <t>スライムの召喚</t>
    <rPh sb="5" eb="7">
      <t>ショウカン</t>
    </rPh>
    <phoneticPr fontId="3"/>
  </si>
  <si>
    <t>悲しみの霊薬</t>
    <rPh sb="0" eb="1">
      <t>カナ</t>
    </rPh>
    <rPh sb="4" eb="6">
      <t>レイヤク</t>
    </rPh>
    <phoneticPr fontId="3"/>
  </si>
  <si>
    <t>生物の儀術</t>
    <rPh sb="0" eb="2">
      <t>セイブツ</t>
    </rPh>
    <rPh sb="3" eb="4">
      <t>ギ</t>
    </rPh>
    <rPh sb="4" eb="5">
      <t>ジュツ</t>
    </rPh>
    <phoneticPr fontId="3"/>
  </si>
  <si>
    <t>恐怖のまじない</t>
    <rPh sb="0" eb="2">
      <t>キョウフ</t>
    </rPh>
    <phoneticPr fontId="3"/>
  </si>
  <si>
    <t>抜け毛だらけの醸造</t>
    <rPh sb="0" eb="1">
      <t>ヌ</t>
    </rPh>
    <rPh sb="2" eb="3">
      <t>ゲ</t>
    </rPh>
    <rPh sb="7" eb="9">
      <t>ジョウゾウ</t>
    </rPh>
    <phoneticPr fontId="3"/>
  </si>
  <si>
    <t>キノコの供物</t>
    <rPh sb="4" eb="6">
      <t>クモツ</t>
    </rPh>
    <phoneticPr fontId="3"/>
  </si>
  <si>
    <t>3</t>
    <phoneticPr fontId="3"/>
  </si>
  <si>
    <t>洞察のフラスコ</t>
    <rPh sb="0" eb="2">
      <t>ドウサツ</t>
    </rPh>
    <phoneticPr fontId="3"/>
  </si>
  <si>
    <t>1a</t>
    <phoneticPr fontId="3"/>
  </si>
  <si>
    <t>1a1</t>
    <phoneticPr fontId="3"/>
  </si>
  <si>
    <t>川の魔法</t>
    <rPh sb="0" eb="1">
      <t>カワ</t>
    </rPh>
    <rPh sb="2" eb="4">
      <t>マホウ</t>
    </rPh>
    <phoneticPr fontId="3"/>
  </si>
  <si>
    <t>太陽の霊薬</t>
    <rPh sb="0" eb="2">
      <t>タイヨウ</t>
    </rPh>
    <rPh sb="3" eb="5">
      <t>レイヤク</t>
    </rPh>
    <phoneticPr fontId="3"/>
  </si>
  <si>
    <t>腰痛の秘薬</t>
    <rPh sb="0" eb="2">
      <t>ヨウツウ</t>
    </rPh>
    <rPh sb="3" eb="5">
      <t>ヒヤク</t>
    </rPh>
    <phoneticPr fontId="3"/>
  </si>
  <si>
    <t>影の呪い</t>
    <rPh sb="0" eb="1">
      <t>カゲ</t>
    </rPh>
    <rPh sb="2" eb="3">
      <t>ノロ</t>
    </rPh>
    <phoneticPr fontId="3"/>
  </si>
  <si>
    <t>速さの秘薬</t>
    <rPh sb="0" eb="1">
      <t>ハヤ</t>
    </rPh>
    <rPh sb="3" eb="5">
      <t>ヒヤク</t>
    </rPh>
    <phoneticPr fontId="3"/>
  </si>
  <si>
    <t>星の霊薬</t>
    <rPh sb="0" eb="1">
      <t>ホシ</t>
    </rPh>
    <rPh sb="2" eb="4">
      <t>レイヤク</t>
    </rPh>
    <phoneticPr fontId="3"/>
  </si>
  <si>
    <t>影の秘術</t>
    <rPh sb="0" eb="1">
      <t>カゲ</t>
    </rPh>
    <rPh sb="2" eb="4">
      <t>ヒジュツ</t>
    </rPh>
    <phoneticPr fontId="3"/>
  </si>
  <si>
    <t>ヒキガエルの竜巻</t>
    <rPh sb="6" eb="8">
      <t>タツマキ</t>
    </rPh>
    <phoneticPr fontId="3"/>
  </si>
  <si>
    <t>クモの供物</t>
    <rPh sb="3" eb="5">
      <t>クモツ</t>
    </rPh>
    <phoneticPr fontId="3"/>
  </si>
  <si>
    <t>クモの召喚</t>
    <rPh sb="3" eb="5">
      <t>ショウカン</t>
    </rPh>
    <phoneticPr fontId="3"/>
  </si>
  <si>
    <t>風の儀式</t>
    <rPh sb="0" eb="1">
      <t>カゼ</t>
    </rPh>
    <rPh sb="2" eb="4">
      <t>ギシキ</t>
    </rPh>
    <phoneticPr fontId="3"/>
  </si>
  <si>
    <t>水膨れだらけの醸造</t>
    <rPh sb="0" eb="2">
      <t>ミズブク</t>
    </rPh>
    <rPh sb="7" eb="9">
      <t>ジョウゾウ</t>
    </rPh>
    <phoneticPr fontId="3"/>
  </si>
  <si>
    <t>戦慄の秘術</t>
    <rPh sb="0" eb="2">
      <t>センリツ</t>
    </rPh>
    <rPh sb="3" eb="5">
      <t>ヒジュツ</t>
    </rPh>
    <phoneticPr fontId="3"/>
  </si>
  <si>
    <t>スタミナの秘薬</t>
    <rPh sb="5" eb="7">
      <t>ヒヤク</t>
    </rPh>
    <phoneticPr fontId="3"/>
  </si>
  <si>
    <t>姿変わりのフラスコ</t>
    <rPh sb="0" eb="1">
      <t>スガタ</t>
    </rPh>
    <rPh sb="1" eb="2">
      <t>カ</t>
    </rPh>
    <phoneticPr fontId="3"/>
  </si>
  <si>
    <t>キノコの洪水</t>
    <rPh sb="4" eb="6">
      <t>コウズイ</t>
    </rPh>
    <phoneticPr fontId="3"/>
  </si>
  <si>
    <t>発見の呪文</t>
    <rPh sb="0" eb="2">
      <t>ハッケン</t>
    </rPh>
    <rPh sb="3" eb="5">
      <t>ジュモン</t>
    </rPh>
    <phoneticPr fontId="3"/>
  </si>
  <si>
    <t>溶岩の魔法</t>
    <rPh sb="0" eb="2">
      <t>ヨウガン</t>
    </rPh>
    <rPh sb="3" eb="5">
      <t>マホウ</t>
    </rPh>
    <phoneticPr fontId="3"/>
  </si>
  <si>
    <t>胞子の伝承</t>
    <rPh sb="3" eb="5">
      <t>デンショウ</t>
    </rPh>
    <phoneticPr fontId="3"/>
  </si>
  <si>
    <t>夢のフラスコ</t>
    <rPh sb="0" eb="1">
      <t>ユメ</t>
    </rPh>
    <phoneticPr fontId="3"/>
  </si>
  <si>
    <t>巣張りの伝承</t>
    <rPh sb="0" eb="2">
      <t>スバ</t>
    </rPh>
    <rPh sb="4" eb="6">
      <t>デンショウ</t>
    </rPh>
    <phoneticPr fontId="3"/>
  </si>
  <si>
    <t>愛のまじない</t>
    <rPh sb="0" eb="1">
      <t>アイ</t>
    </rPh>
    <phoneticPr fontId="3"/>
  </si>
  <si>
    <t>跳躍の魔術</t>
    <rPh sb="0" eb="2">
      <t>チョウヤク</t>
    </rPh>
    <rPh sb="3" eb="5">
      <t>マジュツ</t>
    </rPh>
    <phoneticPr fontId="3"/>
  </si>
  <si>
    <t>怒りの霊薬</t>
    <rPh sb="0" eb="1">
      <t>イカ</t>
    </rPh>
    <rPh sb="3" eb="5">
      <t>レイヤク</t>
    </rPh>
    <phoneticPr fontId="3"/>
  </si>
  <si>
    <t>真夜中の書</t>
    <rPh sb="0" eb="3">
      <t>マヨナカ</t>
    </rPh>
    <rPh sb="4" eb="5">
      <t>ショ</t>
    </rPh>
    <phoneticPr fontId="3"/>
  </si>
  <si>
    <t>2a</t>
    <phoneticPr fontId="3"/>
  </si>
  <si>
    <t>浮遊の呪文</t>
    <rPh sb="0" eb="2">
      <t>フユウ</t>
    </rPh>
    <rPh sb="3" eb="5">
      <t>ジュモン</t>
    </rPh>
    <phoneticPr fontId="3"/>
  </si>
  <si>
    <t>頭痛の秘薬</t>
    <rPh sb="0" eb="2">
      <t>ズツウ</t>
    </rPh>
    <rPh sb="3" eb="5">
      <t>ヒヤク</t>
    </rPh>
    <phoneticPr fontId="3"/>
  </si>
  <si>
    <t>炎の儀式</t>
    <rPh sb="0" eb="1">
      <t>ホノオ</t>
    </rPh>
    <rPh sb="2" eb="4">
      <t>ギシキ</t>
    </rPh>
    <phoneticPr fontId="3"/>
  </si>
  <si>
    <t>毒の魔術</t>
    <rPh sb="0" eb="1">
      <t>ドク</t>
    </rPh>
    <rPh sb="2" eb="4">
      <t>マジュツ</t>
    </rPh>
    <phoneticPr fontId="3"/>
  </si>
  <si>
    <t>歯痛の秘薬</t>
    <rPh sb="0" eb="2">
      <t>ハイタ</t>
    </rPh>
    <rPh sb="3" eb="5">
      <t>ヒヤク</t>
    </rPh>
    <phoneticPr fontId="3"/>
  </si>
  <si>
    <t>自然の儀術</t>
    <rPh sb="0" eb="2">
      <t>シゼン</t>
    </rPh>
    <rPh sb="3" eb="4">
      <t>ギ</t>
    </rPh>
    <rPh sb="4" eb="5">
      <t>ジュツ</t>
    </rPh>
    <phoneticPr fontId="3"/>
  </si>
  <si>
    <t>いぼだらけの醸造</t>
    <rPh sb="6" eb="8">
      <t>ジョウゾウ</t>
    </rPh>
    <phoneticPr fontId="3"/>
  </si>
  <si>
    <t>大地の儀式</t>
    <rPh sb="0" eb="2">
      <t>ダイチ</t>
    </rPh>
    <rPh sb="3" eb="5">
      <t>ギシキ</t>
    </rPh>
    <phoneticPr fontId="3"/>
  </si>
  <si>
    <t>鳴き声の伝承</t>
    <rPh sb="0" eb="1">
      <t>ナ</t>
    </rPh>
    <rPh sb="2" eb="3">
      <t>ゴエ</t>
    </rPh>
    <rPh sb="4" eb="6">
      <t>デンショウ</t>
    </rPh>
    <phoneticPr fontId="3"/>
  </si>
  <si>
    <t>透明化の呪文</t>
    <rPh sb="0" eb="3">
      <t>トウメイカ</t>
    </rPh>
    <rPh sb="4" eb="6">
      <t>ジュモン</t>
    </rPh>
    <phoneticPr fontId="3"/>
  </si>
  <si>
    <t>混沌の秘術</t>
    <rPh sb="0" eb="2">
      <t>コントン</t>
    </rPh>
    <rPh sb="3" eb="5">
      <t>ヒジュツ</t>
    </rPh>
    <phoneticPr fontId="3"/>
  </si>
  <si>
    <t>月の霊薬</t>
    <rPh sb="0" eb="1">
      <t>ツキ</t>
    </rPh>
    <rPh sb="2" eb="4">
      <t>レイヤク</t>
    </rPh>
    <phoneticPr fontId="3"/>
  </si>
  <si>
    <t>強さの秘薬</t>
    <rPh sb="0" eb="1">
      <t>ツヨ</t>
    </rPh>
    <rPh sb="3" eb="5">
      <t>ヒヤク</t>
    </rPh>
    <phoneticPr fontId="3"/>
  </si>
  <si>
    <t>粉砕の呪文</t>
    <rPh sb="0" eb="2">
      <t>フンサイ</t>
    </rPh>
    <rPh sb="3" eb="5">
      <t>ジュモン</t>
    </rPh>
    <phoneticPr fontId="3"/>
  </si>
  <si>
    <t>3?</t>
    <phoneticPr fontId="3"/>
  </si>
  <si>
    <t>1?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</si>
</sst>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0" fontId="1" fillId="0" borderId="1" xfId="0" applyFont="1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2" borderId="2" xfId="0" applyFill="1" applyBorder="1"/>
    <xf numFmtId="0" fontId="0" fillId="0" borderId="5" xfId="0" applyBorder="1"/>
    <xf numFmtId="49" fontId="0" fillId="0" borderId="5" xfId="0" applyNumberFormat="1" applyBorder="1"/>
    <xf numFmtId="0" fontId="0" fillId="4" borderId="1" xfId="0" applyFill="1" applyBorder="1" applyAlignment="1">
      <alignment vertical="top"/>
    </xf>
    <xf numFmtId="0" fontId="0" fillId="4" borderId="1" xfId="0" applyFill="1" applyBorder="1"/>
    <xf numFmtId="0" fontId="1" fillId="4" borderId="1" xfId="0" applyFont="1" applyFill="1" applyBorder="1"/>
    <xf numFmtId="49" fontId="0" fillId="0" borderId="5" xfId="0" applyNumberForma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5" borderId="1" xfId="0" applyFill="1" applyBorder="1"/>
    <xf numFmtId="0" fontId="2" fillId="0" borderId="1" xfId="0" applyFont="1" applyBorder="1"/>
    <xf numFmtId="0" fontId="0" fillId="4" borderId="0" xfId="0" applyFill="1" applyAlignment="1">
      <alignment vertical="top"/>
    </xf>
    <xf numFmtId="0" fontId="0" fillId="4" borderId="0" xfId="0" applyFill="1"/>
    <xf numFmtId="0" fontId="0" fillId="3" borderId="5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workbookViewId="0">
      <selection activeCell="C18" sqref="C18:C33"/>
    </sheetView>
  </sheetViews>
  <sheetFormatPr defaultRowHeight="18.75" x14ac:dyDescent="0.4"/>
  <cols>
    <col min="2" max="2" width="4.125" bestFit="1" customWidth="1"/>
    <col min="3" max="3" width="14.875" bestFit="1" customWidth="1"/>
    <col min="4" max="4" width="13.125" bestFit="1" customWidth="1"/>
    <col min="5" max="5" width="11.75" bestFit="1" customWidth="1"/>
    <col min="6" max="6" width="45.75" customWidth="1"/>
  </cols>
  <sheetData>
    <row r="2" spans="1:6" x14ac:dyDescent="0.4">
      <c r="A2" t="s">
        <v>0</v>
      </c>
    </row>
    <row r="3" spans="1:6" x14ac:dyDescent="0.4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4">
      <c r="B4" s="2">
        <v>1</v>
      </c>
      <c r="C4" s="12" t="s">
        <v>6</v>
      </c>
      <c r="D4" s="12" t="s">
        <v>7</v>
      </c>
      <c r="E4" s="2" t="s">
        <v>8</v>
      </c>
      <c r="F4" s="2"/>
    </row>
    <row r="5" spans="1:6" ht="13.5" customHeight="1" x14ac:dyDescent="0.4">
      <c r="B5" s="10">
        <f t="shared" ref="B5:B13" si="0">B4+1</f>
        <v>2</v>
      </c>
      <c r="C5" s="2" t="s">
        <v>9</v>
      </c>
      <c r="D5" s="9" t="s">
        <v>10</v>
      </c>
      <c r="E5" s="2" t="s">
        <v>11</v>
      </c>
      <c r="F5" s="3"/>
    </row>
    <row r="6" spans="1:6" ht="13.5" customHeight="1" x14ac:dyDescent="0.4">
      <c r="B6" s="10">
        <f t="shared" si="0"/>
        <v>3</v>
      </c>
      <c r="C6" s="2" t="s">
        <v>12</v>
      </c>
      <c r="D6" s="9" t="s">
        <v>13</v>
      </c>
      <c r="E6" s="11" t="s">
        <v>14</v>
      </c>
      <c r="F6" s="3"/>
    </row>
    <row r="7" spans="1:6" ht="13.5" customHeight="1" x14ac:dyDescent="0.4">
      <c r="B7" s="10">
        <f>B5+1</f>
        <v>3</v>
      </c>
      <c r="C7" s="2" t="s">
        <v>15</v>
      </c>
      <c r="D7" s="9" t="s">
        <v>16</v>
      </c>
      <c r="E7" s="11" t="s">
        <v>14</v>
      </c>
      <c r="F7" s="3"/>
    </row>
    <row r="8" spans="1:6" x14ac:dyDescent="0.4">
      <c r="B8" s="10">
        <f t="shared" si="0"/>
        <v>4</v>
      </c>
      <c r="C8" s="2" t="s">
        <v>17</v>
      </c>
      <c r="D8" s="9" t="s">
        <v>18</v>
      </c>
      <c r="E8" s="11" t="s">
        <v>14</v>
      </c>
      <c r="F8" s="2"/>
    </row>
    <row r="9" spans="1:6" x14ac:dyDescent="0.4">
      <c r="B9" s="10">
        <f t="shared" si="0"/>
        <v>5</v>
      </c>
      <c r="C9" s="2" t="s">
        <v>19</v>
      </c>
      <c r="D9" s="9" t="s">
        <v>20</v>
      </c>
      <c r="E9" s="11" t="s">
        <v>14</v>
      </c>
      <c r="F9" s="2"/>
    </row>
    <row r="10" spans="1:6" x14ac:dyDescent="0.4">
      <c r="B10" s="10">
        <f t="shared" si="0"/>
        <v>6</v>
      </c>
      <c r="C10" s="2" t="s">
        <v>21</v>
      </c>
      <c r="D10" s="9" t="s">
        <v>22</v>
      </c>
      <c r="E10" s="11" t="s">
        <v>14</v>
      </c>
      <c r="F10" s="2"/>
    </row>
    <row r="11" spans="1:6" x14ac:dyDescent="0.4">
      <c r="B11" s="2">
        <f t="shared" si="0"/>
        <v>7</v>
      </c>
      <c r="C11" s="13" t="s">
        <v>23</v>
      </c>
      <c r="D11" s="13" t="s">
        <v>24</v>
      </c>
      <c r="E11" s="2" t="s">
        <v>25</v>
      </c>
      <c r="F11" s="2"/>
    </row>
    <row r="12" spans="1:6" x14ac:dyDescent="0.4">
      <c r="B12" s="2">
        <f>B11+1</f>
        <v>8</v>
      </c>
      <c r="C12" s="13" t="s">
        <v>26</v>
      </c>
      <c r="D12" s="2" t="s">
        <v>27</v>
      </c>
      <c r="E12" s="2" t="s">
        <v>11</v>
      </c>
      <c r="F12" s="2"/>
    </row>
    <row r="13" spans="1:6" x14ac:dyDescent="0.4">
      <c r="B13" s="2">
        <f t="shared" si="0"/>
        <v>9</v>
      </c>
      <c r="C13" s="13"/>
      <c r="D13" s="13"/>
      <c r="E13" s="2"/>
      <c r="F13" s="2"/>
    </row>
    <row r="14" spans="1:6" x14ac:dyDescent="0.4">
      <c r="B14" s="2">
        <f>B13+1</f>
        <v>10</v>
      </c>
      <c r="C14" s="2"/>
      <c r="D14" s="2"/>
      <c r="E14" s="2"/>
      <c r="F14" s="2"/>
    </row>
    <row r="16" spans="1:6" x14ac:dyDescent="0.4">
      <c r="A16" t="s">
        <v>28</v>
      </c>
    </row>
    <row r="17" spans="2:6" x14ac:dyDescent="0.4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</row>
    <row r="18" spans="2:6" x14ac:dyDescent="0.4">
      <c r="B18" s="2">
        <v>1</v>
      </c>
      <c r="C18" s="2" t="s">
        <v>29</v>
      </c>
      <c r="D18" s="2" t="s">
        <v>30</v>
      </c>
      <c r="E18" s="2" t="s">
        <v>31</v>
      </c>
      <c r="F18" s="2"/>
    </row>
    <row r="19" spans="2:6" ht="13.5" customHeight="1" x14ac:dyDescent="0.4">
      <c r="B19" s="2">
        <f>B18+1</f>
        <v>2</v>
      </c>
      <c r="C19" s="2" t="s">
        <v>9</v>
      </c>
      <c r="D19" s="2" t="s">
        <v>10</v>
      </c>
      <c r="E19" s="2" t="s">
        <v>11</v>
      </c>
      <c r="F19" s="3"/>
    </row>
    <row r="20" spans="2:6" ht="13.5" customHeight="1" x14ac:dyDescent="0.4">
      <c r="B20" s="2">
        <f t="shared" ref="B20:B33" si="1">B19+1</f>
        <v>3</v>
      </c>
      <c r="C20" s="2" t="s">
        <v>32</v>
      </c>
      <c r="D20" s="2" t="s">
        <v>33</v>
      </c>
      <c r="E20" s="2" t="s">
        <v>14</v>
      </c>
      <c r="F20" s="3"/>
    </row>
    <row r="21" spans="2:6" x14ac:dyDescent="0.4">
      <c r="B21" s="2">
        <f t="shared" si="1"/>
        <v>4</v>
      </c>
      <c r="C21" s="2" t="s">
        <v>34</v>
      </c>
      <c r="D21" s="2" t="s">
        <v>35</v>
      </c>
      <c r="E21" s="2" t="s">
        <v>14</v>
      </c>
      <c r="F21" s="2"/>
    </row>
    <row r="22" spans="2:6" ht="13.5" customHeight="1" x14ac:dyDescent="0.4">
      <c r="B22" s="2">
        <f t="shared" si="1"/>
        <v>5</v>
      </c>
      <c r="C22" s="2" t="s">
        <v>36</v>
      </c>
      <c r="D22" s="2" t="s">
        <v>37</v>
      </c>
      <c r="E22" s="2" t="s">
        <v>14</v>
      </c>
      <c r="F22" s="3" t="s">
        <v>38</v>
      </c>
    </row>
    <row r="23" spans="2:6" x14ac:dyDescent="0.4">
      <c r="B23" s="2">
        <f t="shared" si="1"/>
        <v>6</v>
      </c>
      <c r="C23" s="2" t="s">
        <v>39</v>
      </c>
      <c r="D23" s="2" t="s">
        <v>40</v>
      </c>
      <c r="E23" s="2" t="s">
        <v>14</v>
      </c>
      <c r="F23" s="2"/>
    </row>
    <row r="24" spans="2:6" x14ac:dyDescent="0.4">
      <c r="B24" s="2">
        <f t="shared" si="1"/>
        <v>7</v>
      </c>
      <c r="C24" s="2" t="s">
        <v>41</v>
      </c>
      <c r="D24" s="2" t="s">
        <v>42</v>
      </c>
      <c r="E24" s="2" t="s">
        <v>14</v>
      </c>
      <c r="F24" s="2"/>
    </row>
    <row r="25" spans="2:6" x14ac:dyDescent="0.4">
      <c r="B25" s="2">
        <f t="shared" si="1"/>
        <v>8</v>
      </c>
      <c r="C25" s="2" t="s">
        <v>43</v>
      </c>
      <c r="D25" s="2" t="s">
        <v>44</v>
      </c>
      <c r="E25" s="2" t="s">
        <v>14</v>
      </c>
      <c r="F25" s="2"/>
    </row>
    <row r="26" spans="2:6" x14ac:dyDescent="0.4">
      <c r="B26" s="2">
        <f t="shared" si="1"/>
        <v>9</v>
      </c>
      <c r="C26" s="2" t="s">
        <v>45</v>
      </c>
      <c r="D26" s="2" t="s">
        <v>46</v>
      </c>
      <c r="E26" s="2" t="s">
        <v>14</v>
      </c>
      <c r="F26" s="2"/>
    </row>
    <row r="27" spans="2:6" x14ac:dyDescent="0.4">
      <c r="B27" s="2">
        <f t="shared" si="1"/>
        <v>10</v>
      </c>
      <c r="C27" s="2" t="s">
        <v>47</v>
      </c>
      <c r="D27" s="2" t="s">
        <v>48</v>
      </c>
      <c r="E27" s="2" t="s">
        <v>14</v>
      </c>
      <c r="F27" s="2"/>
    </row>
    <row r="28" spans="2:6" x14ac:dyDescent="0.4">
      <c r="B28" s="2">
        <f t="shared" si="1"/>
        <v>11</v>
      </c>
      <c r="C28" s="2" t="s">
        <v>49</v>
      </c>
      <c r="D28" s="2" t="s">
        <v>50</v>
      </c>
      <c r="E28" s="2" t="s">
        <v>51</v>
      </c>
      <c r="F28" s="2"/>
    </row>
    <row r="29" spans="2:6" x14ac:dyDescent="0.4">
      <c r="B29" s="2">
        <f t="shared" si="1"/>
        <v>12</v>
      </c>
      <c r="C29" s="2" t="s">
        <v>52</v>
      </c>
      <c r="D29" s="2" t="s">
        <v>53</v>
      </c>
      <c r="E29" s="2" t="s">
        <v>14</v>
      </c>
      <c r="F29" s="2"/>
    </row>
    <row r="30" spans="2:6" x14ac:dyDescent="0.4">
      <c r="B30" s="2">
        <f t="shared" si="1"/>
        <v>13</v>
      </c>
      <c r="C30" s="2" t="s">
        <v>54</v>
      </c>
      <c r="D30" s="2" t="s">
        <v>55</v>
      </c>
      <c r="E30" s="2" t="s">
        <v>14</v>
      </c>
      <c r="F30" s="2"/>
    </row>
    <row r="31" spans="2:6" x14ac:dyDescent="0.4">
      <c r="B31" s="2">
        <f t="shared" si="1"/>
        <v>14</v>
      </c>
      <c r="C31" s="2" t="s">
        <v>56</v>
      </c>
      <c r="D31" s="2" t="s">
        <v>57</v>
      </c>
      <c r="E31" s="2" t="s">
        <v>14</v>
      </c>
      <c r="F31" s="2"/>
    </row>
    <row r="32" spans="2:6" x14ac:dyDescent="0.4">
      <c r="B32" s="2">
        <f t="shared" si="1"/>
        <v>15</v>
      </c>
      <c r="C32" s="2" t="s">
        <v>58</v>
      </c>
      <c r="D32" s="2" t="s">
        <v>59</v>
      </c>
      <c r="E32" s="2" t="s">
        <v>14</v>
      </c>
      <c r="F32" s="2"/>
    </row>
    <row r="33" spans="2:6" x14ac:dyDescent="0.4">
      <c r="B33" s="2">
        <f t="shared" si="1"/>
        <v>16</v>
      </c>
      <c r="C33" s="2" t="s">
        <v>60</v>
      </c>
      <c r="D33" s="2" t="s">
        <v>61</v>
      </c>
      <c r="E33" s="2" t="s">
        <v>14</v>
      </c>
      <c r="F33" s="2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112-F145-4789-BB26-E8F114784CEA}">
  <dimension ref="B2:D5"/>
  <sheetViews>
    <sheetView workbookViewId="0">
      <selection activeCell="C2" sqref="C2"/>
    </sheetView>
  </sheetViews>
  <sheetFormatPr defaultRowHeight="18.75" x14ac:dyDescent="0.4"/>
  <cols>
    <col min="2" max="2" width="26.125" bestFit="1" customWidth="1"/>
    <col min="3" max="3" width="12.375" bestFit="1" customWidth="1"/>
  </cols>
  <sheetData>
    <row r="2" spans="2:4" x14ac:dyDescent="0.4">
      <c r="B2" s="23" t="s">
        <v>62</v>
      </c>
      <c r="C2" s="23" t="s">
        <v>63</v>
      </c>
      <c r="D2" s="23" t="s">
        <v>64</v>
      </c>
    </row>
    <row r="3" spans="2:4" x14ac:dyDescent="0.4">
      <c r="B3" s="24" t="s">
        <v>65</v>
      </c>
      <c r="C3" s="6"/>
      <c r="D3" s="6"/>
    </row>
    <row r="4" spans="2:4" x14ac:dyDescent="0.4">
      <c r="B4" s="6" t="s">
        <v>66</v>
      </c>
      <c r="C4" s="6"/>
      <c r="D4" s="6" t="s">
        <v>51</v>
      </c>
    </row>
    <row r="5" spans="2:4" x14ac:dyDescent="0.4">
      <c r="B5" s="6" t="s">
        <v>67</v>
      </c>
      <c r="C5" s="6"/>
      <c r="D5" s="6" t="s">
        <v>68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5C59-107C-444B-8CEF-56A1325CB968}">
  <dimension ref="A2:W36"/>
  <sheetViews>
    <sheetView topLeftCell="C1" workbookViewId="0">
      <selection activeCell="N13" sqref="N13:W18"/>
    </sheetView>
  </sheetViews>
  <sheetFormatPr defaultRowHeight="18.75" x14ac:dyDescent="0.4"/>
  <cols>
    <col min="2" max="2" width="15.625" bestFit="1" customWidth="1"/>
    <col min="3" max="3" width="10.125" bestFit="1" customWidth="1"/>
    <col min="4" max="4" width="16.625" bestFit="1" customWidth="1"/>
    <col min="5" max="9" width="11.125" bestFit="1" customWidth="1"/>
    <col min="10" max="10" width="6.25" bestFit="1" customWidth="1"/>
    <col min="11" max="12" width="26.25" customWidth="1"/>
  </cols>
  <sheetData>
    <row r="2" spans="1:23" ht="13.5" customHeight="1" x14ac:dyDescent="0.4">
      <c r="A2" s="4"/>
      <c r="B2" s="4"/>
      <c r="C2" s="4"/>
      <c r="D2" s="4"/>
      <c r="E2" s="5"/>
      <c r="F2" s="5"/>
      <c r="G2" s="4"/>
      <c r="H2" s="4"/>
      <c r="N2" t="s">
        <v>69</v>
      </c>
      <c r="W2" t="s">
        <v>70</v>
      </c>
    </row>
    <row r="3" spans="1:23" x14ac:dyDescent="0.4">
      <c r="B3" s="14" t="s">
        <v>2</v>
      </c>
      <c r="C3" s="17" t="s">
        <v>6</v>
      </c>
      <c r="D3" s="17" t="s">
        <v>9</v>
      </c>
      <c r="E3" s="17" t="s">
        <v>12</v>
      </c>
      <c r="F3" s="17" t="s">
        <v>15</v>
      </c>
      <c r="G3" s="17" t="s">
        <v>17</v>
      </c>
      <c r="H3" s="17" t="s">
        <v>19</v>
      </c>
      <c r="I3" s="17" t="s">
        <v>21</v>
      </c>
      <c r="J3" s="17" t="s">
        <v>23</v>
      </c>
      <c r="K3" s="17" t="s">
        <v>26</v>
      </c>
      <c r="L3" s="25" t="s">
        <v>205</v>
      </c>
      <c r="N3" s="17" t="s">
        <v>6</v>
      </c>
      <c r="O3" s="17" t="s">
        <v>9</v>
      </c>
      <c r="P3" s="17" t="s">
        <v>12</v>
      </c>
      <c r="Q3" s="17" t="s">
        <v>15</v>
      </c>
      <c r="R3" s="17" t="s">
        <v>17</v>
      </c>
      <c r="S3" s="17" t="s">
        <v>19</v>
      </c>
      <c r="T3" s="17" t="s">
        <v>21</v>
      </c>
      <c r="U3" s="17" t="s">
        <v>23</v>
      </c>
      <c r="V3" s="17" t="s">
        <v>26</v>
      </c>
    </row>
    <row r="4" spans="1:23" x14ac:dyDescent="0.4">
      <c r="B4" s="14" t="s">
        <v>71</v>
      </c>
      <c r="C4" s="18" t="str">
        <f>LOWER(LEFT(C3,1))&amp;MID(SUBSTITUTE(PROPER(C3),"_",""),2,LEN(C3))</f>
        <v>witchId</v>
      </c>
      <c r="D4" s="18" t="str">
        <f t="shared" ref="D4:K4" si="0">LOWER(LEFT(D3,1))&amp;MID(SUBSTITUTE(PROPER(D3),"_",""),2,LEN(D3))</f>
        <v>name</v>
      </c>
      <c r="E4" s="18" t="str">
        <f t="shared" si="0"/>
        <v>initBlack</v>
      </c>
      <c r="F4" s="18" t="str">
        <f t="shared" si="0"/>
        <v>initWhite</v>
      </c>
      <c r="G4" s="18" t="str">
        <f t="shared" si="0"/>
        <v>initRed</v>
      </c>
      <c r="H4" s="18" t="str">
        <f t="shared" si="0"/>
        <v>initBlue</v>
      </c>
      <c r="I4" s="18" t="str">
        <f t="shared" si="0"/>
        <v>initGreen</v>
      </c>
      <c r="J4" s="18" t="str">
        <f t="shared" si="0"/>
        <v>effect</v>
      </c>
      <c r="K4" s="18" t="str">
        <f t="shared" si="0"/>
        <v>effectExplain</v>
      </c>
      <c r="L4" s="26" t="s">
        <v>204</v>
      </c>
      <c r="N4" s="18" t="str">
        <f>LOWER(LEFT(N3,1))&amp;MID(SUBSTITUTE(PROPER(N3),"_",""),2,LEN(N3))</f>
        <v>witchId</v>
      </c>
      <c r="O4" s="18" t="str">
        <f t="shared" ref="O4:V4" si="1">LOWER(LEFT(O3,1))&amp;MID(SUBSTITUTE(PROPER(O3),"_",""),2,LEN(O3))</f>
        <v>name</v>
      </c>
      <c r="P4" s="18" t="str">
        <f t="shared" si="1"/>
        <v>initBlack</v>
      </c>
      <c r="Q4" s="18" t="str">
        <f t="shared" si="1"/>
        <v>initWhite</v>
      </c>
      <c r="R4" s="18" t="str">
        <f t="shared" si="1"/>
        <v>initRed</v>
      </c>
      <c r="S4" s="18" t="str">
        <f t="shared" si="1"/>
        <v>initBlue</v>
      </c>
      <c r="T4" s="18" t="str">
        <f t="shared" si="1"/>
        <v>initGreen</v>
      </c>
      <c r="U4" s="18" t="str">
        <f t="shared" si="1"/>
        <v>effect</v>
      </c>
      <c r="V4" s="18" t="str">
        <f t="shared" si="1"/>
        <v>effectExplain</v>
      </c>
    </row>
    <row r="5" spans="1:23" x14ac:dyDescent="0.4">
      <c r="B5" s="14" t="s">
        <v>3</v>
      </c>
      <c r="C5" s="17" t="s">
        <v>7</v>
      </c>
      <c r="D5" s="19" t="s">
        <v>10</v>
      </c>
      <c r="E5" s="19" t="s">
        <v>13</v>
      </c>
      <c r="F5" s="19" t="s">
        <v>16</v>
      </c>
      <c r="G5" s="19" t="s">
        <v>18</v>
      </c>
      <c r="H5" s="19" t="s">
        <v>20</v>
      </c>
      <c r="I5" s="19" t="s">
        <v>22</v>
      </c>
      <c r="J5" s="17" t="s">
        <v>24</v>
      </c>
      <c r="K5" s="17" t="s">
        <v>27</v>
      </c>
      <c r="L5" s="25" t="s">
        <v>203</v>
      </c>
      <c r="N5" s="17" t="s">
        <v>7</v>
      </c>
      <c r="O5" s="19" t="s">
        <v>10</v>
      </c>
      <c r="P5" s="19" t="s">
        <v>13</v>
      </c>
      <c r="Q5" s="19" t="s">
        <v>16</v>
      </c>
      <c r="R5" s="19" t="s">
        <v>18</v>
      </c>
      <c r="S5" s="19" t="s">
        <v>20</v>
      </c>
      <c r="T5" s="19" t="s">
        <v>22</v>
      </c>
      <c r="U5" s="17" t="s">
        <v>24</v>
      </c>
      <c r="V5" s="17" t="s">
        <v>27</v>
      </c>
    </row>
    <row r="6" spans="1:23" x14ac:dyDescent="0.4">
      <c r="B6" s="6">
        <v>1</v>
      </c>
      <c r="C6" s="15" t="s">
        <v>72</v>
      </c>
      <c r="D6" s="15" t="s">
        <v>73</v>
      </c>
      <c r="E6" s="16" t="s">
        <v>74</v>
      </c>
      <c r="F6" s="16" t="s">
        <v>75</v>
      </c>
      <c r="G6" s="15">
        <v>4</v>
      </c>
      <c r="H6" s="15">
        <v>4</v>
      </c>
      <c r="I6" s="15">
        <v>4</v>
      </c>
      <c r="J6" s="20" t="s">
        <v>76</v>
      </c>
      <c r="K6" s="15" t="s">
        <v>77</v>
      </c>
      <c r="N6" t="str">
        <f>""""&amp;C$4&amp;""":"""&amp;C6&amp;""","</f>
        <v>"witchId":"witch_0001",</v>
      </c>
      <c r="O6" t="str">
        <f>""""&amp;D$4&amp;""":"""&amp;D6&amp;""","</f>
        <v>"name":"見習い",</v>
      </c>
      <c r="P6" t="str">
        <f>""""&amp;E$4&amp;""":"&amp;E6&amp;","</f>
        <v>"initBlack":0,</v>
      </c>
      <c r="Q6" t="str">
        <f t="shared" ref="Q6:Q13" si="2">""""&amp;F$4&amp;""":"&amp;F6&amp;","</f>
        <v>"initWhite":1,</v>
      </c>
      <c r="R6" t="str">
        <f t="shared" ref="R6:R13" si="3">""""&amp;G$4&amp;""":"&amp;G6&amp;","</f>
        <v>"initRed":4,</v>
      </c>
      <c r="S6" t="str">
        <f t="shared" ref="S6:S13" si="4">""""&amp;H$4&amp;""":"&amp;H6&amp;","</f>
        <v>"initBlue":4,</v>
      </c>
      <c r="T6" t="str">
        <f t="shared" ref="T6:T13" si="5">""""&amp;I$4&amp;""":"&amp;I6&amp;","</f>
        <v>"initGreen":4,</v>
      </c>
      <c r="U6" t="str">
        <f t="shared" ref="U6:V13" si="6">""""&amp;J$4&amp;""":"""&amp;J6&amp;""","</f>
        <v>"effect":"01",</v>
      </c>
      <c r="V6" t="str">
        <f t="shared" si="6"/>
        <v>"effectExplain":"調合法カードを出す前に、\r\nこのカードを捨て札にすることで、\r\n自分の手札をすべてすてて新たなカード４枚を引く",</v>
      </c>
      <c r="W6" s="8" t="str">
        <f>_xlfn.CONCAT("{",N6:V6,"},")</f>
        <v>{"witchId":"witch_0001","name":"見習い","initBlack":0,"initWhite":1,"initRed":4,"initBlue":4,"initGreen":4,"effect":"01","effectExplain":"調合法カードを出す前に、\r\nこのカードを捨て札にすることで、\r\n自分の手札をすべてすてて新たなカード４枚を引く",},</v>
      </c>
    </row>
    <row r="7" spans="1:23" x14ac:dyDescent="0.4">
      <c r="B7" s="6">
        <v>2</v>
      </c>
      <c r="C7" s="15" t="s">
        <v>78</v>
      </c>
      <c r="D7" s="15" t="s">
        <v>79</v>
      </c>
      <c r="E7" s="16" t="s">
        <v>75</v>
      </c>
      <c r="F7" s="16" t="s">
        <v>75</v>
      </c>
      <c r="G7" s="15">
        <v>5</v>
      </c>
      <c r="H7" s="15">
        <v>5</v>
      </c>
      <c r="I7" s="15">
        <v>5</v>
      </c>
      <c r="J7" s="20" t="s">
        <v>80</v>
      </c>
      <c r="K7" s="15" t="s">
        <v>199</v>
      </c>
      <c r="N7" t="str">
        <f t="shared" ref="N7:N13" si="7">""""&amp;C$4&amp;""":"""&amp;C7&amp;""","</f>
        <v>"witchId":"witch_0002",</v>
      </c>
      <c r="O7" t="str">
        <f t="shared" ref="O7:O13" si="8">""""&amp;D$4&amp;""":"""&amp;D7&amp;""","</f>
        <v>"name":"よろず魔女",</v>
      </c>
      <c r="P7" t="str">
        <f t="shared" ref="P7:P13" si="9">""""&amp;E$4&amp;""":"&amp;E7&amp;","</f>
        <v>"initBlack":1,</v>
      </c>
      <c r="Q7" t="str">
        <f t="shared" si="2"/>
        <v>"initWhite":1,</v>
      </c>
      <c r="R7" t="str">
        <f t="shared" si="3"/>
        <v>"initRed":5,</v>
      </c>
      <c r="S7" t="str">
        <f t="shared" si="4"/>
        <v>"initBlue":5,</v>
      </c>
      <c r="T7" t="str">
        <f t="shared" si="5"/>
        <v>"initGreen":5,</v>
      </c>
      <c r="U7" t="str">
        <f t="shared" si="6"/>
        <v>"effect":"02",</v>
      </c>
      <c r="V7" t="str">
        <f t="shared" si="6"/>
        <v>"effectExplain":"調合の結果自分の大釜に５種類の材料を¥r¥n1個以上ずついれることが出来た場合、¥r¥nそこから任意の材料1個を取り出して、¥r¥n自分の魔法円に置く。",</v>
      </c>
      <c r="W7" s="8" t="str">
        <f t="shared" ref="W7:W13" si="10">_xlfn.CONCAT("{",N7:V7,"},")</f>
        <v>{"witchId":"witch_0002","name":"よろず魔女","initBlack":1,"initWhite":1,"initRed":5,"initBlue":5,"initGreen":5,"effect":"02","effectExplain":"調合の結果自分の大釜に５種類の材料を¥r¥n1個以上ずついれることが出来た場合、¥r¥nそこから任意の材料1個を取り出して、¥r¥n自分の魔法円に置く。",},</v>
      </c>
    </row>
    <row r="8" spans="1:23" x14ac:dyDescent="0.4">
      <c r="B8" s="6">
        <v>3</v>
      </c>
      <c r="C8" s="15" t="s">
        <v>81</v>
      </c>
      <c r="D8" s="15" t="s">
        <v>82</v>
      </c>
      <c r="E8" s="16" t="s">
        <v>74</v>
      </c>
      <c r="F8" s="16" t="s">
        <v>158</v>
      </c>
      <c r="G8" s="15">
        <v>4</v>
      </c>
      <c r="H8" s="15">
        <v>4</v>
      </c>
      <c r="I8" s="15">
        <v>4</v>
      </c>
      <c r="J8" s="20" t="s">
        <v>83</v>
      </c>
      <c r="K8" s="15" t="s">
        <v>84</v>
      </c>
      <c r="N8" t="str">
        <f t="shared" si="7"/>
        <v>"witchId":"witch_0003",</v>
      </c>
      <c r="O8" t="str">
        <f t="shared" si="8"/>
        <v>"name":"秘薬醸造家",</v>
      </c>
      <c r="P8" t="str">
        <f t="shared" si="9"/>
        <v>"initBlack":0,</v>
      </c>
      <c r="Q8" t="str">
        <f t="shared" si="2"/>
        <v>"initWhite":2,</v>
      </c>
      <c r="R8" t="str">
        <f t="shared" si="3"/>
        <v>"initRed":4,</v>
      </c>
      <c r="S8" t="str">
        <f t="shared" si="4"/>
        <v>"initBlue":4,</v>
      </c>
      <c r="T8" t="str">
        <f t="shared" si="5"/>
        <v>"initGreen":4,</v>
      </c>
      <c r="U8" t="str">
        <f t="shared" si="6"/>
        <v>"effect":"03",</v>
      </c>
      <c r="V8" t="str">
        <f t="shared" si="6"/>
        <v>"effectExplain":"調合法カードを公開する際、\r\nそのカードに示された[秘薬]1つごとに、\r\n自分の作業場から任意の材料１個をとって\r\n自分の大釜に入れることができる。",</v>
      </c>
      <c r="W8" s="8" t="str">
        <f t="shared" si="10"/>
        <v>{"witchId":"witch_0003","name":"秘薬醸造家","initBlack":0,"initWhite":2,"initRed":4,"initBlue":4,"initGreen":4,"effect":"03","effectExplain":"調合法カードを公開する際、\r\nそのカードに示された[秘薬]1つごとに、\r\n自分の作業場から任意の材料１個をとって\r\n自分の大釜に入れることができる。",},</v>
      </c>
    </row>
    <row r="9" spans="1:23" x14ac:dyDescent="0.4">
      <c r="B9" s="6">
        <v>4</v>
      </c>
      <c r="C9" s="15" t="s">
        <v>85</v>
      </c>
      <c r="D9" s="15" t="s">
        <v>86</v>
      </c>
      <c r="E9" s="16" t="s">
        <v>74</v>
      </c>
      <c r="F9" s="16" t="s">
        <v>74</v>
      </c>
      <c r="G9" s="15">
        <v>5</v>
      </c>
      <c r="H9" s="15">
        <v>5</v>
      </c>
      <c r="I9" s="15">
        <v>5</v>
      </c>
      <c r="J9" s="20" t="s">
        <v>87</v>
      </c>
      <c r="K9" s="15" t="s">
        <v>88</v>
      </c>
      <c r="N9" t="str">
        <f t="shared" si="7"/>
        <v>"witchId":"witch_0004",</v>
      </c>
      <c r="O9" t="str">
        <f t="shared" si="8"/>
        <v>"name":"風おこし",</v>
      </c>
      <c r="P9" t="str">
        <f t="shared" si="9"/>
        <v>"initBlack":0,</v>
      </c>
      <c r="Q9" t="str">
        <f t="shared" si="2"/>
        <v>"initWhite":0,</v>
      </c>
      <c r="R9" t="str">
        <f t="shared" si="3"/>
        <v>"initRed":5,</v>
      </c>
      <c r="S9" t="str">
        <f t="shared" si="4"/>
        <v>"initBlue":5,</v>
      </c>
      <c r="T9" t="str">
        <f t="shared" si="5"/>
        <v>"initGreen":5,</v>
      </c>
      <c r="U9" t="str">
        <f t="shared" si="6"/>
        <v>"effect":"04",</v>
      </c>
      <c r="V9" t="str">
        <f t="shared" si="6"/>
        <v>"effectExplain":"調合法カードを出す際、\r\nどのような調合法カードでも、\r\n180度回転させて出すことができる。",</v>
      </c>
      <c r="W9" s="8" t="str">
        <f t="shared" si="10"/>
        <v>{"witchId":"witch_0004","name":"風おこし","initBlack":0,"initWhite":0,"initRed":5,"initBlue":5,"initGreen":5,"effect":"04","effectExplain":"調合法カードを出す際、\r\nどのような調合法カードでも、\r\n180度回転させて出すことができる。",},</v>
      </c>
    </row>
    <row r="10" spans="1:23" x14ac:dyDescent="0.4">
      <c r="B10" s="6">
        <v>5</v>
      </c>
      <c r="C10" s="15" t="s">
        <v>89</v>
      </c>
      <c r="D10" s="15" t="s">
        <v>90</v>
      </c>
      <c r="E10" s="16" t="s">
        <v>74</v>
      </c>
      <c r="F10" s="16" t="s">
        <v>75</v>
      </c>
      <c r="G10" s="15">
        <v>2</v>
      </c>
      <c r="H10" s="15">
        <v>1</v>
      </c>
      <c r="I10" s="15">
        <v>9</v>
      </c>
      <c r="J10" s="20" t="s">
        <v>91</v>
      </c>
      <c r="K10" s="15"/>
      <c r="L10" t="s">
        <v>276</v>
      </c>
      <c r="N10" t="str">
        <f t="shared" si="7"/>
        <v>"witchId":"witch_0005",</v>
      </c>
      <c r="O10" t="str">
        <f t="shared" si="8"/>
        <v>"name":"カエル語使い",</v>
      </c>
      <c r="P10" t="str">
        <f t="shared" si="9"/>
        <v>"initBlack":0,</v>
      </c>
      <c r="Q10" t="str">
        <f t="shared" si="2"/>
        <v>"initWhite":1,</v>
      </c>
      <c r="R10" t="str">
        <f t="shared" si="3"/>
        <v>"initRed":2,</v>
      </c>
      <c r="S10" t="str">
        <f t="shared" si="4"/>
        <v>"initBlue":1,</v>
      </c>
      <c r="T10" t="str">
        <f t="shared" si="5"/>
        <v>"initGreen":9,</v>
      </c>
      <c r="U10" t="str">
        <f t="shared" si="6"/>
        <v>"effect":"05",</v>
      </c>
      <c r="V10" t="str">
        <f t="shared" si="6"/>
        <v>"effectExplain":"",</v>
      </c>
      <c r="W10" s="8" t="str">
        <f t="shared" si="10"/>
        <v>{"witchId":"witch_0005","name":"カエル語使い","initBlack":0,"initWhite":1,"initRed":2,"initBlue":1,"initGreen":9,"effect":"05","effectExplain":"",},</v>
      </c>
    </row>
    <row r="11" spans="1:23" x14ac:dyDescent="0.4">
      <c r="B11" s="6">
        <v>6</v>
      </c>
      <c r="C11" s="15" t="s">
        <v>92</v>
      </c>
      <c r="D11" s="15" t="s">
        <v>93</v>
      </c>
      <c r="E11" s="16" t="s">
        <v>74</v>
      </c>
      <c r="F11" s="16" t="s">
        <v>75</v>
      </c>
      <c r="G11" s="15">
        <v>4</v>
      </c>
      <c r="H11" s="15">
        <v>4</v>
      </c>
      <c r="I11" s="15">
        <v>4</v>
      </c>
      <c r="J11" s="20" t="s">
        <v>94</v>
      </c>
      <c r="K11" s="15" t="s">
        <v>95</v>
      </c>
      <c r="N11" t="str">
        <f t="shared" si="7"/>
        <v>"witchId":"witch_0006",</v>
      </c>
      <c r="O11" t="str">
        <f t="shared" si="8"/>
        <v>"name":"命知らず",</v>
      </c>
      <c r="P11" t="str">
        <f t="shared" si="9"/>
        <v>"initBlack":0,</v>
      </c>
      <c r="Q11" t="str">
        <f t="shared" si="2"/>
        <v>"initWhite":1,</v>
      </c>
      <c r="R11" t="str">
        <f t="shared" si="3"/>
        <v>"initRed":4,</v>
      </c>
      <c r="S11" t="str">
        <f t="shared" si="4"/>
        <v>"initBlue":4,</v>
      </c>
      <c r="T11" t="str">
        <f t="shared" si="5"/>
        <v>"initGreen":4,</v>
      </c>
      <c r="U11" t="str">
        <f t="shared" si="6"/>
        <v>"effect":"06",</v>
      </c>
      <c r="V11" t="str">
        <f t="shared" si="6"/>
        <v>"effectExplain":"調合法カードを出す際、代わりに自分の手札から\r\nランダムに１枚を選んで出しても良い。\r\nそうした場合、カードを公開する前に、\r\n任意のアルカナ１つの効果を１個発動できる。",</v>
      </c>
      <c r="W11" s="8" t="str">
        <f t="shared" si="10"/>
        <v>{"witchId":"witch_0006","name":"命知らず","initBlack":0,"initWhite":1,"initRed":4,"initBlue":4,"initGreen":4,"effect":"06","effectExplain":"調合法カードを出す際、代わりに自分の手札から\r\nランダムに１枚を選んで出しても良い。\r\nそうした場合、カードを公開する前に、\r\n任意のアルカナ１つの効果を１個発動できる。",},</v>
      </c>
    </row>
    <row r="12" spans="1:23" x14ac:dyDescent="0.4">
      <c r="B12" s="6">
        <v>7</v>
      </c>
      <c r="C12" s="15" t="s">
        <v>96</v>
      </c>
      <c r="D12" s="15" t="s">
        <v>97</v>
      </c>
      <c r="E12" s="16" t="s">
        <v>74</v>
      </c>
      <c r="F12" s="16" t="s">
        <v>74</v>
      </c>
      <c r="G12" s="15">
        <v>2</v>
      </c>
      <c r="H12" s="15">
        <v>2</v>
      </c>
      <c r="I12" s="15">
        <v>2</v>
      </c>
      <c r="J12" s="20" t="s">
        <v>98</v>
      </c>
      <c r="K12" s="15" t="s">
        <v>287</v>
      </c>
      <c r="L12" t="s">
        <v>277</v>
      </c>
      <c r="N12" t="str">
        <f t="shared" si="7"/>
        <v>"witchId":"witch_0007",</v>
      </c>
      <c r="O12" t="str">
        <f t="shared" si="8"/>
        <v>"name":"制御不能のちから",</v>
      </c>
      <c r="P12" t="str">
        <f t="shared" si="9"/>
        <v>"initBlack":0,</v>
      </c>
      <c r="Q12" t="str">
        <f t="shared" si="2"/>
        <v>"initWhite":0,</v>
      </c>
      <c r="R12" t="str">
        <f t="shared" si="3"/>
        <v>"initRed":2,</v>
      </c>
      <c r="S12" t="str">
        <f t="shared" si="4"/>
        <v>"initBlue":2,</v>
      </c>
      <c r="T12" t="str">
        <f t="shared" si="5"/>
        <v>"initGreen":2,</v>
      </c>
      <c r="U12" t="str">
        <f t="shared" si="6"/>
        <v>"effect":"07",</v>
      </c>
      <c r="V12" t="str">
        <f t="shared" si="6"/>
        <v>"effectExplain":"毎ラウンド、調合法カードを出す前に、\r\n共通サプライから任意の１種類の材料３個を取り、\r\n自分の作業場に置かなければならない。",</v>
      </c>
      <c r="W12" s="8" t="str">
        <f t="shared" si="10"/>
        <v>{"witchId":"witch_0007","name":"制御不能のちから","initBlack":0,"initWhite":0,"initRed":2,"initBlue":2,"initGreen":2,"effect":"07","effectExplain":"毎ラウンド、調合法カードを出す前に、\r\n共通サプライから任意の１種類の材料３個を取り、\r\n自分の作業場に置かなければならない。",},</v>
      </c>
    </row>
    <row r="13" spans="1:23" x14ac:dyDescent="0.4">
      <c r="B13" s="6">
        <v>8</v>
      </c>
      <c r="C13" s="15" t="s">
        <v>99</v>
      </c>
      <c r="D13" s="15" t="s">
        <v>100</v>
      </c>
      <c r="E13" s="16" t="s">
        <v>74</v>
      </c>
      <c r="F13" s="16" t="s">
        <v>74</v>
      </c>
      <c r="G13" s="15">
        <v>4</v>
      </c>
      <c r="H13" s="15">
        <v>4</v>
      </c>
      <c r="I13" s="15">
        <v>4</v>
      </c>
      <c r="J13" s="20" t="s">
        <v>101</v>
      </c>
      <c r="K13" s="15" t="s">
        <v>102</v>
      </c>
      <c r="L13" t="s">
        <v>278</v>
      </c>
      <c r="N13" t="str">
        <f t="shared" si="7"/>
        <v>"witchId":"witch_0008",</v>
      </c>
      <c r="O13" t="str">
        <f t="shared" si="8"/>
        <v>"name":"秘めしちから",</v>
      </c>
      <c r="P13" t="str">
        <f t="shared" si="9"/>
        <v>"initBlack":0,</v>
      </c>
      <c r="Q13" t="str">
        <f t="shared" si="2"/>
        <v>"initWhite":0,</v>
      </c>
      <c r="R13" t="str">
        <f t="shared" si="3"/>
        <v>"initRed":4,</v>
      </c>
      <c r="S13" t="str">
        <f t="shared" si="4"/>
        <v>"initBlue":4,</v>
      </c>
      <c r="T13" t="str">
        <f t="shared" si="5"/>
        <v>"initGreen":4,</v>
      </c>
      <c r="U13" t="str">
        <f t="shared" si="6"/>
        <v>"effect":"08",</v>
      </c>
      <c r="V13" t="str">
        <f t="shared" si="6"/>
        <v>"effectExplain":"この調合法を使用したら、\r\nこのカードを捨て札にする。",</v>
      </c>
      <c r="W13" s="8" t="str">
        <f t="shared" si="10"/>
        <v>{"witchId":"witch_0008","name":"秘めしちから","initBlack":0,"initWhite":0,"initRed":4,"initBlue":4,"initGreen":4,"effect":"08","effectExplain":"この調合法を使用したら、\r\nこのカードを捨て札にする。",},</v>
      </c>
    </row>
    <row r="14" spans="1:23" x14ac:dyDescent="0.4">
      <c r="B14" s="6">
        <v>9</v>
      </c>
      <c r="C14" s="15" t="s">
        <v>103</v>
      </c>
      <c r="D14" s="15" t="s">
        <v>195</v>
      </c>
      <c r="E14" s="16" t="s">
        <v>75</v>
      </c>
      <c r="F14" s="16" t="s">
        <v>74</v>
      </c>
      <c r="G14" s="15">
        <v>5</v>
      </c>
      <c r="H14" s="15">
        <v>5</v>
      </c>
      <c r="I14" s="15">
        <v>0</v>
      </c>
      <c r="J14" s="20" t="s">
        <v>104</v>
      </c>
      <c r="K14" s="15"/>
      <c r="L14" t="s">
        <v>279</v>
      </c>
      <c r="N14" t="str">
        <f t="shared" ref="N14:N18" si="11">""""&amp;C$4&amp;""":"""&amp;C14&amp;""","</f>
        <v>"witchId":"witch_0009",</v>
      </c>
      <c r="O14" t="str">
        <f t="shared" ref="O14:O18" si="12">""""&amp;D$4&amp;""":"""&amp;D14&amp;""","</f>
        <v>"name":"フェイに祝福されし者",</v>
      </c>
      <c r="P14" t="str">
        <f t="shared" ref="P14:P18" si="13">""""&amp;E$4&amp;""":"&amp;E14&amp;","</f>
        <v>"initBlack":1,</v>
      </c>
      <c r="Q14" t="str">
        <f t="shared" ref="Q14:Q18" si="14">""""&amp;F$4&amp;""":"&amp;F14&amp;","</f>
        <v>"initWhite":0,</v>
      </c>
      <c r="R14" t="str">
        <f t="shared" ref="R14:R18" si="15">""""&amp;G$4&amp;""":"&amp;G14&amp;","</f>
        <v>"initRed":5,</v>
      </c>
      <c r="S14" t="str">
        <f t="shared" ref="S14:S18" si="16">""""&amp;H$4&amp;""":"&amp;H14&amp;","</f>
        <v>"initBlue":5,</v>
      </c>
      <c r="T14" t="str">
        <f t="shared" ref="T14:T18" si="17">""""&amp;I$4&amp;""":"&amp;I14&amp;","</f>
        <v>"initGreen":0,</v>
      </c>
      <c r="U14" t="str">
        <f t="shared" ref="U14:U18" si="18">""""&amp;J$4&amp;""":"""&amp;J14&amp;""","</f>
        <v>"effect":"09",</v>
      </c>
      <c r="V14" t="str">
        <f t="shared" ref="V14:V18" si="19">""""&amp;K$4&amp;""":"""&amp;K14&amp;""","</f>
        <v>"effectExplain":"",</v>
      </c>
      <c r="W14" s="8" t="str">
        <f t="shared" ref="W14:W18" si="20">_xlfn.CONCAT("{",N14:V14,"},")</f>
        <v>{"witchId":"witch_0009","name":"フェイに祝福されし者","initBlack":1,"initWhite":0,"initRed":5,"initBlue":5,"initGreen":0,"effect":"09","effectExplain":"",},</v>
      </c>
    </row>
    <row r="15" spans="1:23" x14ac:dyDescent="0.4">
      <c r="B15" s="6">
        <v>10</v>
      </c>
      <c r="C15" s="15" t="s">
        <v>105</v>
      </c>
      <c r="D15" s="15" t="s">
        <v>196</v>
      </c>
      <c r="E15" s="16" t="s">
        <v>75</v>
      </c>
      <c r="F15" s="16" t="s">
        <v>158</v>
      </c>
      <c r="G15" s="15">
        <v>4</v>
      </c>
      <c r="H15" s="15">
        <v>4</v>
      </c>
      <c r="I15" s="15">
        <v>4</v>
      </c>
      <c r="J15" s="20" t="s">
        <v>106</v>
      </c>
      <c r="K15" s="15" t="s">
        <v>197</v>
      </c>
      <c r="N15" t="str">
        <f t="shared" si="11"/>
        <v>"witchId":"witch_0010",</v>
      </c>
      <c r="O15" t="str">
        <f t="shared" si="12"/>
        <v>"name":"千里眼",</v>
      </c>
      <c r="P15" t="str">
        <f t="shared" si="13"/>
        <v>"initBlack":1,</v>
      </c>
      <c r="Q15" t="str">
        <f t="shared" si="14"/>
        <v>"initWhite":2,</v>
      </c>
      <c r="R15" t="str">
        <f t="shared" si="15"/>
        <v>"initRed":4,</v>
      </c>
      <c r="S15" t="str">
        <f t="shared" si="16"/>
        <v>"initBlue":4,</v>
      </c>
      <c r="T15" t="str">
        <f t="shared" si="17"/>
        <v>"initGreen":4,</v>
      </c>
      <c r="U15" t="str">
        <f t="shared" si="18"/>
        <v>"effect":"10",</v>
      </c>
      <c r="V15" t="str">
        <f t="shared" si="19"/>
        <v>"effectExplain":"ゲーム開始時、手札を５枚持つ。¥r¥n自分の手札の上限枚数は５枚になる。",</v>
      </c>
      <c r="W15" s="8" t="str">
        <f t="shared" si="20"/>
        <v>{"witchId":"witch_0010","name":"千里眼","initBlack":1,"initWhite":2,"initRed":4,"initBlue":4,"initGreen":4,"effect":"10","effectExplain":"ゲーム開始時、手札を５枚持つ。¥r¥n自分の手札の上限枚数は５枚になる。",},</v>
      </c>
    </row>
    <row r="16" spans="1:23" x14ac:dyDescent="0.4">
      <c r="B16" s="6">
        <v>11</v>
      </c>
      <c r="C16" s="15" t="s">
        <v>107</v>
      </c>
      <c r="D16" s="15" t="s">
        <v>198</v>
      </c>
      <c r="E16" s="16" t="s">
        <v>75</v>
      </c>
      <c r="F16" s="16" t="s">
        <v>75</v>
      </c>
      <c r="G16" s="15">
        <v>5</v>
      </c>
      <c r="H16" s="15">
        <v>3</v>
      </c>
      <c r="I16" s="15">
        <v>5</v>
      </c>
      <c r="J16" s="20" t="s">
        <v>108</v>
      </c>
      <c r="K16" s="15" t="s">
        <v>286</v>
      </c>
      <c r="L16" t="s">
        <v>280</v>
      </c>
      <c r="N16" t="str">
        <f t="shared" si="11"/>
        <v>"witchId":"witch_0011",</v>
      </c>
      <c r="O16" t="str">
        <f t="shared" si="12"/>
        <v>"name":"ペテン師",</v>
      </c>
      <c r="P16" t="str">
        <f t="shared" si="13"/>
        <v>"initBlack":1,</v>
      </c>
      <c r="Q16" t="str">
        <f t="shared" si="14"/>
        <v>"initWhite":1,</v>
      </c>
      <c r="R16" t="str">
        <f t="shared" si="15"/>
        <v>"initRed":5,</v>
      </c>
      <c r="S16" t="str">
        <f t="shared" si="16"/>
        <v>"initBlue":3,</v>
      </c>
      <c r="T16" t="str">
        <f t="shared" si="17"/>
        <v>"initGreen":5,</v>
      </c>
      <c r="U16" t="str">
        <f t="shared" si="18"/>
        <v>"effect":"11",</v>
      </c>
      <c r="V16" t="str">
        <f t="shared" si="19"/>
        <v>"effectExplain":"手札を左隣に渡すたびに、¥r¥nこのカードを180度回転させなければならない。",</v>
      </c>
      <c r="W16" s="8" t="str">
        <f t="shared" si="20"/>
        <v>{"witchId":"witch_0011","name":"ペテン師","initBlack":1,"initWhite":1,"initRed":5,"initBlue":3,"initGreen":5,"effect":"11","effectExplain":"手札を左隣に渡すたびに、¥r¥nこのカードを180度回転させなければならない。",},</v>
      </c>
    </row>
    <row r="17" spans="2:23" x14ac:dyDescent="0.4">
      <c r="B17" s="6">
        <v>12</v>
      </c>
      <c r="C17" s="15" t="s">
        <v>109</v>
      </c>
      <c r="D17" s="15" t="s">
        <v>200</v>
      </c>
      <c r="E17" s="16" t="s">
        <v>75</v>
      </c>
      <c r="F17" s="16" t="s">
        <v>74</v>
      </c>
      <c r="G17" s="15">
        <v>2</v>
      </c>
      <c r="H17" s="15">
        <v>5</v>
      </c>
      <c r="I17" s="15">
        <v>2</v>
      </c>
      <c r="J17" s="20" t="s">
        <v>110</v>
      </c>
      <c r="K17" s="15"/>
      <c r="L17" t="s">
        <v>281</v>
      </c>
      <c r="N17" t="str">
        <f t="shared" si="11"/>
        <v>"witchId":"witch_0012",</v>
      </c>
      <c r="O17" t="str">
        <f t="shared" si="12"/>
        <v>"name":"クモの操り手",</v>
      </c>
      <c r="P17" t="str">
        <f t="shared" si="13"/>
        <v>"initBlack":1,</v>
      </c>
      <c r="Q17" t="str">
        <f t="shared" si="14"/>
        <v>"initWhite":0,</v>
      </c>
      <c r="R17" t="str">
        <f t="shared" si="15"/>
        <v>"initRed":2,</v>
      </c>
      <c r="S17" t="str">
        <f t="shared" si="16"/>
        <v>"initBlue":5,</v>
      </c>
      <c r="T17" t="str">
        <f t="shared" si="17"/>
        <v>"initGreen":2,</v>
      </c>
      <c r="U17" t="str">
        <f t="shared" si="18"/>
        <v>"effect":"12",</v>
      </c>
      <c r="V17" t="str">
        <f t="shared" si="19"/>
        <v>"effectExplain":"",</v>
      </c>
      <c r="W17" s="8" t="str">
        <f t="shared" si="20"/>
        <v>{"witchId":"witch_0012","name":"クモの操り手","initBlack":1,"initWhite":0,"initRed":2,"initBlue":5,"initGreen":2,"effect":"12","effectExplain":"",},</v>
      </c>
    </row>
    <row r="18" spans="2:23" x14ac:dyDescent="0.4">
      <c r="B18" s="6">
        <v>13</v>
      </c>
      <c r="C18" s="15" t="s">
        <v>111</v>
      </c>
      <c r="D18" s="15" t="s">
        <v>201</v>
      </c>
      <c r="E18" s="16" t="s">
        <v>75</v>
      </c>
      <c r="F18" s="16" t="s">
        <v>158</v>
      </c>
      <c r="G18" s="15">
        <v>3</v>
      </c>
      <c r="H18" s="15">
        <v>3</v>
      </c>
      <c r="I18" s="15">
        <v>3</v>
      </c>
      <c r="J18" s="20" t="s">
        <v>112</v>
      </c>
      <c r="K18" s="15" t="s">
        <v>202</v>
      </c>
      <c r="N18" t="str">
        <f t="shared" si="11"/>
        <v>"witchId":"witch_0013",</v>
      </c>
      <c r="O18" t="str">
        <f t="shared" si="12"/>
        <v>"name":"魔術書学者",</v>
      </c>
      <c r="P18" t="str">
        <f t="shared" si="13"/>
        <v>"initBlack":1,</v>
      </c>
      <c r="Q18" t="str">
        <f t="shared" si="14"/>
        <v>"initWhite":2,</v>
      </c>
      <c r="R18" t="str">
        <f t="shared" si="15"/>
        <v>"initRed":3,</v>
      </c>
      <c r="S18" t="str">
        <f t="shared" si="16"/>
        <v>"initBlue":3,</v>
      </c>
      <c r="T18" t="str">
        <f t="shared" si="17"/>
        <v>"initGreen":3,</v>
      </c>
      <c r="U18" t="str">
        <f t="shared" si="18"/>
        <v>"effect":"13",</v>
      </c>
      <c r="V18" t="str">
        <f t="shared" si="19"/>
        <v>"effectExplain":"ラウンドに1回、マンドレイク2個を共通サプライに¥r¥n戻すことで魔術書の効果を一回発動できる。",</v>
      </c>
      <c r="W18" s="8" t="str">
        <f t="shared" si="20"/>
        <v>{"witchId":"witch_0013","name":"魔術書学者","initBlack":1,"initWhite":2,"initRed":3,"initBlue":3,"initGreen":3,"effect":"13","effectExplain":"ラウンドに1回、マンドレイク2個を共通サプライに¥r¥n戻すことで魔術書の効果を一回発動できる。",},</v>
      </c>
    </row>
    <row r="19" spans="2:23" x14ac:dyDescent="0.4">
      <c r="B19" s="6">
        <v>14</v>
      </c>
      <c r="C19" s="15" t="s">
        <v>113</v>
      </c>
      <c r="D19" s="15"/>
      <c r="E19" s="16"/>
      <c r="F19" s="16"/>
      <c r="G19" s="15"/>
      <c r="H19" s="15"/>
      <c r="I19" s="15"/>
      <c r="J19" s="20" t="s">
        <v>114</v>
      </c>
      <c r="K19" s="15"/>
      <c r="W19" s="8"/>
    </row>
    <row r="20" spans="2:23" x14ac:dyDescent="0.4">
      <c r="B20" s="6">
        <v>15</v>
      </c>
      <c r="C20" s="15" t="s">
        <v>115</v>
      </c>
      <c r="D20" s="15"/>
      <c r="E20" s="16"/>
      <c r="F20" s="16"/>
      <c r="G20" s="15"/>
      <c r="H20" s="15"/>
      <c r="I20" s="15"/>
      <c r="J20" s="20" t="s">
        <v>116</v>
      </c>
      <c r="K20" s="15"/>
      <c r="W20" s="8"/>
    </row>
    <row r="21" spans="2:23" x14ac:dyDescent="0.4">
      <c r="B21" s="6">
        <v>16</v>
      </c>
      <c r="C21" s="15" t="s">
        <v>117</v>
      </c>
      <c r="D21" s="15"/>
      <c r="E21" s="16"/>
      <c r="F21" s="16"/>
      <c r="G21" s="15"/>
      <c r="H21" s="15"/>
      <c r="I21" s="15"/>
      <c r="J21" s="20" t="s">
        <v>118</v>
      </c>
      <c r="K21" s="15"/>
      <c r="W21" s="8"/>
    </row>
    <row r="22" spans="2:23" x14ac:dyDescent="0.4">
      <c r="B22" s="6">
        <v>17</v>
      </c>
      <c r="C22" s="15" t="s">
        <v>119</v>
      </c>
      <c r="D22" s="15"/>
      <c r="E22" s="16"/>
      <c r="F22" s="16"/>
      <c r="G22" s="15"/>
      <c r="H22" s="15"/>
      <c r="I22" s="15"/>
      <c r="J22" s="20" t="s">
        <v>120</v>
      </c>
      <c r="K22" s="15"/>
      <c r="W22" s="8"/>
    </row>
    <row r="23" spans="2:23" x14ac:dyDescent="0.4">
      <c r="B23" s="6">
        <v>18</v>
      </c>
      <c r="C23" s="15" t="s">
        <v>121</v>
      </c>
      <c r="D23" s="15"/>
      <c r="E23" s="16"/>
      <c r="F23" s="16"/>
      <c r="G23" s="15"/>
      <c r="H23" s="15"/>
      <c r="I23" s="15"/>
      <c r="J23" s="20" t="s">
        <v>122</v>
      </c>
      <c r="K23" s="15"/>
      <c r="W23" s="8"/>
    </row>
    <row r="24" spans="2:23" x14ac:dyDescent="0.4">
      <c r="B24" s="6">
        <v>19</v>
      </c>
      <c r="C24" s="15" t="s">
        <v>123</v>
      </c>
      <c r="D24" s="15"/>
      <c r="E24" s="16"/>
      <c r="F24" s="16"/>
      <c r="G24" s="15"/>
      <c r="H24" s="15"/>
      <c r="I24" s="15"/>
      <c r="J24" s="20" t="s">
        <v>124</v>
      </c>
      <c r="K24" s="15"/>
      <c r="W24" s="8"/>
    </row>
    <row r="25" spans="2:23" x14ac:dyDescent="0.4">
      <c r="B25" s="6">
        <v>20</v>
      </c>
      <c r="C25" s="15" t="s">
        <v>125</v>
      </c>
      <c r="D25" s="15"/>
      <c r="E25" s="16"/>
      <c r="F25" s="16"/>
      <c r="G25" s="15"/>
      <c r="H25" s="15"/>
      <c r="I25" s="15"/>
      <c r="J25" s="20" t="s">
        <v>126</v>
      </c>
      <c r="K25" s="15"/>
      <c r="W25" s="8"/>
    </row>
    <row r="26" spans="2:23" x14ac:dyDescent="0.4">
      <c r="B26" s="6">
        <v>21</v>
      </c>
      <c r="C26" s="15" t="s">
        <v>127</v>
      </c>
      <c r="D26" s="15"/>
      <c r="E26" s="16"/>
      <c r="F26" s="16"/>
      <c r="G26" s="15"/>
      <c r="H26" s="15"/>
      <c r="I26" s="15"/>
      <c r="J26" s="20" t="s">
        <v>128</v>
      </c>
      <c r="K26" s="15"/>
      <c r="W26" s="8"/>
    </row>
    <row r="27" spans="2:23" x14ac:dyDescent="0.4">
      <c r="B27" s="6">
        <v>22</v>
      </c>
      <c r="C27" s="15" t="s">
        <v>129</v>
      </c>
      <c r="D27" s="15"/>
      <c r="E27" s="16"/>
      <c r="F27" s="16"/>
      <c r="G27" s="15"/>
      <c r="H27" s="15"/>
      <c r="I27" s="15"/>
      <c r="J27" s="20" t="s">
        <v>130</v>
      </c>
      <c r="K27" s="15"/>
      <c r="W27" s="8"/>
    </row>
    <row r="28" spans="2:23" x14ac:dyDescent="0.4">
      <c r="B28" s="6">
        <v>23</v>
      </c>
      <c r="C28" s="15" t="s">
        <v>131</v>
      </c>
      <c r="D28" s="15"/>
      <c r="E28" s="16"/>
      <c r="F28" s="16"/>
      <c r="G28" s="15"/>
      <c r="H28" s="15"/>
      <c r="I28" s="15"/>
      <c r="J28" s="20" t="s">
        <v>132</v>
      </c>
      <c r="K28" s="15"/>
      <c r="W28" s="8"/>
    </row>
    <row r="29" spans="2:23" x14ac:dyDescent="0.4">
      <c r="B29" s="6">
        <v>24</v>
      </c>
      <c r="C29" s="15" t="s">
        <v>133</v>
      </c>
      <c r="D29" s="15"/>
      <c r="E29" s="16"/>
      <c r="F29" s="16"/>
      <c r="G29" s="15"/>
      <c r="H29" s="15"/>
      <c r="I29" s="15"/>
      <c r="J29" s="20" t="s">
        <v>134</v>
      </c>
      <c r="K29" s="15"/>
      <c r="W29" s="8"/>
    </row>
    <row r="30" spans="2:23" x14ac:dyDescent="0.4">
      <c r="B30" s="6">
        <v>25</v>
      </c>
      <c r="C30" s="15" t="s">
        <v>135</v>
      </c>
      <c r="D30" s="15"/>
      <c r="E30" s="16"/>
      <c r="F30" s="16"/>
      <c r="G30" s="15"/>
      <c r="H30" s="15"/>
      <c r="I30" s="15"/>
      <c r="J30" s="20" t="s">
        <v>136</v>
      </c>
      <c r="K30" s="15"/>
      <c r="W30" s="8"/>
    </row>
    <row r="31" spans="2:23" x14ac:dyDescent="0.4">
      <c r="B31" s="6">
        <v>26</v>
      </c>
      <c r="C31" s="15" t="s">
        <v>137</v>
      </c>
      <c r="D31" s="15"/>
      <c r="E31" s="16"/>
      <c r="F31" s="16"/>
      <c r="G31" s="15"/>
      <c r="H31" s="15"/>
      <c r="I31" s="15"/>
      <c r="J31" s="20" t="s">
        <v>138</v>
      </c>
      <c r="K31" s="15"/>
      <c r="W31" s="8"/>
    </row>
    <row r="32" spans="2:23" x14ac:dyDescent="0.4">
      <c r="B32" s="6">
        <v>27</v>
      </c>
      <c r="C32" s="15" t="s">
        <v>139</v>
      </c>
      <c r="D32" s="15"/>
      <c r="E32" s="16"/>
      <c r="F32" s="16"/>
      <c r="G32" s="15"/>
      <c r="H32" s="15"/>
      <c r="I32" s="15"/>
      <c r="J32" s="20" t="s">
        <v>140</v>
      </c>
      <c r="K32" s="15"/>
      <c r="W32" s="8"/>
    </row>
    <row r="33" spans="2:23" x14ac:dyDescent="0.4">
      <c r="B33" s="6">
        <v>28</v>
      </c>
      <c r="C33" s="15" t="s">
        <v>141</v>
      </c>
      <c r="D33" s="15"/>
      <c r="E33" s="16"/>
      <c r="F33" s="16"/>
      <c r="G33" s="15"/>
      <c r="H33" s="15"/>
      <c r="I33" s="15"/>
      <c r="J33" s="20" t="s">
        <v>142</v>
      </c>
      <c r="K33" s="15"/>
      <c r="W33" s="8"/>
    </row>
    <row r="34" spans="2:23" x14ac:dyDescent="0.4">
      <c r="B34" s="6">
        <v>29</v>
      </c>
      <c r="C34" s="15" t="s">
        <v>143</v>
      </c>
      <c r="D34" s="15"/>
      <c r="E34" s="16"/>
      <c r="F34" s="16"/>
      <c r="G34" s="15"/>
      <c r="H34" s="15"/>
      <c r="I34" s="15"/>
      <c r="J34" s="20" t="s">
        <v>144</v>
      </c>
      <c r="K34" s="15"/>
      <c r="W34" s="8"/>
    </row>
    <row r="35" spans="2:23" x14ac:dyDescent="0.4">
      <c r="B35" s="6">
        <v>30</v>
      </c>
      <c r="C35" s="15" t="s">
        <v>145</v>
      </c>
      <c r="D35" s="15"/>
      <c r="E35" s="16"/>
      <c r="F35" s="16"/>
      <c r="G35" s="15"/>
      <c r="H35" s="15"/>
      <c r="I35" s="15"/>
      <c r="J35" s="20" t="s">
        <v>146</v>
      </c>
      <c r="K35" s="15"/>
      <c r="W35" s="8"/>
    </row>
    <row r="36" spans="2:23" x14ac:dyDescent="0.4">
      <c r="W36" t="s">
        <v>147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FDE6-BF05-4C9C-AD9C-462332574A10}">
  <dimension ref="A2:AJ115"/>
  <sheetViews>
    <sheetView tabSelected="1"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O106" sqref="O106:R106"/>
    </sheetView>
  </sheetViews>
  <sheetFormatPr defaultRowHeight="18.75" x14ac:dyDescent="0.4"/>
  <cols>
    <col min="2" max="2" width="15.625" bestFit="1" customWidth="1"/>
    <col min="3" max="3" width="10.125" bestFit="1" customWidth="1"/>
    <col min="4" max="4" width="16.625" bestFit="1" customWidth="1"/>
    <col min="5" max="5" width="14.125" bestFit="1" customWidth="1"/>
    <col min="6" max="6" width="13.625" bestFit="1" customWidth="1"/>
    <col min="7" max="7" width="16.75" bestFit="1" customWidth="1"/>
    <col min="8" max="8" width="10.625" bestFit="1" customWidth="1"/>
    <col min="9" max="9" width="10.75" bestFit="1" customWidth="1"/>
    <col min="10" max="10" width="9.125" bestFit="1" customWidth="1"/>
    <col min="11" max="11" width="9.75" bestFit="1" customWidth="1"/>
    <col min="12" max="12" width="11" bestFit="1" customWidth="1"/>
    <col min="13" max="13" width="9.75" bestFit="1" customWidth="1"/>
    <col min="14" max="14" width="10.375" bestFit="1" customWidth="1"/>
    <col min="15" max="15" width="10.5" bestFit="1" customWidth="1"/>
    <col min="16" max="16" width="8.875" bestFit="1" customWidth="1"/>
    <col min="17" max="17" width="9.5" bestFit="1" customWidth="1"/>
    <col min="18" max="18" width="10.625" bestFit="1" customWidth="1"/>
    <col min="19" max="19" width="13.125" customWidth="1"/>
    <col min="20" max="35" width="8.125" customWidth="1"/>
  </cols>
  <sheetData>
    <row r="2" spans="1:36" ht="13.5" customHeight="1" x14ac:dyDescent="0.4">
      <c r="A2" s="4"/>
      <c r="B2" s="4"/>
      <c r="C2" s="4"/>
      <c r="D2" s="4"/>
      <c r="E2" s="5"/>
      <c r="F2" s="5"/>
      <c r="G2" s="4"/>
      <c r="H2" s="4"/>
      <c r="W2" t="s">
        <v>69</v>
      </c>
    </row>
    <row r="3" spans="1:36" x14ac:dyDescent="0.4">
      <c r="B3" s="14" t="s">
        <v>2</v>
      </c>
      <c r="C3" s="2" t="s">
        <v>29</v>
      </c>
      <c r="D3" s="2" t="s">
        <v>9</v>
      </c>
      <c r="E3" s="2" t="s">
        <v>32</v>
      </c>
      <c r="F3" s="2" t="s">
        <v>34</v>
      </c>
      <c r="G3" s="2" t="s">
        <v>36</v>
      </c>
      <c r="H3" s="2" t="s">
        <v>39</v>
      </c>
      <c r="I3" s="2" t="s">
        <v>41</v>
      </c>
      <c r="J3" s="2" t="s">
        <v>43</v>
      </c>
      <c r="K3" s="2" t="s">
        <v>45</v>
      </c>
      <c r="L3" s="2" t="s">
        <v>47</v>
      </c>
      <c r="M3" s="2" t="s">
        <v>49</v>
      </c>
      <c r="N3" s="2" t="s">
        <v>52</v>
      </c>
      <c r="O3" s="2" t="s">
        <v>54</v>
      </c>
      <c r="P3" s="2" t="s">
        <v>56</v>
      </c>
      <c r="Q3" s="2" t="s">
        <v>58</v>
      </c>
      <c r="R3" s="2" t="s">
        <v>60</v>
      </c>
      <c r="T3" s="2" t="s">
        <v>29</v>
      </c>
      <c r="U3" s="2" t="s">
        <v>9</v>
      </c>
      <c r="V3" s="2" t="s">
        <v>32</v>
      </c>
      <c r="W3" s="2" t="s">
        <v>34</v>
      </c>
      <c r="X3" s="2" t="s">
        <v>36</v>
      </c>
      <c r="Y3" s="2" t="s">
        <v>39</v>
      </c>
      <c r="Z3" s="2" t="s">
        <v>41</v>
      </c>
      <c r="AA3" s="2" t="s">
        <v>43</v>
      </c>
      <c r="AB3" s="2" t="s">
        <v>45</v>
      </c>
      <c r="AC3" s="2" t="s">
        <v>47</v>
      </c>
      <c r="AD3" s="2" t="s">
        <v>49</v>
      </c>
      <c r="AE3" s="2" t="s">
        <v>52</v>
      </c>
      <c r="AF3" s="2" t="s">
        <v>54</v>
      </c>
      <c r="AG3" s="2" t="s">
        <v>56</v>
      </c>
      <c r="AH3" s="2" t="s">
        <v>58</v>
      </c>
      <c r="AI3" s="2" t="s">
        <v>60</v>
      </c>
    </row>
    <row r="4" spans="1:36" x14ac:dyDescent="0.4">
      <c r="B4" s="14" t="s">
        <v>71</v>
      </c>
      <c r="C4" s="18" t="str">
        <f>LOWER(LEFT(C3,1))&amp;MID(SUBSTITUTE(PROPER(C3),"_",""),2,LEN(C3))</f>
        <v>cardId</v>
      </c>
      <c r="D4" s="18" t="str">
        <f t="shared" ref="D4:R4" si="0">LOWER(LEFT(D3,1))&amp;MID(SUBSTITUTE(PROPER(D3),"_",""),2,LEN(D3))</f>
        <v>name</v>
      </c>
      <c r="E4" s="18" t="str">
        <f t="shared" si="0"/>
        <v>arcanaNostrum</v>
      </c>
      <c r="F4" s="18" t="str">
        <f t="shared" si="0"/>
        <v>arcanaCrow</v>
      </c>
      <c r="G4" s="18" t="str">
        <f t="shared" si="0"/>
        <v>arcanaMagicBook</v>
      </c>
      <c r="H4" s="18" t="str">
        <f t="shared" si="0"/>
        <v>upperBlack</v>
      </c>
      <c r="I4" s="18" t="str">
        <f t="shared" si="0"/>
        <v>upperWhite</v>
      </c>
      <c r="J4" s="18" t="str">
        <f t="shared" si="0"/>
        <v>upperRed</v>
      </c>
      <c r="K4" s="18" t="str">
        <f t="shared" si="0"/>
        <v>upperBlue</v>
      </c>
      <c r="L4" s="18" t="str">
        <f t="shared" si="0"/>
        <v>upperGreen</v>
      </c>
      <c r="M4" s="18" t="str">
        <f t="shared" si="0"/>
        <v>reversable</v>
      </c>
      <c r="N4" s="18" t="str">
        <f t="shared" si="0"/>
        <v>lowerBlack</v>
      </c>
      <c r="O4" s="18" t="str">
        <f t="shared" si="0"/>
        <v>lowerWhite</v>
      </c>
      <c r="P4" s="18" t="str">
        <f t="shared" si="0"/>
        <v>lowerRed</v>
      </c>
      <c r="Q4" s="18" t="str">
        <f t="shared" si="0"/>
        <v>lowerBlue</v>
      </c>
      <c r="R4" s="18" t="str">
        <f t="shared" si="0"/>
        <v>lowerGreen</v>
      </c>
      <c r="T4" s="18" t="str">
        <f>LOWER(LEFT(T3,1))&amp;MID(SUBSTITUTE(PROPER(T3),"_",""),2,LEN(T3))</f>
        <v>cardId</v>
      </c>
      <c r="U4" s="18" t="str">
        <f t="shared" ref="U4" si="1">LOWER(LEFT(U3,1))&amp;MID(SUBSTITUTE(PROPER(U3),"_",""),2,LEN(U3))</f>
        <v>name</v>
      </c>
      <c r="V4" s="18" t="str">
        <f t="shared" ref="V4" si="2">LOWER(LEFT(V3,1))&amp;MID(SUBSTITUTE(PROPER(V3),"_",""),2,LEN(V3))</f>
        <v>arcanaNostrum</v>
      </c>
      <c r="W4" s="18" t="str">
        <f t="shared" ref="W4" si="3">LOWER(LEFT(W3,1))&amp;MID(SUBSTITUTE(PROPER(W3),"_",""),2,LEN(W3))</f>
        <v>arcanaCrow</v>
      </c>
      <c r="X4" s="18" t="str">
        <f t="shared" ref="X4" si="4">LOWER(LEFT(X3,1))&amp;MID(SUBSTITUTE(PROPER(X3),"_",""),2,LEN(X3))</f>
        <v>arcanaMagicBook</v>
      </c>
      <c r="Y4" s="18" t="str">
        <f t="shared" ref="Y4" si="5">LOWER(LEFT(Y3,1))&amp;MID(SUBSTITUTE(PROPER(Y3),"_",""),2,LEN(Y3))</f>
        <v>upperBlack</v>
      </c>
      <c r="Z4" s="18" t="str">
        <f t="shared" ref="Z4" si="6">LOWER(LEFT(Z3,1))&amp;MID(SUBSTITUTE(PROPER(Z3),"_",""),2,LEN(Z3))</f>
        <v>upperWhite</v>
      </c>
      <c r="AA4" s="18" t="str">
        <f t="shared" ref="AA4" si="7">LOWER(LEFT(AA3,1))&amp;MID(SUBSTITUTE(PROPER(AA3),"_",""),2,LEN(AA3))</f>
        <v>upperRed</v>
      </c>
      <c r="AB4" s="18" t="str">
        <f t="shared" ref="AB4" si="8">LOWER(LEFT(AB3,1))&amp;MID(SUBSTITUTE(PROPER(AB3),"_",""),2,LEN(AB3))</f>
        <v>upperBlue</v>
      </c>
      <c r="AC4" s="18" t="str">
        <f t="shared" ref="AC4" si="9">LOWER(LEFT(AC3,1))&amp;MID(SUBSTITUTE(PROPER(AC3),"_",""),2,LEN(AC3))</f>
        <v>upperGreen</v>
      </c>
      <c r="AD4" s="18" t="str">
        <f t="shared" ref="AD4" si="10">LOWER(LEFT(AD3,1))&amp;MID(SUBSTITUTE(PROPER(AD3),"_",""),2,LEN(AD3))</f>
        <v>reversable</v>
      </c>
      <c r="AE4" s="18" t="str">
        <f t="shared" ref="AE4" si="11">LOWER(LEFT(AE3,1))&amp;MID(SUBSTITUTE(PROPER(AE3),"_",""),2,LEN(AE3))</f>
        <v>lowerBlack</v>
      </c>
      <c r="AF4" s="18" t="str">
        <f t="shared" ref="AF4" si="12">LOWER(LEFT(AF3,1))&amp;MID(SUBSTITUTE(PROPER(AF3),"_",""),2,LEN(AF3))</f>
        <v>lowerWhite</v>
      </c>
      <c r="AG4" s="18" t="str">
        <f t="shared" ref="AG4" si="13">LOWER(LEFT(AG3,1))&amp;MID(SUBSTITUTE(PROPER(AG3),"_",""),2,LEN(AG3))</f>
        <v>lowerRed</v>
      </c>
      <c r="AH4" s="18" t="str">
        <f t="shared" ref="AH4" si="14">LOWER(LEFT(AH3,1))&amp;MID(SUBSTITUTE(PROPER(AH3),"_",""),2,LEN(AH3))</f>
        <v>lowerBlue</v>
      </c>
      <c r="AI4" s="18" t="str">
        <f t="shared" ref="AI4" si="15">LOWER(LEFT(AI3,1))&amp;MID(SUBSTITUTE(PROPER(AI3),"_",""),2,LEN(AI3))</f>
        <v>lowerGreen</v>
      </c>
    </row>
    <row r="5" spans="1:36" x14ac:dyDescent="0.4">
      <c r="B5" s="14" t="s">
        <v>3</v>
      </c>
      <c r="C5" s="2" t="s">
        <v>30</v>
      </c>
      <c r="D5" s="2" t="s">
        <v>10</v>
      </c>
      <c r="E5" s="2" t="s">
        <v>33</v>
      </c>
      <c r="F5" s="2" t="s">
        <v>35</v>
      </c>
      <c r="G5" s="2" t="s">
        <v>37</v>
      </c>
      <c r="H5" s="2" t="s">
        <v>40</v>
      </c>
      <c r="I5" s="2" t="s">
        <v>42</v>
      </c>
      <c r="J5" s="2" t="s">
        <v>44</v>
      </c>
      <c r="K5" s="2" t="s">
        <v>46</v>
      </c>
      <c r="L5" s="2" t="s">
        <v>48</v>
      </c>
      <c r="M5" s="12" t="s">
        <v>50</v>
      </c>
      <c r="N5" s="2" t="s">
        <v>53</v>
      </c>
      <c r="O5" s="2" t="s">
        <v>55</v>
      </c>
      <c r="P5" s="2" t="s">
        <v>57</v>
      </c>
      <c r="Q5" s="2" t="s">
        <v>59</v>
      </c>
      <c r="R5" s="2" t="s">
        <v>61</v>
      </c>
      <c r="T5" s="2" t="s">
        <v>30</v>
      </c>
      <c r="U5" s="2" t="s">
        <v>10</v>
      </c>
      <c r="V5" s="2" t="s">
        <v>33</v>
      </c>
      <c r="W5" s="2" t="s">
        <v>35</v>
      </c>
      <c r="X5" s="2" t="s">
        <v>37</v>
      </c>
      <c r="Y5" s="2" t="s">
        <v>40</v>
      </c>
      <c r="Z5" s="2" t="s">
        <v>42</v>
      </c>
      <c r="AA5" s="2" t="s">
        <v>44</v>
      </c>
      <c r="AB5" s="2" t="s">
        <v>46</v>
      </c>
      <c r="AC5" s="2" t="s">
        <v>48</v>
      </c>
      <c r="AD5" s="12" t="s">
        <v>50</v>
      </c>
      <c r="AE5" s="2" t="s">
        <v>53</v>
      </c>
      <c r="AF5" s="2" t="s">
        <v>55</v>
      </c>
      <c r="AG5" s="2" t="s">
        <v>57</v>
      </c>
      <c r="AH5" s="2" t="s">
        <v>59</v>
      </c>
      <c r="AI5" s="2" t="s">
        <v>61</v>
      </c>
    </row>
    <row r="6" spans="1:36" x14ac:dyDescent="0.4">
      <c r="B6" s="6">
        <v>1</v>
      </c>
      <c r="C6" s="15" t="s">
        <v>148</v>
      </c>
      <c r="D6" s="15" t="s">
        <v>149</v>
      </c>
      <c r="E6" s="16" t="s">
        <v>75</v>
      </c>
      <c r="F6" s="16" t="s">
        <v>75</v>
      </c>
      <c r="G6" s="15">
        <v>0</v>
      </c>
      <c r="H6" s="15">
        <v>0</v>
      </c>
      <c r="I6" s="15">
        <v>0</v>
      </c>
      <c r="J6" s="15">
        <v>0</v>
      </c>
      <c r="K6" s="15">
        <v>1</v>
      </c>
      <c r="L6" s="21">
        <v>0</v>
      </c>
      <c r="M6" s="7" t="s">
        <v>150</v>
      </c>
      <c r="N6" s="22">
        <v>0</v>
      </c>
      <c r="O6" s="15">
        <v>0</v>
      </c>
      <c r="P6" s="15">
        <v>1</v>
      </c>
      <c r="Q6" s="15">
        <v>1</v>
      </c>
      <c r="R6" s="15">
        <v>1</v>
      </c>
      <c r="T6" t="str">
        <f>""""&amp;T$4&amp;""":"""&amp;C6&amp;""","</f>
        <v>"cardId":"card_0001",</v>
      </c>
      <c r="U6" t="str">
        <f t="shared" ref="U6:U67" si="16">""""&amp;U$4&amp;""":"""&amp;D6&amp;""","</f>
        <v>"name":"拘束の呪文",</v>
      </c>
      <c r="V6" t="str">
        <f>""""&amp;V$4&amp;""":"&amp;E6&amp;","</f>
        <v>"arcanaNostrum":1,</v>
      </c>
      <c r="W6" t="str">
        <f t="shared" ref="W6:W35" si="17">""""&amp;W$4&amp;""":"&amp;F6&amp;","</f>
        <v>"arcanaCrow":1,</v>
      </c>
      <c r="X6" t="str">
        <f t="shared" ref="X6:X67" si="18">""""&amp;X$4&amp;""":"&amp;G6&amp;","</f>
        <v>"arcanaMagicBook":0,</v>
      </c>
      <c r="Y6" t="str">
        <f t="shared" ref="Y6:Y13" si="19">""""&amp;Y$4&amp;""":"&amp;H6&amp;","</f>
        <v>"upperBlack":0,</v>
      </c>
      <c r="Z6" t="str">
        <f t="shared" ref="Z6:Z13" si="20">""""&amp;Z$4&amp;""":"&amp;I6&amp;","</f>
        <v>"upperWhite":0,</v>
      </c>
      <c r="AA6" t="str">
        <f t="shared" ref="AA6:AA13" si="21">""""&amp;AA$4&amp;""":"&amp;J6&amp;","</f>
        <v>"upperRed":0,</v>
      </c>
      <c r="AB6" t="str">
        <f t="shared" ref="AB6:AB13" si="22">""""&amp;AB$4&amp;""":"&amp;K6&amp;","</f>
        <v>"upperBlue":1,</v>
      </c>
      <c r="AC6" t="str">
        <f t="shared" ref="AC6:AC13" si="23">""""&amp;AC$4&amp;""":"&amp;L6&amp;","</f>
        <v>"upperGreen":0,</v>
      </c>
      <c r="AD6" t="str">
        <f t="shared" ref="AD6:AD13" si="24">""""&amp;AD$4&amp;""":"&amp;M6&amp;","</f>
        <v>"reversable":false,</v>
      </c>
      <c r="AE6" t="str">
        <f t="shared" ref="AE6:AE13" si="25">""""&amp;AE$4&amp;""":"&amp;N6&amp;","</f>
        <v>"lowerBlack":0,</v>
      </c>
      <c r="AF6" t="str">
        <f t="shared" ref="AF6:AF13" si="26">""""&amp;AF$4&amp;""":"&amp;O6&amp;","</f>
        <v>"lowerWhite":0,</v>
      </c>
      <c r="AG6" t="str">
        <f t="shared" ref="AG6:AG13" si="27">""""&amp;AG$4&amp;""":"&amp;P6&amp;","</f>
        <v>"lowerRed":1,</v>
      </c>
      <c r="AH6" t="str">
        <f t="shared" ref="AH6:AH13" si="28">""""&amp;AH$4&amp;""":"&amp;Q6&amp;","</f>
        <v>"lowerBlue":1,</v>
      </c>
      <c r="AI6" t="str">
        <f t="shared" ref="AI6:AI13" si="29">""""&amp;AI$4&amp;""":"&amp;R6&amp;","</f>
        <v>"lowerGreen":1,</v>
      </c>
      <c r="AJ6" s="8" t="str">
        <f>_xlfn.CONCAT("{",T6:AI6,"},")</f>
        <v>{"cardId":"card_0001","name":"拘束の呪文","arcanaNostrum":1,"arcanaCrow":1,"arcanaMagicBook":0,"upperBlack":0,"upperWhite":0,"upperRed":0,"upperBlue":1,"upperGreen":0,"reversable":false,"lowerBlack":0,"lowerWhite":0,"lowerRed":1,"lowerBlue":1,"lowerGreen":1,},</v>
      </c>
    </row>
    <row r="7" spans="1:36" x14ac:dyDescent="0.4">
      <c r="B7" s="6">
        <v>2</v>
      </c>
      <c r="C7" s="15" t="s">
        <v>151</v>
      </c>
      <c r="D7" s="15" t="s">
        <v>152</v>
      </c>
      <c r="E7" s="16" t="s">
        <v>74</v>
      </c>
      <c r="F7" s="16" t="s">
        <v>74</v>
      </c>
      <c r="G7" s="15">
        <v>0</v>
      </c>
      <c r="H7" s="15">
        <v>0</v>
      </c>
      <c r="I7" s="15">
        <v>0</v>
      </c>
      <c r="J7" s="15">
        <v>0</v>
      </c>
      <c r="K7" s="15">
        <v>2</v>
      </c>
      <c r="L7" s="21">
        <v>0</v>
      </c>
      <c r="M7" s="7" t="s">
        <v>153</v>
      </c>
      <c r="N7" s="22">
        <v>0</v>
      </c>
      <c r="O7" s="15">
        <v>0</v>
      </c>
      <c r="P7" s="15">
        <v>2</v>
      </c>
      <c r="Q7" s="15">
        <v>1</v>
      </c>
      <c r="R7" s="15">
        <v>1</v>
      </c>
      <c r="T7" t="str">
        <f t="shared" ref="T7:T13" si="30">""""&amp;T$4&amp;""":"""&amp;C7&amp;""","</f>
        <v>"cardId":"card_0002",</v>
      </c>
      <c r="U7" t="str">
        <f t="shared" si="16"/>
        <v>"name":"成長の儀術",</v>
      </c>
      <c r="V7" t="str">
        <f t="shared" ref="V7:V67" si="31">""""&amp;V$4&amp;""":"&amp;E7&amp;","</f>
        <v>"arcanaNostrum":0,</v>
      </c>
      <c r="W7" t="str">
        <f t="shared" si="17"/>
        <v>"arcanaCrow":0,</v>
      </c>
      <c r="X7" t="str">
        <f t="shared" si="18"/>
        <v>"arcanaMagicBook":0,</v>
      </c>
      <c r="Y7" t="str">
        <f t="shared" si="19"/>
        <v>"upperBlack":0,</v>
      </c>
      <c r="Z7" t="str">
        <f t="shared" si="20"/>
        <v>"upperWhite":0,</v>
      </c>
      <c r="AA7" t="str">
        <f t="shared" si="21"/>
        <v>"upperRed":0,</v>
      </c>
      <c r="AB7" t="str">
        <f t="shared" si="22"/>
        <v>"upperBlue":2,</v>
      </c>
      <c r="AC7" t="str">
        <f t="shared" si="23"/>
        <v>"upperGreen":0,</v>
      </c>
      <c r="AD7" t="str">
        <f t="shared" si="24"/>
        <v>"reversable":true,</v>
      </c>
      <c r="AE7" t="str">
        <f t="shared" si="25"/>
        <v>"lowerBlack":0,</v>
      </c>
      <c r="AF7" t="str">
        <f t="shared" si="26"/>
        <v>"lowerWhite":0,</v>
      </c>
      <c r="AG7" t="str">
        <f t="shared" si="27"/>
        <v>"lowerRed":2,</v>
      </c>
      <c r="AH7" t="str">
        <f t="shared" si="28"/>
        <v>"lowerBlue":1,</v>
      </c>
      <c r="AI7" t="str">
        <f t="shared" si="29"/>
        <v>"lowerGreen":1,</v>
      </c>
      <c r="AJ7" s="8" t="str">
        <f t="shared" ref="AJ7:AJ13" si="32">_xlfn.CONCAT("{",T7:AI7,"},")</f>
        <v>{"cardId":"card_0002","name":"成長の儀術","arcanaNostrum":0,"arcanaCrow":0,"arcanaMagicBook":0,"upperBlack":0,"upperWhite":0,"upperRed":0,"upperBlue":2,"upperGreen":0,"reversable":true,"lowerBlack":0,"lowerWhite":0,"lowerRed":2,"lowerBlue":1,"lowerGreen":1,},</v>
      </c>
    </row>
    <row r="8" spans="1:36" x14ac:dyDescent="0.4">
      <c r="B8" s="6">
        <v>3</v>
      </c>
      <c r="C8" s="15" t="s">
        <v>154</v>
      </c>
      <c r="D8" s="15" t="s">
        <v>155</v>
      </c>
      <c r="E8" s="16" t="s">
        <v>75</v>
      </c>
      <c r="F8" s="16" t="s">
        <v>74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21">
        <v>2</v>
      </c>
      <c r="M8" s="7" t="s">
        <v>150</v>
      </c>
      <c r="N8" s="22">
        <v>0</v>
      </c>
      <c r="O8" s="15">
        <v>1</v>
      </c>
      <c r="P8" s="15">
        <v>2</v>
      </c>
      <c r="Q8" s="15">
        <v>0</v>
      </c>
      <c r="R8" s="15">
        <v>0</v>
      </c>
      <c r="T8" t="str">
        <f t="shared" si="30"/>
        <v>"cardId":"card_0003",</v>
      </c>
      <c r="U8" t="str">
        <f t="shared" si="16"/>
        <v>"name":"胞子の召喚",</v>
      </c>
      <c r="V8" t="str">
        <f t="shared" si="31"/>
        <v>"arcanaNostrum":1,</v>
      </c>
      <c r="W8" t="str">
        <f t="shared" si="17"/>
        <v>"arcanaCrow":0,</v>
      </c>
      <c r="X8" t="str">
        <f t="shared" si="18"/>
        <v>"arcanaMagicBook":0,</v>
      </c>
      <c r="Y8" t="str">
        <f t="shared" si="19"/>
        <v>"upperBlack":0,</v>
      </c>
      <c r="Z8" t="str">
        <f t="shared" si="20"/>
        <v>"upperWhite":0,</v>
      </c>
      <c r="AA8" t="str">
        <f t="shared" si="21"/>
        <v>"upperRed":0,</v>
      </c>
      <c r="AB8" t="str">
        <f t="shared" si="22"/>
        <v>"upperBlue":0,</v>
      </c>
      <c r="AC8" t="str">
        <f t="shared" si="23"/>
        <v>"upperGreen":2,</v>
      </c>
      <c r="AD8" t="str">
        <f t="shared" si="24"/>
        <v>"reversable":false,</v>
      </c>
      <c r="AE8" t="str">
        <f t="shared" si="25"/>
        <v>"lowerBlack":0,</v>
      </c>
      <c r="AF8" t="str">
        <f t="shared" si="26"/>
        <v>"lowerWhite":1,</v>
      </c>
      <c r="AG8" t="str">
        <f t="shared" si="27"/>
        <v>"lowerRed":2,</v>
      </c>
      <c r="AH8" t="str">
        <f t="shared" si="28"/>
        <v>"lowerBlue":0,</v>
      </c>
      <c r="AI8" t="str">
        <f t="shared" si="29"/>
        <v>"lowerGreen":0,</v>
      </c>
      <c r="AJ8" s="8" t="str">
        <f t="shared" si="32"/>
        <v>{"cardId":"card_0003","name":"胞子の召喚","arcanaNostrum":1,"arcanaCrow":0,"arcanaMagicBook":0,"upperBlack":0,"upperWhite":0,"upperRed":0,"upperBlue":0,"upperGreen":2,"reversable":false,"lowerBlack":0,"lowerWhite":1,"lowerRed":2,"lowerBlue":0,"lowerGreen":0,},</v>
      </c>
    </row>
    <row r="9" spans="1:36" x14ac:dyDescent="0.4">
      <c r="B9" s="6">
        <v>4</v>
      </c>
      <c r="C9" s="15" t="s">
        <v>156</v>
      </c>
      <c r="D9" s="15" t="s">
        <v>157</v>
      </c>
      <c r="E9" s="16" t="s">
        <v>158</v>
      </c>
      <c r="F9" s="16" t="s">
        <v>74</v>
      </c>
      <c r="G9" s="15">
        <v>0</v>
      </c>
      <c r="H9" s="15">
        <v>0</v>
      </c>
      <c r="I9" s="15">
        <v>1</v>
      </c>
      <c r="J9" s="15">
        <v>0</v>
      </c>
      <c r="K9" s="15">
        <v>0</v>
      </c>
      <c r="L9" s="21">
        <v>0</v>
      </c>
      <c r="M9" s="7" t="s">
        <v>153</v>
      </c>
      <c r="N9" s="22">
        <v>0</v>
      </c>
      <c r="O9" s="15">
        <v>0</v>
      </c>
      <c r="P9" s="15">
        <v>1</v>
      </c>
      <c r="Q9" s="15">
        <v>1</v>
      </c>
      <c r="R9" s="15">
        <v>1</v>
      </c>
      <c r="T9" t="str">
        <f t="shared" si="30"/>
        <v>"cardId":"card_0004",</v>
      </c>
      <c r="U9" t="str">
        <f t="shared" si="16"/>
        <v>"name":"渦巻く秘策",</v>
      </c>
      <c r="V9" t="str">
        <f t="shared" si="31"/>
        <v>"arcanaNostrum":2,</v>
      </c>
      <c r="W9" t="str">
        <f t="shared" si="17"/>
        <v>"arcanaCrow":0,</v>
      </c>
      <c r="X9" t="str">
        <f t="shared" si="18"/>
        <v>"arcanaMagicBook":0,</v>
      </c>
      <c r="Y9" t="str">
        <f t="shared" si="19"/>
        <v>"upperBlack":0,</v>
      </c>
      <c r="Z9" t="str">
        <f t="shared" si="20"/>
        <v>"upperWhite":1,</v>
      </c>
      <c r="AA9" t="str">
        <f t="shared" si="21"/>
        <v>"upperRed":0,</v>
      </c>
      <c r="AB9" t="str">
        <f t="shared" si="22"/>
        <v>"upperBlue":0,</v>
      </c>
      <c r="AC9" t="str">
        <f t="shared" si="23"/>
        <v>"upperGreen":0,</v>
      </c>
      <c r="AD9" t="str">
        <f t="shared" si="24"/>
        <v>"reversable":true,</v>
      </c>
      <c r="AE9" t="str">
        <f t="shared" si="25"/>
        <v>"lowerBlack":0,</v>
      </c>
      <c r="AF9" t="str">
        <f t="shared" si="26"/>
        <v>"lowerWhite":0,</v>
      </c>
      <c r="AG9" t="str">
        <f t="shared" si="27"/>
        <v>"lowerRed":1,</v>
      </c>
      <c r="AH9" t="str">
        <f t="shared" si="28"/>
        <v>"lowerBlue":1,</v>
      </c>
      <c r="AI9" t="str">
        <f t="shared" si="29"/>
        <v>"lowerGreen":1,</v>
      </c>
      <c r="AJ9" s="8" t="str">
        <f t="shared" si="32"/>
        <v>{"cardId":"card_0004","name":"渦巻く秘策","arcanaNostrum":2,"arcanaCrow":0,"arcanaMagicBook":0,"upperBlack":0,"upperWhite":1,"upperRed":0,"upperBlue":0,"upperGreen":0,"reversable":true,"lowerBlack":0,"lowerWhite":0,"lowerRed":1,"lowerBlue":1,"lowerGreen":1,},</v>
      </c>
    </row>
    <row r="10" spans="1:36" x14ac:dyDescent="0.4">
      <c r="B10" s="6">
        <v>5</v>
      </c>
      <c r="C10" s="15" t="s">
        <v>159</v>
      </c>
      <c r="D10" s="27" t="s">
        <v>160</v>
      </c>
      <c r="E10" s="16" t="s">
        <v>75</v>
      </c>
      <c r="F10" s="16" t="s">
        <v>75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21">
        <v>0</v>
      </c>
      <c r="M10" s="7" t="s">
        <v>150</v>
      </c>
      <c r="N10" s="22">
        <v>0</v>
      </c>
      <c r="O10" s="15">
        <v>0</v>
      </c>
      <c r="P10" s="15">
        <v>1</v>
      </c>
      <c r="Q10" s="15">
        <v>1</v>
      </c>
      <c r="R10" s="15">
        <v>1</v>
      </c>
      <c r="T10" t="str">
        <f t="shared" si="30"/>
        <v>"cardId":"card_0005",</v>
      </c>
      <c r="U10" t="str">
        <f t="shared" si="16"/>
        <v>"name":"束縛の魔術",</v>
      </c>
      <c r="V10" t="str">
        <f t="shared" si="31"/>
        <v>"arcanaNostrum":1,</v>
      </c>
      <c r="W10" t="str">
        <f t="shared" si="17"/>
        <v>"arcanaCrow":1,</v>
      </c>
      <c r="X10" t="str">
        <f t="shared" si="18"/>
        <v>"arcanaMagicBook":0,</v>
      </c>
      <c r="Y10" t="str">
        <f t="shared" si="19"/>
        <v>"upperBlack":0,</v>
      </c>
      <c r="Z10" t="str">
        <f t="shared" si="20"/>
        <v>"upperWhite":0,</v>
      </c>
      <c r="AA10" t="str">
        <f t="shared" si="21"/>
        <v>"upperRed":0,</v>
      </c>
      <c r="AB10" t="str">
        <f t="shared" si="22"/>
        <v>"upperBlue":1,</v>
      </c>
      <c r="AC10" t="str">
        <f t="shared" si="23"/>
        <v>"upperGreen":0,</v>
      </c>
      <c r="AD10" t="str">
        <f t="shared" si="24"/>
        <v>"reversable":false,</v>
      </c>
      <c r="AE10" t="str">
        <f t="shared" si="25"/>
        <v>"lowerBlack":0,</v>
      </c>
      <c r="AF10" t="str">
        <f t="shared" si="26"/>
        <v>"lowerWhite":0,</v>
      </c>
      <c r="AG10" t="str">
        <f t="shared" si="27"/>
        <v>"lowerRed":1,</v>
      </c>
      <c r="AH10" t="str">
        <f t="shared" si="28"/>
        <v>"lowerBlue":1,</v>
      </c>
      <c r="AI10" t="str">
        <f t="shared" si="29"/>
        <v>"lowerGreen":1,</v>
      </c>
      <c r="AJ10" s="8" t="str">
        <f t="shared" si="32"/>
        <v>{"cardId":"card_0005","name":"束縛の魔術","arcanaNostrum":1,"arcanaCrow":1,"arcanaMagicBook":0,"upperBlack":0,"upperWhite":0,"upperRed":0,"upperBlue":1,"upperGreen":0,"reversable":false,"lowerBlack":0,"lowerWhite":0,"lowerRed":1,"lowerBlue":1,"lowerGreen":1,},</v>
      </c>
    </row>
    <row r="11" spans="1:36" x14ac:dyDescent="0.4">
      <c r="B11" s="6">
        <v>6</v>
      </c>
      <c r="C11" s="15" t="s">
        <v>161</v>
      </c>
      <c r="D11" s="27" t="s">
        <v>162</v>
      </c>
      <c r="E11" s="16" t="s">
        <v>74</v>
      </c>
      <c r="F11" s="16" t="s">
        <v>74</v>
      </c>
      <c r="G11" s="15">
        <v>0</v>
      </c>
      <c r="H11" s="15">
        <v>0</v>
      </c>
      <c r="I11" s="15">
        <v>0</v>
      </c>
      <c r="J11" s="15">
        <v>0</v>
      </c>
      <c r="K11" s="15">
        <v>2</v>
      </c>
      <c r="L11" s="21">
        <v>0</v>
      </c>
      <c r="M11" s="7" t="s">
        <v>153</v>
      </c>
      <c r="N11" s="22">
        <v>0</v>
      </c>
      <c r="O11" s="15">
        <v>0</v>
      </c>
      <c r="P11" s="15">
        <v>2</v>
      </c>
      <c r="Q11" s="15">
        <v>1</v>
      </c>
      <c r="R11" s="15">
        <v>1</v>
      </c>
      <c r="T11" t="str">
        <f t="shared" si="30"/>
        <v>"cardId":"card_0006",</v>
      </c>
      <c r="U11" t="str">
        <f t="shared" si="16"/>
        <v>"name":"増殖の儀式",</v>
      </c>
      <c r="V11" t="str">
        <f t="shared" si="31"/>
        <v>"arcanaNostrum":0,</v>
      </c>
      <c r="W11" t="str">
        <f t="shared" si="17"/>
        <v>"arcanaCrow":0,</v>
      </c>
      <c r="X11" t="str">
        <f t="shared" si="18"/>
        <v>"arcanaMagicBook":0,</v>
      </c>
      <c r="Y11" t="str">
        <f t="shared" si="19"/>
        <v>"upperBlack":0,</v>
      </c>
      <c r="Z11" t="str">
        <f t="shared" si="20"/>
        <v>"upperWhite":0,</v>
      </c>
      <c r="AA11" t="str">
        <f t="shared" si="21"/>
        <v>"upperRed":0,</v>
      </c>
      <c r="AB11" t="str">
        <f t="shared" si="22"/>
        <v>"upperBlue":2,</v>
      </c>
      <c r="AC11" t="str">
        <f t="shared" si="23"/>
        <v>"upperGreen":0,</v>
      </c>
      <c r="AD11" t="str">
        <f t="shared" si="24"/>
        <v>"reversable":true,</v>
      </c>
      <c r="AE11" t="str">
        <f t="shared" si="25"/>
        <v>"lowerBlack":0,</v>
      </c>
      <c r="AF11" t="str">
        <f t="shared" si="26"/>
        <v>"lowerWhite":0,</v>
      </c>
      <c r="AG11" t="str">
        <f t="shared" si="27"/>
        <v>"lowerRed":2,</v>
      </c>
      <c r="AH11" t="str">
        <f t="shared" si="28"/>
        <v>"lowerBlue":1,</v>
      </c>
      <c r="AI11" t="str">
        <f t="shared" si="29"/>
        <v>"lowerGreen":1,</v>
      </c>
      <c r="AJ11" s="8" t="str">
        <f t="shared" si="32"/>
        <v>{"cardId":"card_0006","name":"増殖の儀式","arcanaNostrum":0,"arcanaCrow":0,"arcanaMagicBook":0,"upperBlack":0,"upperWhite":0,"upperRed":0,"upperBlue":2,"upperGreen":0,"reversable":true,"lowerBlack":0,"lowerWhite":0,"lowerRed":2,"lowerBlue":1,"lowerGreen":1,},</v>
      </c>
    </row>
    <row r="12" spans="1:36" x14ac:dyDescent="0.4">
      <c r="B12" s="6">
        <v>7</v>
      </c>
      <c r="C12" s="15" t="s">
        <v>163</v>
      </c>
      <c r="D12" s="15" t="s">
        <v>164</v>
      </c>
      <c r="E12" s="16" t="s">
        <v>74</v>
      </c>
      <c r="F12" s="16" t="s">
        <v>75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21">
        <v>2</v>
      </c>
      <c r="M12" s="7" t="s">
        <v>153</v>
      </c>
      <c r="N12" s="22">
        <v>0</v>
      </c>
      <c r="O12" s="15">
        <v>0</v>
      </c>
      <c r="P12" s="15">
        <v>1</v>
      </c>
      <c r="Q12" s="15">
        <v>1</v>
      </c>
      <c r="R12" s="15">
        <v>0</v>
      </c>
      <c r="T12" t="str">
        <f t="shared" si="30"/>
        <v>"cardId":"card_0007",</v>
      </c>
      <c r="U12" t="str">
        <f t="shared" si="16"/>
        <v>"name":"絶望の霊薬",</v>
      </c>
      <c r="V12" t="str">
        <f t="shared" si="31"/>
        <v>"arcanaNostrum":0,</v>
      </c>
      <c r="W12" t="str">
        <f t="shared" si="17"/>
        <v>"arcanaCrow":1,</v>
      </c>
      <c r="X12" t="str">
        <f t="shared" si="18"/>
        <v>"arcanaMagicBook":1,</v>
      </c>
      <c r="Y12" t="str">
        <f t="shared" si="19"/>
        <v>"upperBlack":0,</v>
      </c>
      <c r="Z12" t="str">
        <f t="shared" si="20"/>
        <v>"upperWhite":0,</v>
      </c>
      <c r="AA12" t="str">
        <f t="shared" si="21"/>
        <v>"upperRed":0,</v>
      </c>
      <c r="AB12" t="str">
        <f t="shared" si="22"/>
        <v>"upperBlue":0,</v>
      </c>
      <c r="AC12" t="str">
        <f t="shared" si="23"/>
        <v>"upperGreen":2,</v>
      </c>
      <c r="AD12" t="str">
        <f t="shared" si="24"/>
        <v>"reversable":true,</v>
      </c>
      <c r="AE12" t="str">
        <f t="shared" si="25"/>
        <v>"lowerBlack":0,</v>
      </c>
      <c r="AF12" t="str">
        <f t="shared" si="26"/>
        <v>"lowerWhite":0,</v>
      </c>
      <c r="AG12" t="str">
        <f t="shared" si="27"/>
        <v>"lowerRed":1,</v>
      </c>
      <c r="AH12" t="str">
        <f t="shared" si="28"/>
        <v>"lowerBlue":1,</v>
      </c>
      <c r="AI12" t="str">
        <f t="shared" si="29"/>
        <v>"lowerGreen":0,</v>
      </c>
      <c r="AJ12" s="8" t="str">
        <f t="shared" si="32"/>
        <v>{"cardId":"card_0007","name":"絶望の霊薬","arcanaNostrum":0,"arcanaCrow":1,"arcanaMagicBook":1,"upperBlack":0,"upperWhite":0,"upperRed":0,"upperBlue":0,"upperGreen":2,"reversable":true,"lowerBlack":0,"lowerWhite":0,"lowerRed":1,"lowerBlue":1,"lowerGreen":0,},</v>
      </c>
    </row>
    <row r="13" spans="1:36" x14ac:dyDescent="0.4">
      <c r="B13" s="6">
        <v>8</v>
      </c>
      <c r="C13" s="15" t="s">
        <v>165</v>
      </c>
      <c r="D13" s="15" t="s">
        <v>166</v>
      </c>
      <c r="E13" s="16" t="s">
        <v>74</v>
      </c>
      <c r="F13" s="16" t="s">
        <v>74</v>
      </c>
      <c r="G13" s="15">
        <v>0</v>
      </c>
      <c r="H13" s="15">
        <v>2</v>
      </c>
      <c r="I13" s="15">
        <v>0</v>
      </c>
      <c r="J13" s="15">
        <v>0</v>
      </c>
      <c r="K13" s="15">
        <v>0</v>
      </c>
      <c r="L13" s="21">
        <v>0</v>
      </c>
      <c r="M13" s="7" t="s">
        <v>150</v>
      </c>
      <c r="N13" s="22">
        <v>0</v>
      </c>
      <c r="O13" s="15">
        <v>1</v>
      </c>
      <c r="P13" s="15">
        <v>0</v>
      </c>
      <c r="Q13" s="15">
        <v>2</v>
      </c>
      <c r="R13" s="15">
        <v>2</v>
      </c>
      <c r="T13" t="str">
        <f t="shared" si="30"/>
        <v>"cardId":"card_0008",</v>
      </c>
      <c r="U13" t="str">
        <f t="shared" si="16"/>
        <v>"name":"秘密の召喚",</v>
      </c>
      <c r="V13" t="str">
        <f t="shared" si="31"/>
        <v>"arcanaNostrum":0,</v>
      </c>
      <c r="W13" t="str">
        <f t="shared" si="17"/>
        <v>"arcanaCrow":0,</v>
      </c>
      <c r="X13" t="str">
        <f t="shared" si="18"/>
        <v>"arcanaMagicBook":0,</v>
      </c>
      <c r="Y13" t="str">
        <f t="shared" si="19"/>
        <v>"upperBlack":2,</v>
      </c>
      <c r="Z13" t="str">
        <f t="shared" si="20"/>
        <v>"upperWhite":0,</v>
      </c>
      <c r="AA13" t="str">
        <f t="shared" si="21"/>
        <v>"upperRed":0,</v>
      </c>
      <c r="AB13" t="str">
        <f t="shared" si="22"/>
        <v>"upperBlue":0,</v>
      </c>
      <c r="AC13" t="str">
        <f t="shared" si="23"/>
        <v>"upperGreen":0,</v>
      </c>
      <c r="AD13" t="str">
        <f t="shared" si="24"/>
        <v>"reversable":false,</v>
      </c>
      <c r="AE13" t="str">
        <f t="shared" si="25"/>
        <v>"lowerBlack":0,</v>
      </c>
      <c r="AF13" t="str">
        <f t="shared" si="26"/>
        <v>"lowerWhite":1,</v>
      </c>
      <c r="AG13" t="str">
        <f t="shared" si="27"/>
        <v>"lowerRed":0,</v>
      </c>
      <c r="AH13" t="str">
        <f t="shared" si="28"/>
        <v>"lowerBlue":2,</v>
      </c>
      <c r="AI13" t="str">
        <f t="shared" si="29"/>
        <v>"lowerGreen":2,</v>
      </c>
      <c r="AJ13" s="8" t="str">
        <f t="shared" si="32"/>
        <v>{"cardId":"card_0008","name":"秘密の召喚","arcanaNostrum":0,"arcanaCrow":0,"arcanaMagicBook":0,"upperBlack":2,"upperWhite":0,"upperRed":0,"upperBlue":0,"upperGreen":0,"reversable":false,"lowerBlack":0,"lowerWhite":1,"lowerRed":0,"lowerBlue":2,"lowerGreen":2,},</v>
      </c>
    </row>
    <row r="14" spans="1:36" x14ac:dyDescent="0.4">
      <c r="B14" s="6">
        <v>9</v>
      </c>
      <c r="C14" s="15" t="s">
        <v>167</v>
      </c>
      <c r="D14" s="15" t="s">
        <v>189</v>
      </c>
      <c r="E14" s="16" t="s">
        <v>190</v>
      </c>
      <c r="F14" s="16" t="s">
        <v>190</v>
      </c>
      <c r="G14" s="15">
        <v>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7" t="s">
        <v>150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U14" t="str">
        <f t="shared" si="16"/>
        <v>"name":"失われしアルカナ",</v>
      </c>
      <c r="V14" t="str">
        <f t="shared" si="31"/>
        <v>"arcanaNostrum":2,</v>
      </c>
      <c r="W14" s="8" t="str">
        <f t="shared" si="17"/>
        <v>"arcanaCrow":2,</v>
      </c>
      <c r="X14" t="str">
        <f t="shared" si="18"/>
        <v>"arcanaMagicBook":2,</v>
      </c>
    </row>
    <row r="15" spans="1:36" x14ac:dyDescent="0.4">
      <c r="B15" s="6">
        <v>10</v>
      </c>
      <c r="C15" s="15" t="s">
        <v>168</v>
      </c>
      <c r="D15" s="15" t="s">
        <v>191</v>
      </c>
      <c r="E15" s="16" t="s">
        <v>192</v>
      </c>
      <c r="F15" s="16" t="s">
        <v>192</v>
      </c>
      <c r="G15" s="15">
        <v>0</v>
      </c>
      <c r="H15" s="15">
        <v>0</v>
      </c>
      <c r="I15" s="15">
        <v>2</v>
      </c>
      <c r="J15" s="20" t="s">
        <v>192</v>
      </c>
      <c r="K15" s="15">
        <v>0</v>
      </c>
      <c r="L15" s="15">
        <v>0</v>
      </c>
      <c r="M15" s="7" t="s">
        <v>150</v>
      </c>
      <c r="N15" s="15">
        <v>0</v>
      </c>
      <c r="O15" s="15">
        <v>0</v>
      </c>
      <c r="P15" s="15">
        <v>0</v>
      </c>
      <c r="Q15" s="15">
        <v>3</v>
      </c>
      <c r="R15" s="15">
        <v>0</v>
      </c>
      <c r="U15" t="str">
        <f t="shared" si="16"/>
        <v>"name":"クモの地震",</v>
      </c>
      <c r="V15" t="str">
        <f t="shared" si="31"/>
        <v>"arcanaNostrum":0,</v>
      </c>
      <c r="W15" s="8" t="str">
        <f t="shared" si="17"/>
        <v>"arcanaCrow":0,</v>
      </c>
      <c r="X15" t="str">
        <f t="shared" si="18"/>
        <v>"arcanaMagicBook":0,</v>
      </c>
    </row>
    <row r="16" spans="1:36" x14ac:dyDescent="0.4">
      <c r="B16" s="6">
        <v>11</v>
      </c>
      <c r="C16" s="15" t="s">
        <v>169</v>
      </c>
      <c r="D16" s="15" t="s">
        <v>193</v>
      </c>
      <c r="E16" s="16" t="s">
        <v>194</v>
      </c>
      <c r="F16" s="16" t="s">
        <v>194</v>
      </c>
      <c r="G16" s="15">
        <v>0</v>
      </c>
      <c r="H16" s="15">
        <v>0</v>
      </c>
      <c r="I16" s="15">
        <v>0</v>
      </c>
      <c r="J16" s="20" t="s">
        <v>194</v>
      </c>
      <c r="K16" s="15">
        <v>1</v>
      </c>
      <c r="L16" s="15">
        <v>0</v>
      </c>
      <c r="M16" s="7" t="s">
        <v>153</v>
      </c>
      <c r="N16" s="15">
        <v>0</v>
      </c>
      <c r="O16" s="15">
        <v>1</v>
      </c>
      <c r="P16" s="15">
        <v>0</v>
      </c>
      <c r="Q16" s="15">
        <v>0</v>
      </c>
      <c r="R16" s="15">
        <v>0</v>
      </c>
      <c r="U16" t="str">
        <f t="shared" si="16"/>
        <v>"name":"姿くらましの呪文",</v>
      </c>
      <c r="V16" t="str">
        <f t="shared" si="31"/>
        <v>"arcanaNostrum":1,</v>
      </c>
      <c r="W16" s="8" t="str">
        <f t="shared" si="17"/>
        <v>"arcanaCrow":1,</v>
      </c>
      <c r="X16" t="str">
        <f t="shared" si="18"/>
        <v>"arcanaMagicBook":0,</v>
      </c>
    </row>
    <row r="17" spans="2:24" x14ac:dyDescent="0.4">
      <c r="B17" s="6">
        <v>12</v>
      </c>
      <c r="C17" s="15" t="s">
        <v>170</v>
      </c>
      <c r="D17" s="15" t="s">
        <v>288</v>
      </c>
      <c r="E17" s="16" t="s">
        <v>192</v>
      </c>
      <c r="F17" s="16" t="s">
        <v>194</v>
      </c>
      <c r="G17" s="15">
        <v>0</v>
      </c>
      <c r="H17" s="15">
        <v>0</v>
      </c>
      <c r="I17" s="15">
        <v>1</v>
      </c>
      <c r="J17" s="20" t="s">
        <v>192</v>
      </c>
      <c r="K17" s="15">
        <v>0</v>
      </c>
      <c r="L17" s="15">
        <v>0</v>
      </c>
      <c r="M17" s="15" t="b">
        <v>0</v>
      </c>
      <c r="N17" s="15">
        <v>0</v>
      </c>
      <c r="O17" s="15">
        <v>1</v>
      </c>
      <c r="P17" s="15">
        <v>0</v>
      </c>
      <c r="Q17" s="15">
        <v>2</v>
      </c>
      <c r="R17" s="15">
        <v>0</v>
      </c>
      <c r="U17" t="str">
        <f t="shared" si="16"/>
        <v>"name":"這伏の魔術",</v>
      </c>
      <c r="V17" t="str">
        <f t="shared" si="31"/>
        <v>"arcanaNostrum":0,</v>
      </c>
      <c r="W17" s="8" t="str">
        <f t="shared" si="17"/>
        <v>"arcanaCrow":1,</v>
      </c>
      <c r="X17" t="str">
        <f t="shared" si="18"/>
        <v>"arcanaMagicBook":0,</v>
      </c>
    </row>
    <row r="18" spans="2:24" x14ac:dyDescent="0.4">
      <c r="B18" s="6">
        <v>13</v>
      </c>
      <c r="C18" s="15" t="s">
        <v>171</v>
      </c>
      <c r="D18" s="15" t="s">
        <v>289</v>
      </c>
      <c r="E18" s="16" t="s">
        <v>192</v>
      </c>
      <c r="F18" s="16" t="s">
        <v>192</v>
      </c>
      <c r="G18" s="15">
        <v>1</v>
      </c>
      <c r="H18" s="15">
        <v>0</v>
      </c>
      <c r="I18" s="15">
        <v>0</v>
      </c>
      <c r="J18" s="20" t="s">
        <v>192</v>
      </c>
      <c r="K18" s="15" t="s">
        <v>301</v>
      </c>
      <c r="L18" s="15" t="s">
        <v>301</v>
      </c>
      <c r="M18" s="15" t="b">
        <v>1</v>
      </c>
      <c r="N18" s="15">
        <v>0</v>
      </c>
      <c r="O18" s="15">
        <v>0</v>
      </c>
      <c r="P18" s="15">
        <v>2</v>
      </c>
      <c r="Q18" s="15">
        <v>0</v>
      </c>
      <c r="R18" s="15">
        <v>0</v>
      </c>
      <c r="U18" t="str">
        <f t="shared" si="16"/>
        <v>"name":"眠りのまじない",</v>
      </c>
      <c r="V18" t="str">
        <f t="shared" si="31"/>
        <v>"arcanaNostrum":0,</v>
      </c>
      <c r="W18" s="8" t="str">
        <f t="shared" si="17"/>
        <v>"arcanaCrow":0,</v>
      </c>
      <c r="X18" t="str">
        <f t="shared" si="18"/>
        <v>"arcanaMagicBook":1,</v>
      </c>
    </row>
    <row r="19" spans="2:24" x14ac:dyDescent="0.4">
      <c r="B19" s="6">
        <v>14</v>
      </c>
      <c r="C19" s="15" t="s">
        <v>172</v>
      </c>
      <c r="D19" s="15" t="s">
        <v>290</v>
      </c>
      <c r="E19" s="16" t="s">
        <v>194</v>
      </c>
      <c r="F19" s="16" t="s">
        <v>192</v>
      </c>
      <c r="G19" s="15">
        <v>0</v>
      </c>
      <c r="H19" s="15">
        <v>0</v>
      </c>
      <c r="I19" s="15">
        <v>0</v>
      </c>
      <c r="J19" s="20" t="s">
        <v>192</v>
      </c>
      <c r="K19" s="15">
        <v>0</v>
      </c>
      <c r="L19" s="15">
        <v>3</v>
      </c>
      <c r="M19" s="15" t="b">
        <v>0</v>
      </c>
      <c r="N19" s="15">
        <v>0</v>
      </c>
      <c r="O19" s="15">
        <v>1</v>
      </c>
      <c r="P19" s="15">
        <v>1</v>
      </c>
      <c r="Q19" s="15">
        <v>1</v>
      </c>
      <c r="R19" s="15">
        <v>0</v>
      </c>
      <c r="U19" t="str">
        <f t="shared" si="16"/>
        <v>"name":"ヒキガエルの供物",</v>
      </c>
      <c r="V19" t="str">
        <f t="shared" si="31"/>
        <v>"arcanaNostrum":1,</v>
      </c>
      <c r="W19" s="8" t="str">
        <f t="shared" si="17"/>
        <v>"arcanaCrow":0,</v>
      </c>
      <c r="X19" t="str">
        <f t="shared" si="18"/>
        <v>"arcanaMagicBook":0,</v>
      </c>
    </row>
    <row r="20" spans="2:24" x14ac:dyDescent="0.4">
      <c r="B20" s="6">
        <v>15</v>
      </c>
      <c r="C20" s="15" t="s">
        <v>173</v>
      </c>
      <c r="D20" s="15" t="s">
        <v>291</v>
      </c>
      <c r="E20" s="16" t="s">
        <v>192</v>
      </c>
      <c r="F20" s="16" t="s">
        <v>190</v>
      </c>
      <c r="G20" s="15">
        <v>0</v>
      </c>
      <c r="H20" s="15">
        <v>0</v>
      </c>
      <c r="I20" s="15">
        <v>0</v>
      </c>
      <c r="J20" s="20" t="s">
        <v>192</v>
      </c>
      <c r="K20" s="15">
        <v>0</v>
      </c>
      <c r="L20" s="15">
        <v>0</v>
      </c>
      <c r="M20" s="15" t="b">
        <v>0</v>
      </c>
      <c r="N20" s="15">
        <v>0</v>
      </c>
      <c r="O20" s="15">
        <v>0</v>
      </c>
      <c r="P20" s="15">
        <v>1</v>
      </c>
      <c r="Q20" s="15">
        <v>1</v>
      </c>
      <c r="R20" s="15">
        <v>1</v>
      </c>
      <c r="U20" t="str">
        <f t="shared" si="16"/>
        <v>"name":"空虚の嵐",</v>
      </c>
      <c r="V20" t="str">
        <f t="shared" si="31"/>
        <v>"arcanaNostrum":0,</v>
      </c>
      <c r="W20" s="8" t="str">
        <f t="shared" si="17"/>
        <v>"arcanaCrow":2,</v>
      </c>
      <c r="X20" t="str">
        <f t="shared" si="18"/>
        <v>"arcanaMagicBook":0,</v>
      </c>
    </row>
    <row r="21" spans="2:24" x14ac:dyDescent="0.4">
      <c r="B21" s="6">
        <v>16</v>
      </c>
      <c r="C21" s="15" t="s">
        <v>174</v>
      </c>
      <c r="D21" s="15" t="s">
        <v>292</v>
      </c>
      <c r="E21" s="16" t="s">
        <v>192</v>
      </c>
      <c r="F21" s="16" t="s">
        <v>194</v>
      </c>
      <c r="G21" s="15">
        <v>0</v>
      </c>
      <c r="H21" s="15">
        <v>1</v>
      </c>
      <c r="I21" s="15">
        <v>0</v>
      </c>
      <c r="J21" s="20" t="s">
        <v>192</v>
      </c>
      <c r="K21" s="15">
        <v>0</v>
      </c>
      <c r="L21" s="15">
        <v>0</v>
      </c>
      <c r="M21" s="15" t="b">
        <v>0</v>
      </c>
      <c r="N21" s="15">
        <v>1</v>
      </c>
      <c r="O21" s="15">
        <v>0</v>
      </c>
      <c r="P21" s="15">
        <v>1</v>
      </c>
      <c r="Q21" s="15">
        <v>1</v>
      </c>
      <c r="R21" s="15">
        <v>0</v>
      </c>
      <c r="U21" t="str">
        <f t="shared" si="16"/>
        <v>"name":"嵐の魔法",</v>
      </c>
      <c r="V21" t="str">
        <f t="shared" si="31"/>
        <v>"arcanaNostrum":0,</v>
      </c>
      <c r="W21" s="8" t="str">
        <f t="shared" si="17"/>
        <v>"arcanaCrow":1,</v>
      </c>
      <c r="X21" t="str">
        <f t="shared" si="18"/>
        <v>"arcanaMagicBook":0,</v>
      </c>
    </row>
    <row r="22" spans="2:24" x14ac:dyDescent="0.4">
      <c r="B22" s="6">
        <v>17</v>
      </c>
      <c r="C22" s="15" t="s">
        <v>175</v>
      </c>
      <c r="D22" s="15" t="s">
        <v>293</v>
      </c>
      <c r="E22" s="16" t="s">
        <v>192</v>
      </c>
      <c r="F22" s="16" t="s">
        <v>194</v>
      </c>
      <c r="G22" s="15">
        <v>0</v>
      </c>
      <c r="H22" s="15">
        <v>0</v>
      </c>
      <c r="I22" s="15">
        <v>0</v>
      </c>
      <c r="J22" s="20" t="s">
        <v>192</v>
      </c>
      <c r="K22" s="15">
        <v>2</v>
      </c>
      <c r="L22" s="15">
        <v>0</v>
      </c>
      <c r="M22" s="15" t="b">
        <v>0</v>
      </c>
      <c r="N22" s="15">
        <v>0</v>
      </c>
      <c r="O22" s="15">
        <v>1</v>
      </c>
      <c r="P22" s="15">
        <v>0</v>
      </c>
      <c r="Q22" s="15">
        <v>0</v>
      </c>
      <c r="R22" s="15">
        <v>2</v>
      </c>
      <c r="U22" t="str">
        <f t="shared" si="16"/>
        <v>"name":"スライムの召喚",</v>
      </c>
      <c r="V22" t="str">
        <f t="shared" si="31"/>
        <v>"arcanaNostrum":0,</v>
      </c>
      <c r="W22" s="8" t="str">
        <f t="shared" si="17"/>
        <v>"arcanaCrow":1,</v>
      </c>
      <c r="X22" t="str">
        <f t="shared" si="18"/>
        <v>"arcanaMagicBook":0,</v>
      </c>
    </row>
    <row r="23" spans="2:24" x14ac:dyDescent="0.4">
      <c r="B23" s="6">
        <v>18</v>
      </c>
      <c r="C23" s="15" t="s">
        <v>176</v>
      </c>
      <c r="D23" s="15" t="s">
        <v>294</v>
      </c>
      <c r="E23" s="16" t="s">
        <v>194</v>
      </c>
      <c r="F23" s="16" t="s">
        <v>192</v>
      </c>
      <c r="G23" s="15">
        <v>1</v>
      </c>
      <c r="H23" s="15">
        <v>0</v>
      </c>
      <c r="I23" s="15">
        <v>0</v>
      </c>
      <c r="J23" s="20" t="s">
        <v>190</v>
      </c>
      <c r="K23" s="15">
        <v>0</v>
      </c>
      <c r="L23" s="15">
        <v>0</v>
      </c>
      <c r="M23" s="15" t="b">
        <v>1</v>
      </c>
      <c r="N23" s="15">
        <v>0</v>
      </c>
      <c r="O23" s="15">
        <v>0</v>
      </c>
      <c r="P23" s="15">
        <v>0</v>
      </c>
      <c r="Q23" s="15">
        <v>1</v>
      </c>
      <c r="R23" s="15">
        <v>1</v>
      </c>
      <c r="U23" t="str">
        <f t="shared" si="16"/>
        <v>"name":"悲しみの霊薬",</v>
      </c>
      <c r="V23" t="str">
        <f t="shared" si="31"/>
        <v>"arcanaNostrum":1,</v>
      </c>
      <c r="W23" s="8" t="str">
        <f t="shared" si="17"/>
        <v>"arcanaCrow":0,</v>
      </c>
      <c r="X23" t="str">
        <f t="shared" si="18"/>
        <v>"arcanaMagicBook":1,</v>
      </c>
    </row>
    <row r="24" spans="2:24" x14ac:dyDescent="0.4">
      <c r="B24" s="6">
        <v>19</v>
      </c>
      <c r="C24" s="15" t="s">
        <v>177</v>
      </c>
      <c r="D24" s="15" t="s">
        <v>295</v>
      </c>
      <c r="E24" s="16" t="s">
        <v>192</v>
      </c>
      <c r="F24" s="16" t="s">
        <v>192</v>
      </c>
      <c r="G24" s="15">
        <v>0</v>
      </c>
      <c r="H24" s="15">
        <v>0</v>
      </c>
      <c r="I24" s="15">
        <v>0</v>
      </c>
      <c r="J24" s="20" t="s">
        <v>192</v>
      </c>
      <c r="K24" s="15">
        <v>0</v>
      </c>
      <c r="L24" s="15">
        <v>2</v>
      </c>
      <c r="M24" s="15" t="b">
        <v>1</v>
      </c>
      <c r="N24" s="15">
        <v>0</v>
      </c>
      <c r="O24" s="15">
        <v>0</v>
      </c>
      <c r="P24" s="15">
        <v>1</v>
      </c>
      <c r="Q24" s="15">
        <v>2</v>
      </c>
      <c r="R24" s="15">
        <v>1</v>
      </c>
      <c r="U24" t="str">
        <f t="shared" si="16"/>
        <v>"name":"生物の儀術",</v>
      </c>
      <c r="V24" t="str">
        <f t="shared" si="31"/>
        <v>"arcanaNostrum":0,</v>
      </c>
      <c r="W24" s="8" t="str">
        <f t="shared" si="17"/>
        <v>"arcanaCrow":0,</v>
      </c>
      <c r="X24" t="str">
        <f t="shared" si="18"/>
        <v>"arcanaMagicBook":0,</v>
      </c>
    </row>
    <row r="25" spans="2:24" x14ac:dyDescent="0.4">
      <c r="B25" s="6">
        <v>20</v>
      </c>
      <c r="C25" s="15" t="s">
        <v>178</v>
      </c>
      <c r="D25" s="15" t="s">
        <v>296</v>
      </c>
      <c r="E25" s="16" t="s">
        <v>192</v>
      </c>
      <c r="F25" s="16" t="s">
        <v>194</v>
      </c>
      <c r="G25" s="15">
        <v>0</v>
      </c>
      <c r="H25" s="15">
        <v>0</v>
      </c>
      <c r="I25" s="15">
        <v>0</v>
      </c>
      <c r="J25" s="20" t="s">
        <v>301</v>
      </c>
      <c r="K25" s="15">
        <v>0</v>
      </c>
      <c r="L25" s="15" t="s">
        <v>301</v>
      </c>
      <c r="M25" s="15" t="b">
        <v>1</v>
      </c>
      <c r="N25" s="15">
        <v>0</v>
      </c>
      <c r="O25" s="15">
        <v>0</v>
      </c>
      <c r="P25" s="15">
        <v>0</v>
      </c>
      <c r="Q25" s="15">
        <v>2</v>
      </c>
      <c r="R25" s="15">
        <v>0</v>
      </c>
      <c r="U25" t="str">
        <f t="shared" si="16"/>
        <v>"name":"恐怖のまじない",</v>
      </c>
      <c r="V25" t="str">
        <f t="shared" si="31"/>
        <v>"arcanaNostrum":0,</v>
      </c>
      <c r="W25" s="8" t="str">
        <f t="shared" si="17"/>
        <v>"arcanaCrow":1,</v>
      </c>
      <c r="X25" t="str">
        <f t="shared" si="18"/>
        <v>"arcanaMagicBook":0,</v>
      </c>
    </row>
    <row r="26" spans="2:24" x14ac:dyDescent="0.4">
      <c r="B26" s="6">
        <v>21</v>
      </c>
      <c r="C26" s="15" t="s">
        <v>179</v>
      </c>
      <c r="D26" s="15" t="s">
        <v>297</v>
      </c>
      <c r="E26" s="16" t="s">
        <v>192</v>
      </c>
      <c r="F26" s="16" t="s">
        <v>194</v>
      </c>
      <c r="G26" s="15">
        <v>1</v>
      </c>
      <c r="H26" s="15">
        <v>0</v>
      </c>
      <c r="I26" s="15">
        <v>0</v>
      </c>
      <c r="J26" s="20" t="s">
        <v>192</v>
      </c>
      <c r="K26" s="15">
        <v>1</v>
      </c>
      <c r="L26" s="15">
        <v>0</v>
      </c>
      <c r="M26" s="15" t="b">
        <v>0</v>
      </c>
      <c r="N26" s="15">
        <v>0</v>
      </c>
      <c r="O26" s="15">
        <v>1</v>
      </c>
      <c r="P26" s="15">
        <v>0</v>
      </c>
      <c r="Q26" s="15">
        <v>0</v>
      </c>
      <c r="R26" s="15">
        <v>1</v>
      </c>
      <c r="U26" t="str">
        <f t="shared" si="16"/>
        <v>"name":"抜け毛だらけの醸造",</v>
      </c>
      <c r="V26" t="str">
        <f t="shared" si="31"/>
        <v>"arcanaNostrum":0,</v>
      </c>
      <c r="W26" s="8" t="str">
        <f t="shared" si="17"/>
        <v>"arcanaCrow":1,</v>
      </c>
      <c r="X26" t="str">
        <f t="shared" si="18"/>
        <v>"arcanaMagicBook":1,</v>
      </c>
    </row>
    <row r="27" spans="2:24" x14ac:dyDescent="0.4">
      <c r="B27" s="6">
        <v>22</v>
      </c>
      <c r="C27" s="15" t="s">
        <v>180</v>
      </c>
      <c r="D27" s="15" t="s">
        <v>298</v>
      </c>
      <c r="E27" s="16" t="s">
        <v>192</v>
      </c>
      <c r="F27" s="16" t="s">
        <v>194</v>
      </c>
      <c r="G27" s="15">
        <v>0</v>
      </c>
      <c r="H27" s="15">
        <v>0</v>
      </c>
      <c r="I27" s="15">
        <v>0</v>
      </c>
      <c r="J27" s="20" t="s">
        <v>299</v>
      </c>
      <c r="K27" s="15">
        <v>0</v>
      </c>
      <c r="L27" s="15">
        <v>0</v>
      </c>
      <c r="M27" s="15" t="b">
        <v>0</v>
      </c>
      <c r="N27" s="15">
        <v>0</v>
      </c>
      <c r="O27" s="15">
        <v>1</v>
      </c>
      <c r="P27" s="15">
        <v>0</v>
      </c>
      <c r="Q27" s="15">
        <v>1</v>
      </c>
      <c r="R27" s="15">
        <v>1</v>
      </c>
      <c r="U27" t="str">
        <f t="shared" si="16"/>
        <v>"name":"キノコの供物",</v>
      </c>
      <c r="V27" t="str">
        <f t="shared" si="31"/>
        <v>"arcanaNostrum":0,</v>
      </c>
      <c r="W27" s="8" t="str">
        <f t="shared" si="17"/>
        <v>"arcanaCrow":1,</v>
      </c>
      <c r="X27" t="str">
        <f t="shared" si="18"/>
        <v>"arcanaMagicBook":0,</v>
      </c>
    </row>
    <row r="28" spans="2:24" x14ac:dyDescent="0.4">
      <c r="B28" s="6">
        <v>23</v>
      </c>
      <c r="C28" s="15" t="s">
        <v>181</v>
      </c>
      <c r="D28" s="15" t="s">
        <v>300</v>
      </c>
      <c r="E28" s="16" t="s">
        <v>192</v>
      </c>
      <c r="F28" s="16" t="s">
        <v>192</v>
      </c>
      <c r="G28" s="15">
        <v>1</v>
      </c>
      <c r="H28" s="15">
        <v>0</v>
      </c>
      <c r="I28" s="15">
        <v>0</v>
      </c>
      <c r="J28" s="20" t="s">
        <v>192</v>
      </c>
      <c r="K28" s="15" t="s">
        <v>301</v>
      </c>
      <c r="L28" s="15" t="s">
        <v>301</v>
      </c>
      <c r="M28" s="15" t="b">
        <v>0</v>
      </c>
      <c r="N28" s="15">
        <v>0</v>
      </c>
      <c r="O28" s="15">
        <v>0</v>
      </c>
      <c r="P28" s="15" t="s">
        <v>301</v>
      </c>
      <c r="Q28" s="15" t="s">
        <v>302</v>
      </c>
      <c r="R28" s="15">
        <v>1</v>
      </c>
      <c r="U28" t="str">
        <f t="shared" si="16"/>
        <v>"name":"洞察のフラスコ",</v>
      </c>
      <c r="V28" t="str">
        <f t="shared" si="31"/>
        <v>"arcanaNostrum":0,</v>
      </c>
      <c r="W28" s="8" t="str">
        <f t="shared" si="17"/>
        <v>"arcanaCrow":0,</v>
      </c>
      <c r="X28" t="str">
        <f t="shared" si="18"/>
        <v>"arcanaMagicBook":1,</v>
      </c>
    </row>
    <row r="29" spans="2:24" x14ac:dyDescent="0.4">
      <c r="B29" s="6">
        <v>24</v>
      </c>
      <c r="C29" s="15" t="s">
        <v>182</v>
      </c>
      <c r="D29" s="15" t="s">
        <v>303</v>
      </c>
      <c r="E29" s="16" t="s">
        <v>192</v>
      </c>
      <c r="F29" s="16" t="s">
        <v>192</v>
      </c>
      <c r="G29" s="15">
        <v>1</v>
      </c>
      <c r="H29" s="15">
        <v>1</v>
      </c>
      <c r="I29" s="15">
        <v>0</v>
      </c>
      <c r="J29" s="20" t="s">
        <v>192</v>
      </c>
      <c r="K29" s="15">
        <v>0</v>
      </c>
      <c r="L29" s="15">
        <v>0</v>
      </c>
      <c r="M29" s="15" t="b">
        <v>0</v>
      </c>
      <c r="N29" s="15">
        <v>1</v>
      </c>
      <c r="O29" s="15">
        <v>0</v>
      </c>
      <c r="P29" s="15">
        <v>1</v>
      </c>
      <c r="Q29" s="15">
        <v>0</v>
      </c>
      <c r="R29" s="15">
        <v>1</v>
      </c>
      <c r="U29" t="str">
        <f t="shared" si="16"/>
        <v>"name":"川の魔法",</v>
      </c>
      <c r="V29" t="str">
        <f t="shared" si="31"/>
        <v>"arcanaNostrum":0,</v>
      </c>
      <c r="W29" s="8" t="str">
        <f t="shared" si="17"/>
        <v>"arcanaCrow":0,</v>
      </c>
      <c r="X29" t="str">
        <f t="shared" si="18"/>
        <v>"arcanaMagicBook":1,</v>
      </c>
    </row>
    <row r="30" spans="2:24" x14ac:dyDescent="0.4">
      <c r="B30" s="6">
        <v>25</v>
      </c>
      <c r="C30" s="15" t="s">
        <v>183</v>
      </c>
      <c r="D30" s="15" t="s">
        <v>304</v>
      </c>
      <c r="E30" s="16" t="s">
        <v>194</v>
      </c>
      <c r="F30" s="16" t="s">
        <v>194</v>
      </c>
      <c r="G30" s="15">
        <v>0</v>
      </c>
      <c r="H30" s="15">
        <v>0</v>
      </c>
      <c r="I30" s="15">
        <v>1</v>
      </c>
      <c r="J30" s="20" t="s">
        <v>192</v>
      </c>
      <c r="K30" s="15">
        <v>1</v>
      </c>
      <c r="L30" s="15">
        <v>0</v>
      </c>
      <c r="M30" s="15" t="b">
        <v>0</v>
      </c>
      <c r="N30" s="15">
        <v>0</v>
      </c>
      <c r="O30" s="15">
        <v>1</v>
      </c>
      <c r="P30" s="15" t="s">
        <v>301</v>
      </c>
      <c r="Q30" s="15">
        <v>0</v>
      </c>
      <c r="R30" s="15" t="s">
        <v>301</v>
      </c>
      <c r="U30" t="str">
        <f t="shared" si="16"/>
        <v>"name":"太陽の霊薬",</v>
      </c>
      <c r="V30" t="str">
        <f t="shared" si="31"/>
        <v>"arcanaNostrum":1,</v>
      </c>
      <c r="W30" s="8" t="str">
        <f t="shared" si="17"/>
        <v>"arcanaCrow":1,</v>
      </c>
      <c r="X30" t="str">
        <f t="shared" si="18"/>
        <v>"arcanaMagicBook":0,</v>
      </c>
    </row>
    <row r="31" spans="2:24" x14ac:dyDescent="0.4">
      <c r="B31" s="6">
        <v>26</v>
      </c>
      <c r="C31" s="15" t="s">
        <v>184</v>
      </c>
      <c r="D31" s="15" t="s">
        <v>305</v>
      </c>
      <c r="E31" s="16" t="s">
        <v>194</v>
      </c>
      <c r="F31" s="16" t="s">
        <v>192</v>
      </c>
      <c r="G31" s="15">
        <v>0</v>
      </c>
      <c r="H31" s="15">
        <v>0</v>
      </c>
      <c r="I31" s="15">
        <v>1</v>
      </c>
      <c r="J31" s="20" t="s">
        <v>194</v>
      </c>
      <c r="K31" s="15">
        <v>0</v>
      </c>
      <c r="L31" s="15">
        <v>0</v>
      </c>
      <c r="M31" s="15" t="b">
        <v>1</v>
      </c>
      <c r="N31" s="15">
        <v>1</v>
      </c>
      <c r="O31" s="15">
        <v>0</v>
      </c>
      <c r="P31" s="15">
        <v>0</v>
      </c>
      <c r="Q31" s="15">
        <v>0</v>
      </c>
      <c r="R31" s="15">
        <v>0</v>
      </c>
      <c r="U31" t="str">
        <f t="shared" si="16"/>
        <v>"name":"腰痛の秘薬",</v>
      </c>
      <c r="V31" t="str">
        <f t="shared" si="31"/>
        <v>"arcanaNostrum":1,</v>
      </c>
      <c r="W31" s="8" t="str">
        <f t="shared" si="17"/>
        <v>"arcanaCrow":0,</v>
      </c>
      <c r="X31" t="str">
        <f t="shared" si="18"/>
        <v>"arcanaMagicBook":0,</v>
      </c>
    </row>
    <row r="32" spans="2:24" x14ac:dyDescent="0.4">
      <c r="B32" s="6">
        <v>27</v>
      </c>
      <c r="C32" s="15" t="s">
        <v>185</v>
      </c>
      <c r="D32" s="15" t="s">
        <v>306</v>
      </c>
      <c r="E32" s="16" t="s">
        <v>192</v>
      </c>
      <c r="F32" s="16" t="s">
        <v>192</v>
      </c>
      <c r="G32" s="15">
        <v>0</v>
      </c>
      <c r="H32" s="15">
        <v>1</v>
      </c>
      <c r="I32" s="15">
        <v>1</v>
      </c>
      <c r="J32" s="20" t="s">
        <v>194</v>
      </c>
      <c r="K32" s="15">
        <v>1</v>
      </c>
      <c r="L32" s="15">
        <v>1</v>
      </c>
      <c r="M32" s="15" t="b">
        <v>0</v>
      </c>
      <c r="N32" s="15">
        <v>2</v>
      </c>
      <c r="O32" s="15">
        <v>0</v>
      </c>
      <c r="P32" s="15">
        <v>0</v>
      </c>
      <c r="Q32" s="15">
        <v>0</v>
      </c>
      <c r="R32" s="15">
        <v>0</v>
      </c>
      <c r="U32" t="str">
        <f t="shared" si="16"/>
        <v>"name":"影の呪い",</v>
      </c>
      <c r="V32" t="str">
        <f t="shared" si="31"/>
        <v>"arcanaNostrum":0,</v>
      </c>
      <c r="W32" s="8" t="str">
        <f t="shared" si="17"/>
        <v>"arcanaCrow":0,</v>
      </c>
      <c r="X32" t="str">
        <f t="shared" si="18"/>
        <v>"arcanaMagicBook":0,</v>
      </c>
    </row>
    <row r="33" spans="2:24" x14ac:dyDescent="0.4">
      <c r="B33" s="6">
        <v>28</v>
      </c>
      <c r="C33" s="15" t="s">
        <v>186</v>
      </c>
      <c r="D33" s="15" t="s">
        <v>307</v>
      </c>
      <c r="E33" s="16" t="s">
        <v>192</v>
      </c>
      <c r="F33" s="16" t="s">
        <v>194</v>
      </c>
      <c r="G33" s="15">
        <v>0</v>
      </c>
      <c r="H33" s="15">
        <v>0</v>
      </c>
      <c r="I33" s="15">
        <v>0</v>
      </c>
      <c r="J33" s="20" t="s">
        <v>194</v>
      </c>
      <c r="K33" s="15">
        <v>1</v>
      </c>
      <c r="L33" s="15">
        <v>1</v>
      </c>
      <c r="M33" s="15" t="b">
        <v>1</v>
      </c>
      <c r="N33" s="15">
        <v>0</v>
      </c>
      <c r="O33" s="15">
        <v>0</v>
      </c>
      <c r="P33" s="15">
        <v>2</v>
      </c>
      <c r="Q33" s="15">
        <v>0</v>
      </c>
      <c r="R33" s="15">
        <v>1</v>
      </c>
      <c r="U33" t="str">
        <f t="shared" si="16"/>
        <v>"name":"速さの秘薬",</v>
      </c>
      <c r="V33" t="str">
        <f t="shared" si="31"/>
        <v>"arcanaNostrum":0,</v>
      </c>
      <c r="W33" s="8" t="str">
        <f t="shared" si="17"/>
        <v>"arcanaCrow":1,</v>
      </c>
      <c r="X33" t="str">
        <f t="shared" si="18"/>
        <v>"arcanaMagicBook":0,</v>
      </c>
    </row>
    <row r="34" spans="2:24" x14ac:dyDescent="0.4">
      <c r="B34" s="6">
        <v>29</v>
      </c>
      <c r="C34" s="15" t="s">
        <v>187</v>
      </c>
      <c r="D34" s="15" t="s">
        <v>308</v>
      </c>
      <c r="E34" s="16" t="s">
        <v>194</v>
      </c>
      <c r="F34" s="16" t="s">
        <v>192</v>
      </c>
      <c r="G34" s="15">
        <v>1</v>
      </c>
      <c r="H34" s="15">
        <v>0</v>
      </c>
      <c r="I34" s="15">
        <v>1</v>
      </c>
      <c r="J34" s="20" t="s">
        <v>194</v>
      </c>
      <c r="K34" s="15">
        <v>0</v>
      </c>
      <c r="L34" s="15">
        <v>0</v>
      </c>
      <c r="M34" s="15" t="b">
        <v>0</v>
      </c>
      <c r="N34" s="15">
        <v>0</v>
      </c>
      <c r="O34" s="15">
        <v>1</v>
      </c>
      <c r="P34" s="15">
        <v>0</v>
      </c>
      <c r="Q34" s="15" t="s">
        <v>301</v>
      </c>
      <c r="R34" s="15" t="s">
        <v>301</v>
      </c>
      <c r="U34" t="str">
        <f t="shared" si="16"/>
        <v>"name":"星の霊薬",</v>
      </c>
      <c r="V34" t="str">
        <f t="shared" si="31"/>
        <v>"arcanaNostrum":1,</v>
      </c>
      <c r="W34" s="8" t="str">
        <f t="shared" si="17"/>
        <v>"arcanaCrow":0,</v>
      </c>
      <c r="X34" t="str">
        <f t="shared" si="18"/>
        <v>"arcanaMagicBook":1,</v>
      </c>
    </row>
    <row r="35" spans="2:24" x14ac:dyDescent="0.4">
      <c r="B35" s="6">
        <v>30</v>
      </c>
      <c r="C35" s="15" t="s">
        <v>188</v>
      </c>
      <c r="D35" s="15" t="s">
        <v>309</v>
      </c>
      <c r="E35" s="16" t="s">
        <v>194</v>
      </c>
      <c r="F35" s="16" t="s">
        <v>192</v>
      </c>
      <c r="G35" s="15">
        <v>0</v>
      </c>
      <c r="H35" s="15">
        <v>0</v>
      </c>
      <c r="I35" s="15">
        <v>1</v>
      </c>
      <c r="J35" s="20" t="s">
        <v>190</v>
      </c>
      <c r="K35" s="15">
        <v>0</v>
      </c>
      <c r="L35" s="15">
        <v>0</v>
      </c>
      <c r="M35" s="15" t="b">
        <v>0</v>
      </c>
      <c r="N35" s="15">
        <v>1</v>
      </c>
      <c r="O35" s="15">
        <v>0</v>
      </c>
      <c r="P35" s="15">
        <v>0</v>
      </c>
      <c r="Q35" s="15">
        <v>1</v>
      </c>
      <c r="R35" s="15">
        <v>1</v>
      </c>
      <c r="U35" t="str">
        <f t="shared" si="16"/>
        <v>"name":"影の秘術",</v>
      </c>
      <c r="V35" t="str">
        <f t="shared" si="31"/>
        <v>"arcanaNostrum":1,</v>
      </c>
      <c r="W35" s="8" t="str">
        <f t="shared" si="17"/>
        <v>"arcanaCrow":0,</v>
      </c>
      <c r="X35" t="str">
        <f t="shared" si="18"/>
        <v>"arcanaMagicBook":0,</v>
      </c>
    </row>
    <row r="36" spans="2:24" x14ac:dyDescent="0.4">
      <c r="B36" s="6">
        <v>31</v>
      </c>
      <c r="C36" s="15" t="s">
        <v>206</v>
      </c>
      <c r="D36" s="15" t="s">
        <v>310</v>
      </c>
      <c r="E36" s="16" t="s">
        <v>192</v>
      </c>
      <c r="F36" s="16" t="s">
        <v>192</v>
      </c>
      <c r="G36" s="15">
        <v>0</v>
      </c>
      <c r="H36" s="15">
        <v>0</v>
      </c>
      <c r="I36" s="15">
        <v>2</v>
      </c>
      <c r="J36" s="20" t="s">
        <v>192</v>
      </c>
      <c r="K36" s="15">
        <v>0</v>
      </c>
      <c r="L36" s="15">
        <v>0</v>
      </c>
      <c r="M36" s="15" t="b">
        <v>0</v>
      </c>
      <c r="N36" s="15">
        <v>0</v>
      </c>
      <c r="O36" s="15">
        <v>0</v>
      </c>
      <c r="P36" s="15">
        <v>0</v>
      </c>
      <c r="Q36" s="15">
        <v>0</v>
      </c>
      <c r="R36" s="15">
        <v>3</v>
      </c>
      <c r="U36" t="str">
        <f t="shared" si="16"/>
        <v>"name":"ヒキガエルの竜巻",</v>
      </c>
      <c r="V36" t="str">
        <f t="shared" si="31"/>
        <v>"arcanaNostrum":0,</v>
      </c>
      <c r="W36" t="s">
        <v>147</v>
      </c>
      <c r="X36" t="str">
        <f t="shared" si="18"/>
        <v>"arcanaMagicBook":0,</v>
      </c>
    </row>
    <row r="37" spans="2:24" x14ac:dyDescent="0.4">
      <c r="B37" s="6">
        <v>32</v>
      </c>
      <c r="C37" s="15" t="s">
        <v>207</v>
      </c>
      <c r="D37" s="15" t="s">
        <v>311</v>
      </c>
      <c r="E37" s="16" t="s">
        <v>192</v>
      </c>
      <c r="F37" s="16" t="s">
        <v>192</v>
      </c>
      <c r="G37" s="15">
        <v>1</v>
      </c>
      <c r="H37" s="15">
        <v>0</v>
      </c>
      <c r="I37" s="15">
        <v>0</v>
      </c>
      <c r="J37" s="20" t="s">
        <v>192</v>
      </c>
      <c r="K37" s="15">
        <v>3</v>
      </c>
      <c r="L37" s="15">
        <v>0</v>
      </c>
      <c r="M37" s="15" t="b">
        <v>0</v>
      </c>
      <c r="N37" s="15">
        <v>0</v>
      </c>
      <c r="O37" s="15">
        <v>1</v>
      </c>
      <c r="P37" s="15">
        <v>1</v>
      </c>
      <c r="Q37" s="15">
        <v>0</v>
      </c>
      <c r="R37" s="15">
        <v>1</v>
      </c>
      <c r="U37" t="str">
        <f t="shared" si="16"/>
        <v>"name":"クモの供物",</v>
      </c>
      <c r="V37" t="str">
        <f t="shared" si="31"/>
        <v>"arcanaNostrum":0,</v>
      </c>
      <c r="X37" t="str">
        <f t="shared" si="18"/>
        <v>"arcanaMagicBook":1,</v>
      </c>
    </row>
    <row r="38" spans="2:24" x14ac:dyDescent="0.4">
      <c r="B38" s="6">
        <v>33</v>
      </c>
      <c r="C38" s="15" t="s">
        <v>208</v>
      </c>
      <c r="D38" s="15" t="s">
        <v>312</v>
      </c>
      <c r="E38" s="16" t="s">
        <v>192</v>
      </c>
      <c r="F38" s="16" t="s">
        <v>192</v>
      </c>
      <c r="G38" s="15">
        <v>1</v>
      </c>
      <c r="H38" s="15">
        <v>0</v>
      </c>
      <c r="I38" s="15">
        <v>0</v>
      </c>
      <c r="J38" s="20" t="s">
        <v>190</v>
      </c>
      <c r="K38" s="15">
        <v>0</v>
      </c>
      <c r="L38" s="15">
        <v>0</v>
      </c>
      <c r="M38" s="15" t="b">
        <v>1</v>
      </c>
      <c r="N38" s="15">
        <v>0</v>
      </c>
      <c r="O38" s="15">
        <v>1</v>
      </c>
      <c r="P38" s="15">
        <v>0</v>
      </c>
      <c r="Q38" s="15">
        <v>2</v>
      </c>
      <c r="R38" s="15">
        <v>0</v>
      </c>
      <c r="U38" t="str">
        <f t="shared" si="16"/>
        <v>"name":"クモの召喚",</v>
      </c>
      <c r="V38" t="str">
        <f t="shared" si="31"/>
        <v>"arcanaNostrum":0,</v>
      </c>
      <c r="X38" t="str">
        <f t="shared" si="18"/>
        <v>"arcanaMagicBook":1,</v>
      </c>
    </row>
    <row r="39" spans="2:24" x14ac:dyDescent="0.4">
      <c r="B39" s="6">
        <v>34</v>
      </c>
      <c r="C39" s="15" t="s">
        <v>209</v>
      </c>
      <c r="D39" s="15" t="s">
        <v>313</v>
      </c>
      <c r="E39" s="16" t="s">
        <v>192</v>
      </c>
      <c r="F39" s="16" t="s">
        <v>194</v>
      </c>
      <c r="G39" s="15">
        <v>0</v>
      </c>
      <c r="H39" s="15">
        <v>0</v>
      </c>
      <c r="I39" s="15">
        <v>1</v>
      </c>
      <c r="J39" s="20" t="s">
        <v>194</v>
      </c>
      <c r="K39" s="15">
        <v>1</v>
      </c>
      <c r="L39" s="15">
        <v>1</v>
      </c>
      <c r="M39" s="15" t="b">
        <v>1</v>
      </c>
      <c r="N39" s="15">
        <v>1</v>
      </c>
      <c r="O39" s="15">
        <v>0</v>
      </c>
      <c r="P39" s="15">
        <v>0</v>
      </c>
      <c r="Q39" s="15">
        <v>0</v>
      </c>
      <c r="R39" s="15">
        <v>2</v>
      </c>
      <c r="U39" t="str">
        <f t="shared" si="16"/>
        <v>"name":"風の儀式",</v>
      </c>
      <c r="V39" t="str">
        <f t="shared" si="31"/>
        <v>"arcanaNostrum":0,</v>
      </c>
      <c r="X39" t="str">
        <f t="shared" si="18"/>
        <v>"arcanaMagicBook":0,</v>
      </c>
    </row>
    <row r="40" spans="2:24" x14ac:dyDescent="0.4">
      <c r="B40" s="6">
        <v>35</v>
      </c>
      <c r="C40" s="15" t="s">
        <v>210</v>
      </c>
      <c r="D40" s="15" t="s">
        <v>314</v>
      </c>
      <c r="E40" s="16" t="s">
        <v>194</v>
      </c>
      <c r="F40" s="16" t="s">
        <v>192</v>
      </c>
      <c r="G40" s="15">
        <v>1</v>
      </c>
      <c r="H40" s="15">
        <v>0</v>
      </c>
      <c r="I40" s="15">
        <v>0</v>
      </c>
      <c r="J40" s="20" t="s">
        <v>194</v>
      </c>
      <c r="K40" s="15">
        <v>0</v>
      </c>
      <c r="L40" s="15">
        <v>0</v>
      </c>
      <c r="M40" s="15" t="b">
        <v>0</v>
      </c>
      <c r="N40" s="15">
        <v>0</v>
      </c>
      <c r="O40" s="15">
        <v>1</v>
      </c>
      <c r="P40" s="15">
        <v>0</v>
      </c>
      <c r="Q40" s="15">
        <v>1</v>
      </c>
      <c r="R40" s="15">
        <v>0</v>
      </c>
      <c r="U40" t="str">
        <f t="shared" si="16"/>
        <v>"name":"水膨れだらけの醸造",</v>
      </c>
      <c r="V40" t="str">
        <f t="shared" si="31"/>
        <v>"arcanaNostrum":1,</v>
      </c>
      <c r="X40" t="str">
        <f t="shared" si="18"/>
        <v>"arcanaMagicBook":1,</v>
      </c>
    </row>
    <row r="41" spans="2:24" x14ac:dyDescent="0.4">
      <c r="B41" s="6">
        <v>36</v>
      </c>
      <c r="C41" s="15" t="s">
        <v>211</v>
      </c>
      <c r="D41" s="15" t="s">
        <v>315</v>
      </c>
      <c r="E41" s="16" t="s">
        <v>192</v>
      </c>
      <c r="F41" s="16" t="s">
        <v>192</v>
      </c>
      <c r="G41" s="15">
        <v>1</v>
      </c>
      <c r="H41" s="15">
        <v>0</v>
      </c>
      <c r="I41" s="15">
        <v>1</v>
      </c>
      <c r="J41" s="20" t="s">
        <v>192</v>
      </c>
      <c r="K41" s="15">
        <v>0</v>
      </c>
      <c r="L41" s="15">
        <v>2</v>
      </c>
      <c r="M41" s="15" t="b">
        <v>0</v>
      </c>
      <c r="N41" s="15">
        <v>1</v>
      </c>
      <c r="O41" s="15">
        <v>0</v>
      </c>
      <c r="P41" s="15">
        <v>1</v>
      </c>
      <c r="Q41" s="15">
        <v>1</v>
      </c>
      <c r="R41" s="15">
        <v>0</v>
      </c>
      <c r="U41" t="str">
        <f t="shared" si="16"/>
        <v>"name":"戦慄の秘術",</v>
      </c>
      <c r="V41" t="str">
        <f t="shared" si="31"/>
        <v>"arcanaNostrum":0,</v>
      </c>
      <c r="X41" t="str">
        <f t="shared" si="18"/>
        <v>"arcanaMagicBook":1,</v>
      </c>
    </row>
    <row r="42" spans="2:24" x14ac:dyDescent="0.4">
      <c r="B42" s="6">
        <v>37</v>
      </c>
      <c r="C42" s="15" t="s">
        <v>212</v>
      </c>
      <c r="D42" s="15" t="s">
        <v>316</v>
      </c>
      <c r="E42" s="16" t="s">
        <v>192</v>
      </c>
      <c r="F42" s="16" t="s">
        <v>192</v>
      </c>
      <c r="G42" s="15">
        <v>1</v>
      </c>
      <c r="H42" s="15">
        <v>0</v>
      </c>
      <c r="I42" s="15">
        <v>0</v>
      </c>
      <c r="J42" s="20" t="s">
        <v>194</v>
      </c>
      <c r="K42" s="15">
        <v>1</v>
      </c>
      <c r="L42" s="15">
        <v>1</v>
      </c>
      <c r="M42" s="15" t="b">
        <v>1</v>
      </c>
      <c r="N42" s="15">
        <v>0</v>
      </c>
      <c r="O42" s="15">
        <v>0</v>
      </c>
      <c r="P42" s="15">
        <v>1</v>
      </c>
      <c r="Q42" s="15">
        <v>2</v>
      </c>
      <c r="R42" s="15">
        <v>0</v>
      </c>
      <c r="U42" t="str">
        <f t="shared" si="16"/>
        <v>"name":"スタミナの秘薬",</v>
      </c>
      <c r="V42" t="str">
        <f t="shared" si="31"/>
        <v>"arcanaNostrum":0,</v>
      </c>
      <c r="X42" t="str">
        <f t="shared" si="18"/>
        <v>"arcanaMagicBook":1,</v>
      </c>
    </row>
    <row r="43" spans="2:24" x14ac:dyDescent="0.4">
      <c r="B43" s="6">
        <v>38</v>
      </c>
      <c r="C43" s="15" t="s">
        <v>213</v>
      </c>
      <c r="D43" s="15" t="s">
        <v>317</v>
      </c>
      <c r="E43" s="16" t="s">
        <v>192</v>
      </c>
      <c r="F43" s="16" t="s">
        <v>194</v>
      </c>
      <c r="G43" s="15">
        <v>0</v>
      </c>
      <c r="H43" s="15">
        <v>0</v>
      </c>
      <c r="I43" s="15">
        <v>0</v>
      </c>
      <c r="J43" s="20" t="s">
        <v>301</v>
      </c>
      <c r="K43" s="15" t="s">
        <v>301</v>
      </c>
      <c r="L43" s="15">
        <v>0</v>
      </c>
      <c r="M43" s="15" t="b">
        <v>0</v>
      </c>
      <c r="N43" s="15">
        <v>0</v>
      </c>
      <c r="O43" s="15">
        <v>0</v>
      </c>
      <c r="P43" s="15" t="s">
        <v>302</v>
      </c>
      <c r="Q43" s="15">
        <v>0</v>
      </c>
      <c r="R43" s="15" t="s">
        <v>301</v>
      </c>
      <c r="U43" t="str">
        <f t="shared" si="16"/>
        <v>"name":"姿変わりのフラスコ",</v>
      </c>
      <c r="V43" t="str">
        <f t="shared" si="31"/>
        <v>"arcanaNostrum":0,</v>
      </c>
      <c r="X43" t="str">
        <f t="shared" si="18"/>
        <v>"arcanaMagicBook":0,</v>
      </c>
    </row>
    <row r="44" spans="2:24" x14ac:dyDescent="0.4">
      <c r="B44" s="6">
        <v>39</v>
      </c>
      <c r="C44" s="15" t="s">
        <v>214</v>
      </c>
      <c r="D44" s="15" t="s">
        <v>318</v>
      </c>
      <c r="E44" s="16" t="s">
        <v>192</v>
      </c>
      <c r="F44" s="16" t="s">
        <v>192</v>
      </c>
      <c r="G44" s="15">
        <v>0</v>
      </c>
      <c r="H44" s="15">
        <v>0</v>
      </c>
      <c r="I44" s="15">
        <v>2</v>
      </c>
      <c r="J44" s="20" t="s">
        <v>192</v>
      </c>
      <c r="K44" s="15">
        <v>0</v>
      </c>
      <c r="L44" s="15">
        <v>0</v>
      </c>
      <c r="M44" s="15" t="b">
        <v>0</v>
      </c>
      <c r="N44" s="15">
        <v>0</v>
      </c>
      <c r="O44" s="15">
        <v>0</v>
      </c>
      <c r="P44" s="15">
        <v>3</v>
      </c>
      <c r="Q44" s="15">
        <v>0</v>
      </c>
      <c r="R44" s="15">
        <v>0</v>
      </c>
      <c r="U44" t="str">
        <f t="shared" si="16"/>
        <v>"name":"キノコの洪水",</v>
      </c>
      <c r="V44" t="str">
        <f t="shared" si="31"/>
        <v>"arcanaNostrum":0,</v>
      </c>
      <c r="X44" t="str">
        <f t="shared" si="18"/>
        <v>"arcanaMagicBook":0,</v>
      </c>
    </row>
    <row r="45" spans="2:24" x14ac:dyDescent="0.4">
      <c r="B45" s="6">
        <v>40</v>
      </c>
      <c r="C45" s="15" t="s">
        <v>215</v>
      </c>
      <c r="D45" s="15" t="s">
        <v>319</v>
      </c>
      <c r="E45" s="16" t="s">
        <v>194</v>
      </c>
      <c r="F45" s="16" t="s">
        <v>192</v>
      </c>
      <c r="G45" s="15">
        <v>1</v>
      </c>
      <c r="H45" s="15">
        <v>0</v>
      </c>
      <c r="I45" s="15">
        <v>0</v>
      </c>
      <c r="J45" s="20" t="s">
        <v>192</v>
      </c>
      <c r="K45" s="15">
        <v>0</v>
      </c>
      <c r="L45" s="15">
        <v>1</v>
      </c>
      <c r="M45" s="15" t="b">
        <v>0</v>
      </c>
      <c r="N45" s="15">
        <v>0</v>
      </c>
      <c r="O45" s="15">
        <v>0</v>
      </c>
      <c r="P45" s="15">
        <v>1</v>
      </c>
      <c r="Q45" s="15">
        <v>1</v>
      </c>
      <c r="R45" s="15">
        <v>1</v>
      </c>
      <c r="U45" t="str">
        <f t="shared" si="16"/>
        <v>"name":"発見の呪文",</v>
      </c>
      <c r="V45" t="str">
        <f t="shared" si="31"/>
        <v>"arcanaNostrum":1,</v>
      </c>
      <c r="X45" t="str">
        <f t="shared" si="18"/>
        <v>"arcanaMagicBook":1,</v>
      </c>
    </row>
    <row r="46" spans="2:24" x14ac:dyDescent="0.4">
      <c r="B46" s="6">
        <v>41</v>
      </c>
      <c r="C46" s="15" t="s">
        <v>216</v>
      </c>
      <c r="D46" s="15" t="s">
        <v>320</v>
      </c>
      <c r="E46" s="16" t="s">
        <v>194</v>
      </c>
      <c r="F46" s="16" t="s">
        <v>192</v>
      </c>
      <c r="G46" s="15">
        <v>0</v>
      </c>
      <c r="H46" s="15">
        <v>1</v>
      </c>
      <c r="I46" s="15">
        <v>0</v>
      </c>
      <c r="J46" s="20" t="s">
        <v>192</v>
      </c>
      <c r="K46" s="15">
        <v>0</v>
      </c>
      <c r="L46" s="15">
        <v>0</v>
      </c>
      <c r="M46" s="15" t="b">
        <v>0</v>
      </c>
      <c r="N46" s="15">
        <v>1</v>
      </c>
      <c r="O46" s="15">
        <v>0</v>
      </c>
      <c r="P46" s="15">
        <v>0</v>
      </c>
      <c r="Q46" s="15">
        <v>1</v>
      </c>
      <c r="R46" s="15">
        <v>1</v>
      </c>
      <c r="U46" t="str">
        <f t="shared" si="16"/>
        <v>"name":"溶岩の魔法",</v>
      </c>
      <c r="V46" t="str">
        <f t="shared" si="31"/>
        <v>"arcanaNostrum":1,</v>
      </c>
      <c r="X46" t="str">
        <f t="shared" si="18"/>
        <v>"arcanaMagicBook":0,</v>
      </c>
    </row>
    <row r="47" spans="2:24" x14ac:dyDescent="0.4">
      <c r="B47" s="6">
        <v>42</v>
      </c>
      <c r="C47" s="15" t="s">
        <v>217</v>
      </c>
      <c r="D47" s="15" t="s">
        <v>321</v>
      </c>
      <c r="E47" s="16" t="s">
        <v>194</v>
      </c>
      <c r="F47" s="16" t="s">
        <v>194</v>
      </c>
      <c r="G47" s="15">
        <v>1</v>
      </c>
      <c r="H47" s="15">
        <v>0</v>
      </c>
      <c r="I47" s="15">
        <v>0</v>
      </c>
      <c r="J47" s="20" t="s">
        <v>194</v>
      </c>
      <c r="K47" s="15">
        <v>0</v>
      </c>
      <c r="L47" s="15">
        <v>0</v>
      </c>
      <c r="M47" s="15" t="b">
        <v>0</v>
      </c>
      <c r="N47" s="15">
        <v>0</v>
      </c>
      <c r="O47" s="15">
        <v>1</v>
      </c>
      <c r="P47" s="15">
        <v>0</v>
      </c>
      <c r="Q47" s="15">
        <v>0</v>
      </c>
      <c r="R47" s="15">
        <v>0</v>
      </c>
      <c r="U47" t="str">
        <f t="shared" si="16"/>
        <v>"name":"胞子の伝承",</v>
      </c>
      <c r="V47" t="str">
        <f t="shared" si="31"/>
        <v>"arcanaNostrum":1,</v>
      </c>
      <c r="X47" t="str">
        <f t="shared" si="18"/>
        <v>"arcanaMagicBook":1,</v>
      </c>
    </row>
    <row r="48" spans="2:24" x14ac:dyDescent="0.4">
      <c r="B48" s="6">
        <v>43</v>
      </c>
      <c r="C48" s="15" t="s">
        <v>218</v>
      </c>
      <c r="D48" s="15" t="s">
        <v>322</v>
      </c>
      <c r="E48" s="16" t="s">
        <v>194</v>
      </c>
      <c r="F48" s="16" t="s">
        <v>192</v>
      </c>
      <c r="G48" s="15">
        <v>0</v>
      </c>
      <c r="H48" s="15">
        <v>0</v>
      </c>
      <c r="I48" s="15">
        <v>0</v>
      </c>
      <c r="J48" s="20" t="s">
        <v>301</v>
      </c>
      <c r="K48" s="15">
        <v>0</v>
      </c>
      <c r="L48" s="15" t="s">
        <v>301</v>
      </c>
      <c r="M48" s="15" t="b">
        <v>0</v>
      </c>
      <c r="N48" s="15">
        <v>0</v>
      </c>
      <c r="O48" s="15">
        <v>0</v>
      </c>
      <c r="P48" s="15">
        <v>0</v>
      </c>
      <c r="Q48" s="15" t="s">
        <v>301</v>
      </c>
      <c r="R48" s="15" t="s">
        <v>302</v>
      </c>
      <c r="U48" t="str">
        <f t="shared" si="16"/>
        <v>"name":"夢のフラスコ",</v>
      </c>
      <c r="V48" t="str">
        <f t="shared" si="31"/>
        <v>"arcanaNostrum":1,</v>
      </c>
      <c r="X48" t="str">
        <f t="shared" si="18"/>
        <v>"arcanaMagicBook":0,</v>
      </c>
    </row>
    <row r="49" spans="2:24" x14ac:dyDescent="0.4">
      <c r="B49" s="6">
        <v>44</v>
      </c>
      <c r="C49" s="15" t="s">
        <v>219</v>
      </c>
      <c r="D49" s="15" t="s">
        <v>323</v>
      </c>
      <c r="E49" s="16" t="s">
        <v>194</v>
      </c>
      <c r="F49" s="16" t="s">
        <v>194</v>
      </c>
      <c r="G49" s="15">
        <v>1</v>
      </c>
      <c r="H49" s="15">
        <v>0</v>
      </c>
      <c r="I49" s="15">
        <v>0</v>
      </c>
      <c r="J49" s="20" t="s">
        <v>192</v>
      </c>
      <c r="K49" s="15">
        <v>1</v>
      </c>
      <c r="L49" s="15">
        <v>0</v>
      </c>
      <c r="M49" s="15" t="b">
        <v>0</v>
      </c>
      <c r="N49" s="15">
        <v>0</v>
      </c>
      <c r="O49" s="15">
        <v>1</v>
      </c>
      <c r="P49" s="15">
        <v>0</v>
      </c>
      <c r="Q49" s="15">
        <v>0</v>
      </c>
      <c r="R49" s="15">
        <v>0</v>
      </c>
      <c r="U49" t="str">
        <f t="shared" si="16"/>
        <v>"name":"巣張りの伝承",</v>
      </c>
      <c r="V49" t="str">
        <f t="shared" si="31"/>
        <v>"arcanaNostrum":1,</v>
      </c>
      <c r="X49" t="str">
        <f t="shared" si="18"/>
        <v>"arcanaMagicBook":1,</v>
      </c>
    </row>
    <row r="50" spans="2:24" x14ac:dyDescent="0.4">
      <c r="B50" s="6">
        <v>45</v>
      </c>
      <c r="C50" s="15" t="s">
        <v>220</v>
      </c>
      <c r="D50" s="15" t="s">
        <v>324</v>
      </c>
      <c r="E50" s="16" t="s">
        <v>194</v>
      </c>
      <c r="F50" s="16" t="s">
        <v>192</v>
      </c>
      <c r="G50" s="15">
        <v>0</v>
      </c>
      <c r="H50" s="15">
        <v>0</v>
      </c>
      <c r="I50" s="15">
        <v>0</v>
      </c>
      <c r="J50" s="20" t="s">
        <v>301</v>
      </c>
      <c r="K50" s="15" t="s">
        <v>301</v>
      </c>
      <c r="L50" s="15">
        <v>0</v>
      </c>
      <c r="M50" s="15" t="b">
        <v>1</v>
      </c>
      <c r="N50" s="15">
        <v>0</v>
      </c>
      <c r="O50" s="15">
        <v>0</v>
      </c>
      <c r="P50" s="15">
        <v>0</v>
      </c>
      <c r="Q50" s="15">
        <v>0</v>
      </c>
      <c r="R50" s="15">
        <v>2</v>
      </c>
      <c r="U50" t="str">
        <f t="shared" si="16"/>
        <v>"name":"愛のまじない",</v>
      </c>
      <c r="V50" t="str">
        <f t="shared" si="31"/>
        <v>"arcanaNostrum":1,</v>
      </c>
      <c r="X50" t="str">
        <f t="shared" si="18"/>
        <v>"arcanaMagicBook":0,</v>
      </c>
    </row>
    <row r="51" spans="2:24" x14ac:dyDescent="0.4">
      <c r="B51" s="6">
        <v>46</v>
      </c>
      <c r="C51" s="15" t="s">
        <v>221</v>
      </c>
      <c r="D51" s="15" t="s">
        <v>325</v>
      </c>
      <c r="E51" s="16" t="s">
        <v>194</v>
      </c>
      <c r="F51" s="16" t="s">
        <v>192</v>
      </c>
      <c r="G51" s="15">
        <v>0</v>
      </c>
      <c r="H51" s="15">
        <v>0</v>
      </c>
      <c r="I51" s="15">
        <v>1</v>
      </c>
      <c r="J51" s="20" t="s">
        <v>192</v>
      </c>
      <c r="K51" s="15">
        <v>0</v>
      </c>
      <c r="L51" s="15">
        <v>0</v>
      </c>
      <c r="M51" s="15" t="b">
        <v>0</v>
      </c>
      <c r="N51" s="15">
        <v>0</v>
      </c>
      <c r="O51" s="15">
        <v>1</v>
      </c>
      <c r="P51" s="15">
        <v>0</v>
      </c>
      <c r="Q51" s="15">
        <v>0</v>
      </c>
      <c r="R51" s="15">
        <v>2</v>
      </c>
      <c r="U51" t="str">
        <f t="shared" si="16"/>
        <v>"name":"跳躍の魔術",</v>
      </c>
      <c r="V51" t="str">
        <f t="shared" si="31"/>
        <v>"arcanaNostrum":1,</v>
      </c>
      <c r="X51" t="str">
        <f t="shared" si="18"/>
        <v>"arcanaMagicBook":0,</v>
      </c>
    </row>
    <row r="52" spans="2:24" x14ac:dyDescent="0.4">
      <c r="B52" s="6">
        <v>47</v>
      </c>
      <c r="C52" s="15" t="s">
        <v>222</v>
      </c>
      <c r="D52" s="15" t="s">
        <v>326</v>
      </c>
      <c r="E52" s="16" t="s">
        <v>194</v>
      </c>
      <c r="F52" s="16" t="s">
        <v>194</v>
      </c>
      <c r="G52" s="15">
        <v>0</v>
      </c>
      <c r="H52" s="15">
        <v>0</v>
      </c>
      <c r="I52" s="15">
        <v>0</v>
      </c>
      <c r="J52" s="20" t="s">
        <v>192</v>
      </c>
      <c r="K52" s="15">
        <v>2</v>
      </c>
      <c r="L52" s="15">
        <v>0</v>
      </c>
      <c r="M52" s="15" t="b">
        <v>1</v>
      </c>
      <c r="N52" s="15">
        <v>0</v>
      </c>
      <c r="O52" s="15">
        <v>0</v>
      </c>
      <c r="P52" s="15">
        <v>1</v>
      </c>
      <c r="Q52" s="15">
        <v>0</v>
      </c>
      <c r="R52" s="15">
        <v>1</v>
      </c>
      <c r="U52" t="str">
        <f t="shared" si="16"/>
        <v>"name":"怒りの霊薬",</v>
      </c>
      <c r="V52" t="str">
        <f t="shared" si="31"/>
        <v>"arcanaNostrum":1,</v>
      </c>
      <c r="X52" t="str">
        <f t="shared" si="18"/>
        <v>"arcanaMagicBook":0,</v>
      </c>
    </row>
    <row r="53" spans="2:24" x14ac:dyDescent="0.4">
      <c r="B53" s="6">
        <v>48</v>
      </c>
      <c r="C53" s="15" t="s">
        <v>223</v>
      </c>
      <c r="D53" s="15" t="s">
        <v>327</v>
      </c>
      <c r="E53" s="16" t="s">
        <v>192</v>
      </c>
      <c r="F53" s="16" t="s">
        <v>192</v>
      </c>
      <c r="G53" s="15">
        <v>2</v>
      </c>
      <c r="H53" s="15">
        <v>0</v>
      </c>
      <c r="I53" s="15">
        <v>0</v>
      </c>
      <c r="J53" s="20" t="s">
        <v>190</v>
      </c>
      <c r="K53" s="15" t="s">
        <v>328</v>
      </c>
      <c r="L53" s="15" t="s">
        <v>328</v>
      </c>
      <c r="M53" s="15" t="b">
        <v>0</v>
      </c>
      <c r="N53" s="15">
        <v>1</v>
      </c>
      <c r="O53" s="15">
        <v>0</v>
      </c>
      <c r="P53" s="15">
        <v>0</v>
      </c>
      <c r="Q53" s="15">
        <v>0</v>
      </c>
      <c r="R53" s="15">
        <v>0</v>
      </c>
      <c r="U53" t="str">
        <f t="shared" si="16"/>
        <v>"name":"真夜中の書",</v>
      </c>
      <c r="V53" t="str">
        <f t="shared" si="31"/>
        <v>"arcanaNostrum":0,</v>
      </c>
      <c r="X53" t="str">
        <f t="shared" si="18"/>
        <v>"arcanaMagicBook":2,</v>
      </c>
    </row>
    <row r="54" spans="2:24" x14ac:dyDescent="0.4">
      <c r="B54" s="6">
        <v>49</v>
      </c>
      <c r="C54" s="15" t="s">
        <v>224</v>
      </c>
      <c r="D54" s="15" t="s">
        <v>329</v>
      </c>
      <c r="E54" s="16" t="s">
        <v>192</v>
      </c>
      <c r="F54" s="16" t="s">
        <v>194</v>
      </c>
      <c r="G54" s="15">
        <v>1</v>
      </c>
      <c r="H54" s="15">
        <v>0</v>
      </c>
      <c r="I54" s="15">
        <v>0</v>
      </c>
      <c r="J54" s="20" t="s">
        <v>192</v>
      </c>
      <c r="K54" s="15">
        <v>1</v>
      </c>
      <c r="L54" s="15">
        <v>1</v>
      </c>
      <c r="M54" s="15" t="b">
        <v>1</v>
      </c>
      <c r="N54" s="15">
        <v>0</v>
      </c>
      <c r="O54" s="15">
        <v>1</v>
      </c>
      <c r="P54" s="15">
        <v>0</v>
      </c>
      <c r="Q54" s="15">
        <v>0</v>
      </c>
      <c r="R54" s="15">
        <v>0</v>
      </c>
      <c r="U54" t="str">
        <f t="shared" si="16"/>
        <v>"name":"浮遊の呪文",</v>
      </c>
      <c r="V54" t="str">
        <f t="shared" si="31"/>
        <v>"arcanaNostrum":0,</v>
      </c>
      <c r="X54" t="str">
        <f t="shared" si="18"/>
        <v>"arcanaMagicBook":1,</v>
      </c>
    </row>
    <row r="55" spans="2:24" x14ac:dyDescent="0.4">
      <c r="B55" s="6">
        <v>50</v>
      </c>
      <c r="C55" s="15" t="s">
        <v>225</v>
      </c>
      <c r="D55" s="15" t="s">
        <v>330</v>
      </c>
      <c r="E55" s="16" t="s">
        <v>192</v>
      </c>
      <c r="F55" s="16" t="s">
        <v>192</v>
      </c>
      <c r="G55" s="15">
        <v>1</v>
      </c>
      <c r="H55" s="15">
        <v>0</v>
      </c>
      <c r="I55" s="15">
        <v>1</v>
      </c>
      <c r="J55" s="20" t="s">
        <v>192</v>
      </c>
      <c r="K55" s="15">
        <v>0</v>
      </c>
      <c r="L55" s="15">
        <v>1</v>
      </c>
      <c r="M55" s="15" t="b">
        <v>1</v>
      </c>
      <c r="N55" s="15">
        <v>1</v>
      </c>
      <c r="O55" s="15">
        <v>0</v>
      </c>
      <c r="P55" s="15">
        <v>0</v>
      </c>
      <c r="Q55" s="15">
        <v>0</v>
      </c>
      <c r="R55" s="15">
        <v>0</v>
      </c>
      <c r="U55" t="str">
        <f t="shared" si="16"/>
        <v>"name":"頭痛の秘薬",</v>
      </c>
      <c r="V55" t="str">
        <f t="shared" si="31"/>
        <v>"arcanaNostrum":0,</v>
      </c>
      <c r="X55" t="str">
        <f t="shared" si="18"/>
        <v>"arcanaMagicBook":1,</v>
      </c>
    </row>
    <row r="56" spans="2:24" x14ac:dyDescent="0.4">
      <c r="B56" s="6">
        <v>51</v>
      </c>
      <c r="C56" s="15" t="s">
        <v>226</v>
      </c>
      <c r="D56" s="15" t="s">
        <v>331</v>
      </c>
      <c r="E56" s="16" t="s">
        <v>194</v>
      </c>
      <c r="F56" s="16" t="s">
        <v>192</v>
      </c>
      <c r="G56" s="15">
        <v>0</v>
      </c>
      <c r="H56" s="15">
        <v>0</v>
      </c>
      <c r="I56" s="15">
        <v>1</v>
      </c>
      <c r="J56" s="20" t="s">
        <v>194</v>
      </c>
      <c r="K56" s="15">
        <v>1</v>
      </c>
      <c r="L56" s="15">
        <v>1</v>
      </c>
      <c r="M56" s="15" t="b">
        <v>1</v>
      </c>
      <c r="N56" s="15">
        <v>1</v>
      </c>
      <c r="O56" s="15">
        <v>0</v>
      </c>
      <c r="P56" s="15">
        <v>0</v>
      </c>
      <c r="Q56" s="15">
        <v>2</v>
      </c>
      <c r="R56" s="15">
        <v>0</v>
      </c>
      <c r="U56" t="str">
        <f t="shared" si="16"/>
        <v>"name":"炎の儀式",</v>
      </c>
      <c r="V56" t="str">
        <f t="shared" si="31"/>
        <v>"arcanaNostrum":1,</v>
      </c>
      <c r="X56" t="str">
        <f t="shared" si="18"/>
        <v>"arcanaMagicBook":0,</v>
      </c>
    </row>
    <row r="57" spans="2:24" x14ac:dyDescent="0.4">
      <c r="B57" s="6">
        <v>52</v>
      </c>
      <c r="C57" s="15" t="s">
        <v>227</v>
      </c>
      <c r="D57" s="15" t="s">
        <v>332</v>
      </c>
      <c r="E57" s="16" t="s">
        <v>192</v>
      </c>
      <c r="F57" s="16" t="s">
        <v>192</v>
      </c>
      <c r="G57" s="15">
        <v>1</v>
      </c>
      <c r="H57" s="15">
        <v>0</v>
      </c>
      <c r="I57" s="15">
        <v>1</v>
      </c>
      <c r="J57" s="20" t="s">
        <v>192</v>
      </c>
      <c r="K57" s="15">
        <v>0</v>
      </c>
      <c r="L57" s="15">
        <v>0</v>
      </c>
      <c r="M57" s="15" t="b">
        <v>0</v>
      </c>
      <c r="N57" s="15">
        <v>0</v>
      </c>
      <c r="O57" s="15">
        <v>1</v>
      </c>
      <c r="P57" s="15">
        <v>2</v>
      </c>
      <c r="Q57" s="15">
        <v>0</v>
      </c>
      <c r="R57" s="15">
        <v>0</v>
      </c>
      <c r="U57" t="str">
        <f t="shared" si="16"/>
        <v>"name":"毒の魔術",</v>
      </c>
      <c r="V57" t="str">
        <f t="shared" si="31"/>
        <v>"arcanaNostrum":0,</v>
      </c>
      <c r="X57" t="str">
        <f t="shared" si="18"/>
        <v>"arcanaMagicBook":1,</v>
      </c>
    </row>
    <row r="58" spans="2:24" x14ac:dyDescent="0.4">
      <c r="B58" s="6">
        <v>53</v>
      </c>
      <c r="C58" s="15" t="s">
        <v>228</v>
      </c>
      <c r="D58" s="15" t="s">
        <v>333</v>
      </c>
      <c r="E58" s="16" t="s">
        <v>192</v>
      </c>
      <c r="F58" s="16" t="s">
        <v>194</v>
      </c>
      <c r="G58" s="15">
        <v>0</v>
      </c>
      <c r="H58" s="15">
        <v>0</v>
      </c>
      <c r="I58" s="15">
        <v>1</v>
      </c>
      <c r="J58" s="20" t="s">
        <v>192</v>
      </c>
      <c r="K58" s="15">
        <v>1</v>
      </c>
      <c r="L58" s="15">
        <v>0</v>
      </c>
      <c r="M58" s="15" t="b">
        <v>1</v>
      </c>
      <c r="N58" s="15">
        <v>1</v>
      </c>
      <c r="O58" s="15">
        <v>0</v>
      </c>
      <c r="P58" s="15">
        <v>0</v>
      </c>
      <c r="Q58" s="15">
        <v>0</v>
      </c>
      <c r="R58" s="15">
        <v>0</v>
      </c>
      <c r="U58" t="str">
        <f t="shared" si="16"/>
        <v>"name":"歯痛の秘薬",</v>
      </c>
      <c r="V58" t="str">
        <f t="shared" si="31"/>
        <v>"arcanaNostrum":0,</v>
      </c>
      <c r="X58" t="str">
        <f t="shared" si="18"/>
        <v>"arcanaMagicBook":0,</v>
      </c>
    </row>
    <row r="59" spans="2:24" x14ac:dyDescent="0.4">
      <c r="B59" s="6">
        <v>54</v>
      </c>
      <c r="C59" s="15" t="s">
        <v>229</v>
      </c>
      <c r="D59" s="15" t="s">
        <v>334</v>
      </c>
      <c r="E59" s="16" t="s">
        <v>192</v>
      </c>
      <c r="F59" s="16" t="s">
        <v>192</v>
      </c>
      <c r="G59" s="15">
        <v>0</v>
      </c>
      <c r="H59" s="15">
        <v>0</v>
      </c>
      <c r="I59" s="15">
        <v>0</v>
      </c>
      <c r="J59" s="20" t="s">
        <v>190</v>
      </c>
      <c r="K59" s="15">
        <v>0</v>
      </c>
      <c r="L59" s="15">
        <v>0</v>
      </c>
      <c r="M59" s="15" t="b">
        <v>1</v>
      </c>
      <c r="N59" s="15">
        <v>0</v>
      </c>
      <c r="O59" s="15">
        <v>0</v>
      </c>
      <c r="P59" s="15">
        <v>1</v>
      </c>
      <c r="Q59" s="15">
        <v>1</v>
      </c>
      <c r="R59" s="15">
        <v>2</v>
      </c>
      <c r="U59" t="str">
        <f t="shared" si="16"/>
        <v>"name":"自然の儀術",</v>
      </c>
      <c r="V59" t="str">
        <f t="shared" si="31"/>
        <v>"arcanaNostrum":0,</v>
      </c>
      <c r="X59" t="str">
        <f t="shared" si="18"/>
        <v>"arcanaMagicBook":0,</v>
      </c>
    </row>
    <row r="60" spans="2:24" x14ac:dyDescent="0.4">
      <c r="B60" s="6">
        <v>55</v>
      </c>
      <c r="C60" s="15" t="s">
        <v>230</v>
      </c>
      <c r="D60" s="15" t="s">
        <v>335</v>
      </c>
      <c r="E60" s="16" t="s">
        <v>194</v>
      </c>
      <c r="F60" s="16" t="s">
        <v>194</v>
      </c>
      <c r="G60" s="15">
        <v>0</v>
      </c>
      <c r="H60" s="15">
        <v>0</v>
      </c>
      <c r="I60" s="15">
        <v>0</v>
      </c>
      <c r="J60" s="20" t="s">
        <v>192</v>
      </c>
      <c r="K60" s="15">
        <v>0</v>
      </c>
      <c r="L60" s="15">
        <v>1</v>
      </c>
      <c r="M60" s="15" t="b">
        <v>0</v>
      </c>
      <c r="N60" s="15">
        <v>0</v>
      </c>
      <c r="O60" s="15">
        <v>1</v>
      </c>
      <c r="P60" s="15">
        <v>1</v>
      </c>
      <c r="Q60" s="15">
        <v>0</v>
      </c>
      <c r="R60" s="15">
        <v>0</v>
      </c>
      <c r="U60" t="str">
        <f t="shared" si="16"/>
        <v>"name":"いぼだらけの醸造",</v>
      </c>
      <c r="V60" t="str">
        <f t="shared" si="31"/>
        <v>"arcanaNostrum":1,</v>
      </c>
      <c r="X60" t="str">
        <f t="shared" si="18"/>
        <v>"arcanaMagicBook":0,</v>
      </c>
    </row>
    <row r="61" spans="2:24" x14ac:dyDescent="0.4">
      <c r="B61" s="6">
        <v>56</v>
      </c>
      <c r="C61" s="15" t="s">
        <v>231</v>
      </c>
      <c r="D61" s="15" t="s">
        <v>336</v>
      </c>
      <c r="E61" s="16" t="s">
        <v>192</v>
      </c>
      <c r="F61" s="16" t="s">
        <v>192</v>
      </c>
      <c r="G61" s="15">
        <v>1</v>
      </c>
      <c r="H61" s="15">
        <v>0</v>
      </c>
      <c r="I61" s="15">
        <v>1</v>
      </c>
      <c r="J61" s="20" t="s">
        <v>194</v>
      </c>
      <c r="K61" s="15">
        <v>1</v>
      </c>
      <c r="L61" s="15">
        <v>1</v>
      </c>
      <c r="M61" s="15" t="b">
        <v>1</v>
      </c>
      <c r="N61" s="15">
        <v>1</v>
      </c>
      <c r="O61" s="15">
        <v>0</v>
      </c>
      <c r="P61" s="15">
        <v>2</v>
      </c>
      <c r="Q61" s="15">
        <v>0</v>
      </c>
      <c r="R61" s="15">
        <v>0</v>
      </c>
      <c r="U61" t="str">
        <f t="shared" si="16"/>
        <v>"name":"大地の儀式",</v>
      </c>
      <c r="V61" t="str">
        <f t="shared" si="31"/>
        <v>"arcanaNostrum":0,</v>
      </c>
      <c r="X61" t="str">
        <f t="shared" si="18"/>
        <v>"arcanaMagicBook":1,</v>
      </c>
    </row>
    <row r="62" spans="2:24" x14ac:dyDescent="0.4">
      <c r="B62" s="6">
        <v>57</v>
      </c>
      <c r="C62" s="15" t="s">
        <v>232</v>
      </c>
      <c r="D62" s="15" t="s">
        <v>337</v>
      </c>
      <c r="E62" s="16" t="s">
        <v>194</v>
      </c>
      <c r="F62" s="16" t="s">
        <v>194</v>
      </c>
      <c r="G62" s="15">
        <v>1</v>
      </c>
      <c r="H62" s="15">
        <v>0</v>
      </c>
      <c r="I62" s="15">
        <v>0</v>
      </c>
      <c r="J62" s="20" t="s">
        <v>192</v>
      </c>
      <c r="K62" s="15">
        <v>0</v>
      </c>
      <c r="L62" s="15">
        <v>1</v>
      </c>
      <c r="M62" s="15" t="b">
        <v>0</v>
      </c>
      <c r="N62" s="15">
        <v>0</v>
      </c>
      <c r="O62" s="15">
        <v>1</v>
      </c>
      <c r="P62" s="15">
        <v>0</v>
      </c>
      <c r="Q62" s="15">
        <v>0</v>
      </c>
      <c r="R62" s="15">
        <v>0</v>
      </c>
      <c r="U62" t="str">
        <f t="shared" si="16"/>
        <v>"name":"鳴き声の伝承",</v>
      </c>
      <c r="V62" t="str">
        <f t="shared" si="31"/>
        <v>"arcanaNostrum":1,</v>
      </c>
      <c r="X62" t="str">
        <f t="shared" si="18"/>
        <v>"arcanaMagicBook":1,</v>
      </c>
    </row>
    <row r="63" spans="2:24" x14ac:dyDescent="0.4">
      <c r="B63" s="6">
        <v>58</v>
      </c>
      <c r="C63" s="15" t="s">
        <v>233</v>
      </c>
      <c r="D63" s="15" t="s">
        <v>338</v>
      </c>
      <c r="E63" s="16" t="s">
        <v>194</v>
      </c>
      <c r="F63" s="16" t="s">
        <v>192</v>
      </c>
      <c r="G63" s="15">
        <v>1</v>
      </c>
      <c r="H63" s="15">
        <v>0</v>
      </c>
      <c r="I63" s="15">
        <v>0</v>
      </c>
      <c r="J63" s="20" t="s">
        <v>194</v>
      </c>
      <c r="K63" s="15">
        <v>0</v>
      </c>
      <c r="L63" s="15">
        <v>1</v>
      </c>
      <c r="M63" s="15" t="b">
        <v>1</v>
      </c>
      <c r="N63" s="15">
        <v>0</v>
      </c>
      <c r="O63" s="15">
        <v>1</v>
      </c>
      <c r="P63" s="15">
        <v>0</v>
      </c>
      <c r="Q63" s="15">
        <v>0</v>
      </c>
      <c r="R63" s="15">
        <v>0</v>
      </c>
      <c r="U63" t="str">
        <f t="shared" si="16"/>
        <v>"name":"透明化の呪文",</v>
      </c>
      <c r="V63" t="str">
        <f t="shared" si="31"/>
        <v>"arcanaNostrum":1,</v>
      </c>
      <c r="X63" t="str">
        <f t="shared" si="18"/>
        <v>"arcanaMagicBook":1,</v>
      </c>
    </row>
    <row r="64" spans="2:24" x14ac:dyDescent="0.4">
      <c r="B64" s="6">
        <v>59</v>
      </c>
      <c r="C64" s="15" t="s">
        <v>234</v>
      </c>
      <c r="D64" s="15" t="s">
        <v>339</v>
      </c>
      <c r="E64" s="16" t="s">
        <v>192</v>
      </c>
      <c r="F64" s="16" t="s">
        <v>194</v>
      </c>
      <c r="G64" s="15">
        <v>0</v>
      </c>
      <c r="H64" s="15">
        <v>0</v>
      </c>
      <c r="I64" s="15">
        <v>1</v>
      </c>
      <c r="J64" s="20" t="s">
        <v>192</v>
      </c>
      <c r="K64" s="15">
        <v>2</v>
      </c>
      <c r="L64" s="15">
        <v>0</v>
      </c>
      <c r="M64" s="15" t="b">
        <v>0</v>
      </c>
      <c r="N64" s="15">
        <v>1</v>
      </c>
      <c r="O64" s="15">
        <v>0</v>
      </c>
      <c r="P64" s="15">
        <v>1</v>
      </c>
      <c r="Q64" s="15">
        <v>0</v>
      </c>
      <c r="R64" s="15">
        <v>1</v>
      </c>
      <c r="U64" t="str">
        <f t="shared" si="16"/>
        <v>"name":"混沌の秘術",</v>
      </c>
      <c r="V64" t="str">
        <f t="shared" si="31"/>
        <v>"arcanaNostrum":0,</v>
      </c>
      <c r="X64" t="str">
        <f t="shared" si="18"/>
        <v>"arcanaMagicBook":0,</v>
      </c>
    </row>
    <row r="65" spans="2:24" x14ac:dyDescent="0.4">
      <c r="B65" s="6">
        <v>60</v>
      </c>
      <c r="C65" s="15" t="s">
        <v>235</v>
      </c>
      <c r="D65" s="15" t="s">
        <v>340</v>
      </c>
      <c r="E65" s="16" t="s">
        <v>192</v>
      </c>
      <c r="F65" s="16" t="s">
        <v>194</v>
      </c>
      <c r="G65" s="15">
        <v>1</v>
      </c>
      <c r="H65" s="15">
        <v>0</v>
      </c>
      <c r="I65" s="15">
        <v>1</v>
      </c>
      <c r="J65" s="20" t="s">
        <v>192</v>
      </c>
      <c r="K65" s="15">
        <v>0</v>
      </c>
      <c r="L65" s="15">
        <v>1</v>
      </c>
      <c r="M65" s="15" t="b">
        <v>0</v>
      </c>
      <c r="N65" s="15">
        <v>0</v>
      </c>
      <c r="O65" s="15">
        <v>1</v>
      </c>
      <c r="P65" s="15" t="s">
        <v>301</v>
      </c>
      <c r="Q65" s="15" t="s">
        <v>301</v>
      </c>
      <c r="R65" s="15">
        <v>0</v>
      </c>
      <c r="U65" t="str">
        <f t="shared" si="16"/>
        <v>"name":"月の霊薬",</v>
      </c>
      <c r="V65" t="str">
        <f t="shared" si="31"/>
        <v>"arcanaNostrum":0,</v>
      </c>
      <c r="X65" t="str">
        <f t="shared" si="18"/>
        <v>"arcanaMagicBook":1,</v>
      </c>
    </row>
    <row r="66" spans="2:24" x14ac:dyDescent="0.4">
      <c r="B66" s="6">
        <v>61</v>
      </c>
      <c r="C66" s="15" t="s">
        <v>236</v>
      </c>
      <c r="D66" s="15" t="s">
        <v>341</v>
      </c>
      <c r="E66" s="16" t="s">
        <v>194</v>
      </c>
      <c r="F66" s="16" t="s">
        <v>192</v>
      </c>
      <c r="G66" s="15">
        <v>0</v>
      </c>
      <c r="H66" s="15">
        <v>0</v>
      </c>
      <c r="I66" s="15">
        <v>0</v>
      </c>
      <c r="J66" s="20" t="s">
        <v>194</v>
      </c>
      <c r="K66" s="15">
        <v>1</v>
      </c>
      <c r="L66" s="15">
        <v>1</v>
      </c>
      <c r="M66" s="15" t="b">
        <v>1</v>
      </c>
      <c r="N66" s="15">
        <v>0</v>
      </c>
      <c r="O66" s="15">
        <v>0</v>
      </c>
      <c r="P66" s="15">
        <v>0</v>
      </c>
      <c r="Q66" s="15">
        <v>1</v>
      </c>
      <c r="R66" s="15">
        <v>2</v>
      </c>
      <c r="U66" t="str">
        <f t="shared" si="16"/>
        <v>"name":"強さの秘薬",</v>
      </c>
      <c r="V66" t="str">
        <f t="shared" si="31"/>
        <v>"arcanaNostrum":1,</v>
      </c>
      <c r="X66" t="str">
        <f t="shared" si="18"/>
        <v>"arcanaMagicBook":0,</v>
      </c>
    </row>
    <row r="67" spans="2:24" x14ac:dyDescent="0.4">
      <c r="B67" s="6">
        <v>62</v>
      </c>
      <c r="C67" s="15" t="s">
        <v>237</v>
      </c>
      <c r="D67" s="15" t="s">
        <v>342</v>
      </c>
      <c r="E67" s="16" t="s">
        <v>192</v>
      </c>
      <c r="F67" s="16" t="s">
        <v>194</v>
      </c>
      <c r="G67" s="15">
        <v>1</v>
      </c>
      <c r="H67" s="15">
        <v>0</v>
      </c>
      <c r="I67" s="15">
        <v>0</v>
      </c>
      <c r="J67" s="20" t="s">
        <v>194</v>
      </c>
      <c r="K67" s="15">
        <v>0</v>
      </c>
      <c r="L67" s="15">
        <v>0</v>
      </c>
      <c r="M67" s="15" t="b">
        <v>0</v>
      </c>
      <c r="N67" s="15">
        <v>0</v>
      </c>
      <c r="O67" s="15">
        <v>0</v>
      </c>
      <c r="P67" s="15">
        <v>1</v>
      </c>
      <c r="Q67" s="15">
        <v>1</v>
      </c>
      <c r="R67" s="15">
        <v>1</v>
      </c>
      <c r="U67" t="str">
        <f t="shared" si="16"/>
        <v>"name":"粉砕の呪文",</v>
      </c>
      <c r="V67" t="str">
        <f t="shared" si="31"/>
        <v>"arcanaNostrum":0,</v>
      </c>
      <c r="X67" t="str">
        <f t="shared" si="18"/>
        <v>"arcanaMagicBook":1,</v>
      </c>
    </row>
    <row r="68" spans="2:24" x14ac:dyDescent="0.4">
      <c r="B68" s="6">
        <v>63</v>
      </c>
      <c r="C68" s="15" t="s">
        <v>238</v>
      </c>
      <c r="D68" s="15"/>
      <c r="E68" s="16"/>
      <c r="F68" s="16"/>
      <c r="G68" s="15"/>
      <c r="H68" s="15"/>
      <c r="I68" s="15"/>
      <c r="J68" s="20"/>
      <c r="K68" s="15"/>
      <c r="L68" s="15"/>
      <c r="M68" s="15"/>
      <c r="N68" s="15"/>
      <c r="O68" s="15"/>
      <c r="P68" s="15"/>
      <c r="Q68" s="15"/>
      <c r="R68" s="15"/>
    </row>
    <row r="69" spans="2:24" x14ac:dyDescent="0.4">
      <c r="B69" s="6">
        <v>64</v>
      </c>
      <c r="C69" s="15" t="s">
        <v>239</v>
      </c>
      <c r="D69" s="15"/>
      <c r="E69" s="16"/>
      <c r="F69" s="16"/>
      <c r="G69" s="15"/>
      <c r="H69" s="15"/>
      <c r="I69" s="15"/>
      <c r="J69" s="20"/>
      <c r="K69" s="15"/>
      <c r="L69" s="15"/>
      <c r="M69" s="15"/>
      <c r="N69" s="15"/>
      <c r="O69" s="15"/>
      <c r="P69" s="15"/>
      <c r="Q69" s="15"/>
      <c r="R69" s="15"/>
    </row>
    <row r="70" spans="2:24" x14ac:dyDescent="0.4">
      <c r="B70" s="6">
        <v>65</v>
      </c>
      <c r="C70" s="15" t="s">
        <v>240</v>
      </c>
      <c r="D70" s="15"/>
      <c r="E70" s="16"/>
      <c r="F70" s="16"/>
      <c r="G70" s="15"/>
      <c r="H70" s="15"/>
      <c r="I70" s="15"/>
      <c r="J70" s="20"/>
      <c r="K70" s="15"/>
      <c r="L70" s="15"/>
      <c r="M70" s="15"/>
      <c r="N70" s="15"/>
      <c r="O70" s="15"/>
      <c r="P70" s="15"/>
      <c r="Q70" s="15"/>
      <c r="R70" s="15"/>
    </row>
    <row r="71" spans="2:24" x14ac:dyDescent="0.4">
      <c r="B71" s="6">
        <v>66</v>
      </c>
      <c r="C71" s="15" t="s">
        <v>241</v>
      </c>
      <c r="D71" s="15"/>
      <c r="E71" s="16"/>
      <c r="F71" s="16"/>
      <c r="G71" s="15"/>
      <c r="H71" s="15"/>
      <c r="I71" s="15"/>
      <c r="J71" s="20"/>
      <c r="K71" s="15"/>
      <c r="L71" s="15"/>
      <c r="M71" s="15"/>
      <c r="N71" s="15"/>
      <c r="O71" s="15"/>
      <c r="P71" s="15"/>
      <c r="Q71" s="15"/>
      <c r="R71" s="15"/>
    </row>
    <row r="72" spans="2:24" x14ac:dyDescent="0.4">
      <c r="B72" s="6">
        <v>67</v>
      </c>
      <c r="C72" s="15" t="s">
        <v>242</v>
      </c>
      <c r="D72" s="15"/>
      <c r="E72" s="16"/>
      <c r="F72" s="16"/>
      <c r="G72" s="15"/>
      <c r="H72" s="15"/>
      <c r="I72" s="15"/>
      <c r="J72" s="20"/>
      <c r="K72" s="15"/>
      <c r="L72" s="15"/>
      <c r="M72" s="15"/>
      <c r="N72" s="15"/>
      <c r="O72" s="15"/>
      <c r="P72" s="15"/>
      <c r="Q72" s="15"/>
      <c r="R72" s="15"/>
    </row>
    <row r="73" spans="2:24" x14ac:dyDescent="0.4">
      <c r="B73" s="6">
        <v>68</v>
      </c>
      <c r="C73" s="15" t="s">
        <v>243</v>
      </c>
      <c r="D73" s="15"/>
      <c r="E73" s="16"/>
      <c r="F73" s="16"/>
      <c r="G73" s="15"/>
      <c r="H73" s="15"/>
      <c r="I73" s="15"/>
      <c r="J73" s="20"/>
      <c r="K73" s="15"/>
      <c r="L73" s="15"/>
      <c r="M73" s="15"/>
      <c r="N73" s="15"/>
      <c r="O73" s="15"/>
      <c r="P73" s="15"/>
      <c r="Q73" s="15"/>
      <c r="R73" s="15"/>
    </row>
    <row r="74" spans="2:24" x14ac:dyDescent="0.4">
      <c r="B74" s="6">
        <v>69</v>
      </c>
      <c r="C74" s="15" t="s">
        <v>244</v>
      </c>
      <c r="D74" s="15"/>
      <c r="E74" s="16"/>
      <c r="F74" s="16"/>
      <c r="G74" s="15"/>
      <c r="H74" s="15"/>
      <c r="I74" s="15"/>
      <c r="J74" s="20"/>
      <c r="K74" s="15"/>
      <c r="L74" s="15"/>
      <c r="M74" s="15"/>
      <c r="N74" s="15"/>
      <c r="O74" s="15"/>
      <c r="P74" s="15"/>
      <c r="Q74" s="15"/>
      <c r="R74" s="15"/>
    </row>
    <row r="75" spans="2:24" x14ac:dyDescent="0.4">
      <c r="B75" s="6">
        <v>70</v>
      </c>
      <c r="C75" s="15" t="s">
        <v>245</v>
      </c>
      <c r="D75" s="15"/>
      <c r="E75" s="16"/>
      <c r="F75" s="16"/>
      <c r="G75" s="15"/>
      <c r="H75" s="15"/>
      <c r="I75" s="15"/>
      <c r="J75" s="20"/>
      <c r="K75" s="15"/>
      <c r="L75" s="15"/>
      <c r="M75" s="15"/>
      <c r="N75" s="15"/>
      <c r="O75" s="15"/>
      <c r="P75" s="15"/>
      <c r="Q75" s="15"/>
      <c r="R75" s="15"/>
    </row>
    <row r="76" spans="2:24" x14ac:dyDescent="0.4">
      <c r="B76" s="6">
        <v>71</v>
      </c>
      <c r="C76" s="15" t="s">
        <v>246</v>
      </c>
      <c r="D76" s="15"/>
      <c r="E76" s="16"/>
      <c r="F76" s="16"/>
      <c r="G76" s="15"/>
      <c r="H76" s="15"/>
      <c r="I76" s="15"/>
      <c r="J76" s="20"/>
      <c r="K76" s="15"/>
      <c r="L76" s="15"/>
      <c r="M76" s="15"/>
      <c r="N76" s="15"/>
      <c r="O76" s="15"/>
      <c r="P76" s="15"/>
      <c r="Q76" s="15"/>
      <c r="R76" s="15"/>
    </row>
    <row r="77" spans="2:24" x14ac:dyDescent="0.4">
      <c r="B77" s="6">
        <v>72</v>
      </c>
      <c r="C77" s="15" t="s">
        <v>247</v>
      </c>
      <c r="D77" s="15"/>
      <c r="E77" s="16"/>
      <c r="F77" s="16"/>
      <c r="G77" s="15"/>
      <c r="H77" s="15"/>
      <c r="I77" s="15"/>
      <c r="J77" s="20"/>
      <c r="K77" s="15"/>
      <c r="L77" s="15"/>
      <c r="M77" s="15"/>
      <c r="N77" s="15"/>
      <c r="O77" s="15"/>
      <c r="P77" s="15"/>
      <c r="Q77" s="15"/>
      <c r="R77" s="15"/>
    </row>
    <row r="78" spans="2:24" x14ac:dyDescent="0.4">
      <c r="B78" s="6">
        <v>73</v>
      </c>
      <c r="C78" s="15" t="s">
        <v>248</v>
      </c>
      <c r="D78" s="15"/>
      <c r="E78" s="16"/>
      <c r="F78" s="16"/>
      <c r="G78" s="15"/>
      <c r="H78" s="15"/>
      <c r="I78" s="15"/>
      <c r="J78" s="20"/>
      <c r="K78" s="15"/>
      <c r="L78" s="15"/>
      <c r="M78" s="15"/>
      <c r="N78" s="15"/>
      <c r="O78" s="15"/>
      <c r="P78" s="15"/>
      <c r="Q78" s="15"/>
      <c r="R78" s="15"/>
    </row>
    <row r="79" spans="2:24" x14ac:dyDescent="0.4">
      <c r="B79" s="6">
        <v>74</v>
      </c>
      <c r="C79" s="15" t="s">
        <v>249</v>
      </c>
      <c r="D79" s="15"/>
      <c r="E79" s="16"/>
      <c r="F79" s="16"/>
      <c r="G79" s="15"/>
      <c r="H79" s="15"/>
      <c r="I79" s="15"/>
      <c r="J79" s="20"/>
      <c r="K79" s="15"/>
      <c r="L79" s="15"/>
      <c r="M79" s="15"/>
      <c r="N79" s="15"/>
      <c r="O79" s="15"/>
      <c r="P79" s="15"/>
      <c r="Q79" s="15"/>
      <c r="R79" s="15"/>
    </row>
    <row r="80" spans="2:24" x14ac:dyDescent="0.4">
      <c r="B80" s="6">
        <v>75</v>
      </c>
      <c r="C80" s="15" t="s">
        <v>250</v>
      </c>
      <c r="D80" s="15"/>
      <c r="E80" s="16"/>
      <c r="F80" s="16"/>
      <c r="G80" s="15"/>
      <c r="H80" s="15"/>
      <c r="I80" s="15"/>
      <c r="J80" s="20"/>
      <c r="K80" s="15"/>
      <c r="L80" s="15"/>
      <c r="M80" s="15"/>
      <c r="N80" s="15"/>
      <c r="O80" s="15"/>
      <c r="P80" s="15"/>
      <c r="Q80" s="15"/>
      <c r="R80" s="15"/>
    </row>
    <row r="81" spans="2:18" x14ac:dyDescent="0.4">
      <c r="B81" s="6">
        <v>76</v>
      </c>
      <c r="C81" s="15" t="s">
        <v>251</v>
      </c>
      <c r="D81" s="15"/>
      <c r="E81" s="16"/>
      <c r="F81" s="16"/>
      <c r="G81" s="15"/>
      <c r="H81" s="15"/>
      <c r="I81" s="15"/>
      <c r="J81" s="20"/>
      <c r="K81" s="15"/>
      <c r="L81" s="15"/>
      <c r="M81" s="15"/>
      <c r="N81" s="15"/>
      <c r="O81" s="15"/>
      <c r="P81" s="15"/>
      <c r="Q81" s="15"/>
      <c r="R81" s="15"/>
    </row>
    <row r="82" spans="2:18" x14ac:dyDescent="0.4">
      <c r="B82" s="6">
        <v>77</v>
      </c>
      <c r="C82" s="15" t="s">
        <v>252</v>
      </c>
      <c r="D82" s="15"/>
      <c r="E82" s="16"/>
      <c r="F82" s="16"/>
      <c r="G82" s="15"/>
      <c r="H82" s="15"/>
      <c r="I82" s="15"/>
      <c r="J82" s="20"/>
      <c r="K82" s="15"/>
      <c r="L82" s="15"/>
      <c r="M82" s="15"/>
      <c r="N82" s="15"/>
      <c r="O82" s="15"/>
      <c r="P82" s="15"/>
      <c r="Q82" s="15"/>
      <c r="R82" s="15"/>
    </row>
    <row r="83" spans="2:18" x14ac:dyDescent="0.4">
      <c r="B83" s="6">
        <v>78</v>
      </c>
      <c r="C83" s="15" t="s">
        <v>253</v>
      </c>
      <c r="D83" s="15"/>
      <c r="E83" s="16"/>
      <c r="F83" s="16"/>
      <c r="G83" s="15"/>
      <c r="H83" s="15"/>
      <c r="I83" s="15"/>
      <c r="J83" s="20"/>
      <c r="K83" s="15"/>
      <c r="L83" s="15"/>
      <c r="M83" s="15"/>
      <c r="N83" s="15"/>
      <c r="O83" s="15"/>
      <c r="P83" s="15"/>
      <c r="Q83" s="15"/>
      <c r="R83" s="15"/>
    </row>
    <row r="84" spans="2:18" x14ac:dyDescent="0.4">
      <c r="B84" s="6">
        <v>79</v>
      </c>
      <c r="C84" s="15" t="s">
        <v>254</v>
      </c>
      <c r="D84" s="15"/>
      <c r="E84" s="16"/>
      <c r="F84" s="16"/>
      <c r="G84" s="15"/>
      <c r="H84" s="15"/>
      <c r="I84" s="15"/>
      <c r="J84" s="20"/>
      <c r="K84" s="15"/>
      <c r="L84" s="15"/>
      <c r="M84" s="15"/>
      <c r="N84" s="15"/>
      <c r="O84" s="15"/>
      <c r="P84" s="15"/>
      <c r="Q84" s="15"/>
      <c r="R84" s="15"/>
    </row>
    <row r="85" spans="2:18" x14ac:dyDescent="0.4">
      <c r="B85" s="6">
        <v>80</v>
      </c>
      <c r="C85" s="15" t="s">
        <v>255</v>
      </c>
      <c r="D85" s="15"/>
      <c r="E85" s="16"/>
      <c r="F85" s="16"/>
      <c r="G85" s="15"/>
      <c r="H85" s="15"/>
      <c r="I85" s="15"/>
      <c r="J85" s="20"/>
      <c r="K85" s="15"/>
      <c r="L85" s="15"/>
      <c r="M85" s="15"/>
      <c r="N85" s="15"/>
      <c r="O85" s="15"/>
      <c r="P85" s="15"/>
      <c r="Q85" s="15"/>
      <c r="R85" s="15"/>
    </row>
    <row r="86" spans="2:18" x14ac:dyDescent="0.4">
      <c r="B86" s="6">
        <v>81</v>
      </c>
      <c r="C86" s="15" t="s">
        <v>256</v>
      </c>
      <c r="D86" s="15"/>
      <c r="E86" s="16"/>
      <c r="F86" s="16"/>
      <c r="G86" s="15"/>
      <c r="H86" s="15"/>
      <c r="I86" s="15"/>
      <c r="J86" s="20"/>
      <c r="K86" s="15"/>
      <c r="L86" s="15"/>
      <c r="M86" s="15"/>
      <c r="N86" s="15"/>
      <c r="O86" s="15"/>
      <c r="P86" s="15"/>
      <c r="Q86" s="15"/>
      <c r="R86" s="15"/>
    </row>
    <row r="87" spans="2:18" x14ac:dyDescent="0.4">
      <c r="B87" s="6">
        <v>82</v>
      </c>
      <c r="C87" s="15" t="s">
        <v>257</v>
      </c>
      <c r="D87" s="15"/>
      <c r="E87" s="16"/>
      <c r="F87" s="16"/>
      <c r="G87" s="15"/>
      <c r="H87" s="15"/>
      <c r="I87" s="15"/>
      <c r="J87" s="20"/>
      <c r="K87" s="15"/>
      <c r="L87" s="15"/>
      <c r="M87" s="15"/>
      <c r="N87" s="15"/>
      <c r="O87" s="15"/>
      <c r="P87" s="15"/>
      <c r="Q87" s="15"/>
      <c r="R87" s="15"/>
    </row>
    <row r="88" spans="2:18" x14ac:dyDescent="0.4">
      <c r="B88" s="6">
        <v>83</v>
      </c>
      <c r="C88" s="15" t="s">
        <v>258</v>
      </c>
      <c r="D88" s="15"/>
      <c r="E88" s="16"/>
      <c r="F88" s="16"/>
      <c r="G88" s="15"/>
      <c r="H88" s="15"/>
      <c r="I88" s="15"/>
      <c r="J88" s="20"/>
      <c r="K88" s="15"/>
      <c r="L88" s="15"/>
      <c r="M88" s="15"/>
      <c r="N88" s="15"/>
      <c r="O88" s="15"/>
      <c r="P88" s="15"/>
      <c r="Q88" s="15"/>
      <c r="R88" s="15"/>
    </row>
    <row r="89" spans="2:18" x14ac:dyDescent="0.4">
      <c r="B89" s="6">
        <v>84</v>
      </c>
      <c r="C89" s="15" t="s">
        <v>259</v>
      </c>
      <c r="D89" s="15"/>
      <c r="E89" s="16"/>
      <c r="F89" s="16"/>
      <c r="G89" s="15"/>
      <c r="H89" s="15"/>
      <c r="I89" s="15"/>
      <c r="J89" s="20"/>
      <c r="K89" s="15"/>
      <c r="L89" s="15"/>
      <c r="M89" s="15"/>
      <c r="N89" s="15"/>
      <c r="O89" s="15"/>
      <c r="P89" s="15"/>
      <c r="Q89" s="15"/>
      <c r="R89" s="15"/>
    </row>
    <row r="90" spans="2:18" x14ac:dyDescent="0.4">
      <c r="B90" s="6">
        <v>85</v>
      </c>
      <c r="C90" s="15" t="s">
        <v>260</v>
      </c>
      <c r="D90" s="15"/>
      <c r="E90" s="16"/>
      <c r="F90" s="16"/>
      <c r="G90" s="15"/>
      <c r="H90" s="15"/>
      <c r="I90" s="15"/>
      <c r="J90" s="20"/>
      <c r="K90" s="15"/>
      <c r="L90" s="15"/>
      <c r="M90" s="15"/>
      <c r="N90" s="15"/>
      <c r="O90" s="15"/>
      <c r="P90" s="15"/>
      <c r="Q90" s="15"/>
      <c r="R90" s="15"/>
    </row>
    <row r="91" spans="2:18" x14ac:dyDescent="0.4">
      <c r="B91" s="6">
        <v>86</v>
      </c>
      <c r="C91" s="15" t="s">
        <v>261</v>
      </c>
      <c r="D91" s="15"/>
      <c r="E91" s="16"/>
      <c r="F91" s="16"/>
      <c r="G91" s="15"/>
      <c r="H91" s="15"/>
      <c r="I91" s="15"/>
      <c r="J91" s="20"/>
      <c r="K91" s="15"/>
      <c r="L91" s="15"/>
      <c r="M91" s="15"/>
      <c r="N91" s="15"/>
      <c r="O91" s="15"/>
      <c r="P91" s="15"/>
      <c r="Q91" s="15"/>
      <c r="R91" s="15"/>
    </row>
    <row r="92" spans="2:18" x14ac:dyDescent="0.4">
      <c r="B92" s="6">
        <v>87</v>
      </c>
      <c r="C92" s="15" t="s">
        <v>262</v>
      </c>
      <c r="D92" s="15"/>
      <c r="E92" s="16"/>
      <c r="F92" s="16"/>
      <c r="G92" s="15"/>
      <c r="H92" s="15"/>
      <c r="I92" s="15"/>
      <c r="J92" s="20"/>
      <c r="K92" s="15"/>
      <c r="L92" s="15"/>
      <c r="M92" s="15"/>
      <c r="N92" s="15"/>
      <c r="O92" s="15"/>
      <c r="P92" s="15"/>
      <c r="Q92" s="15"/>
      <c r="R92" s="15"/>
    </row>
    <row r="93" spans="2:18" x14ac:dyDescent="0.4">
      <c r="B93" s="6">
        <v>88</v>
      </c>
      <c r="C93" s="15" t="s">
        <v>263</v>
      </c>
      <c r="D93" s="15"/>
      <c r="E93" s="16"/>
      <c r="F93" s="16"/>
      <c r="G93" s="15"/>
      <c r="H93" s="15"/>
      <c r="I93" s="15"/>
      <c r="J93" s="20"/>
      <c r="K93" s="15"/>
      <c r="L93" s="15"/>
      <c r="M93" s="15"/>
      <c r="N93" s="15"/>
      <c r="O93" s="15"/>
      <c r="P93" s="15"/>
      <c r="Q93" s="15"/>
      <c r="R93" s="15"/>
    </row>
    <row r="94" spans="2:18" x14ac:dyDescent="0.4">
      <c r="B94" s="6">
        <v>89</v>
      </c>
      <c r="C94" s="15" t="s">
        <v>264</v>
      </c>
      <c r="D94" s="15"/>
      <c r="E94" s="16"/>
      <c r="F94" s="16"/>
      <c r="G94" s="15"/>
      <c r="H94" s="15"/>
      <c r="I94" s="15"/>
      <c r="J94" s="20"/>
      <c r="K94" s="15"/>
      <c r="L94" s="15"/>
      <c r="M94" s="15"/>
      <c r="N94" s="15"/>
      <c r="O94" s="15"/>
      <c r="P94" s="15"/>
      <c r="Q94" s="15"/>
      <c r="R94" s="15"/>
    </row>
    <row r="95" spans="2:18" x14ac:dyDescent="0.4">
      <c r="B95" s="6">
        <v>90</v>
      </c>
      <c r="C95" s="15" t="s">
        <v>265</v>
      </c>
      <c r="D95" s="15"/>
      <c r="E95" s="16"/>
      <c r="F95" s="16"/>
      <c r="G95" s="15"/>
      <c r="H95" s="15"/>
      <c r="I95" s="15"/>
      <c r="J95" s="20"/>
      <c r="K95" s="15"/>
      <c r="L95" s="15"/>
      <c r="M95" s="15"/>
      <c r="N95" s="15"/>
      <c r="O95" s="15"/>
      <c r="P95" s="15"/>
      <c r="Q95" s="15"/>
      <c r="R95" s="15"/>
    </row>
    <row r="96" spans="2:18" x14ac:dyDescent="0.4">
      <c r="B96" s="6">
        <v>91</v>
      </c>
      <c r="C96" s="15" t="s">
        <v>266</v>
      </c>
      <c r="D96" s="15"/>
      <c r="E96" s="16"/>
      <c r="F96" s="16"/>
      <c r="G96" s="15"/>
      <c r="H96" s="15"/>
      <c r="I96" s="15"/>
      <c r="J96" s="20"/>
      <c r="K96" s="15"/>
      <c r="L96" s="15"/>
      <c r="M96" s="15"/>
      <c r="N96" s="15"/>
      <c r="O96" s="15"/>
      <c r="P96" s="15"/>
      <c r="Q96" s="15"/>
      <c r="R96" s="15"/>
    </row>
    <row r="97" spans="2:18" x14ac:dyDescent="0.4">
      <c r="B97" s="6">
        <v>92</v>
      </c>
      <c r="C97" s="15" t="s">
        <v>267</v>
      </c>
      <c r="D97" s="15"/>
      <c r="E97" s="16"/>
      <c r="F97" s="16"/>
      <c r="G97" s="15"/>
      <c r="H97" s="15"/>
      <c r="I97" s="15"/>
      <c r="J97" s="20"/>
      <c r="K97" s="15"/>
      <c r="L97" s="15"/>
      <c r="M97" s="15"/>
      <c r="N97" s="15"/>
      <c r="O97" s="15"/>
      <c r="P97" s="15"/>
      <c r="Q97" s="15"/>
      <c r="R97" s="15"/>
    </row>
    <row r="98" spans="2:18" x14ac:dyDescent="0.4">
      <c r="B98" s="6">
        <v>93</v>
      </c>
      <c r="C98" s="15" t="s">
        <v>268</v>
      </c>
      <c r="D98" s="15"/>
      <c r="E98" s="16"/>
      <c r="F98" s="16"/>
      <c r="G98" s="15"/>
      <c r="H98" s="15"/>
      <c r="I98" s="15"/>
      <c r="J98" s="20"/>
      <c r="K98" s="15"/>
      <c r="L98" s="15"/>
      <c r="M98" s="15"/>
      <c r="N98" s="15"/>
      <c r="O98" s="15"/>
      <c r="P98" s="15"/>
      <c r="Q98" s="15"/>
      <c r="R98" s="15"/>
    </row>
    <row r="99" spans="2:18" x14ac:dyDescent="0.4">
      <c r="B99" s="6">
        <v>94</v>
      </c>
      <c r="C99" s="15" t="s">
        <v>269</v>
      </c>
      <c r="D99" s="15"/>
      <c r="E99" s="16"/>
      <c r="F99" s="16"/>
      <c r="G99" s="15"/>
      <c r="H99" s="15"/>
      <c r="I99" s="15"/>
      <c r="J99" s="20"/>
      <c r="K99" s="15"/>
      <c r="L99" s="15"/>
      <c r="M99" s="15"/>
      <c r="N99" s="15"/>
      <c r="O99" s="15"/>
      <c r="P99" s="15"/>
      <c r="Q99" s="15"/>
      <c r="R99" s="15"/>
    </row>
    <row r="100" spans="2:18" x14ac:dyDescent="0.4">
      <c r="B100" s="6">
        <v>95</v>
      </c>
      <c r="C100" s="15" t="s">
        <v>270</v>
      </c>
      <c r="D100" s="15"/>
      <c r="E100" s="16"/>
      <c r="F100" s="16"/>
      <c r="G100" s="15"/>
      <c r="H100" s="15"/>
      <c r="I100" s="15"/>
      <c r="J100" s="20"/>
      <c r="K100" s="15"/>
      <c r="L100" s="15"/>
      <c r="M100" s="15"/>
      <c r="N100" s="15"/>
      <c r="O100" s="15"/>
      <c r="P100" s="15"/>
      <c r="Q100" s="15"/>
      <c r="R100" s="15"/>
    </row>
    <row r="101" spans="2:18" x14ac:dyDescent="0.4">
      <c r="B101" s="6">
        <v>96</v>
      </c>
      <c r="C101" s="15" t="s">
        <v>271</v>
      </c>
      <c r="D101" s="15"/>
      <c r="E101" s="16"/>
      <c r="F101" s="16"/>
      <c r="G101" s="15"/>
      <c r="H101" s="15"/>
      <c r="I101" s="15"/>
      <c r="J101" s="20"/>
      <c r="K101" s="15"/>
      <c r="L101" s="15"/>
      <c r="M101" s="15"/>
      <c r="N101" s="15"/>
      <c r="O101" s="15"/>
      <c r="P101" s="15"/>
      <c r="Q101" s="15"/>
      <c r="R101" s="15"/>
    </row>
    <row r="102" spans="2:18" x14ac:dyDescent="0.4">
      <c r="B102" s="6">
        <v>97</v>
      </c>
      <c r="C102" s="15" t="s">
        <v>272</v>
      </c>
      <c r="D102" s="15"/>
      <c r="E102" s="16"/>
      <c r="F102" s="16"/>
      <c r="G102" s="15"/>
      <c r="H102" s="15"/>
      <c r="I102" s="15"/>
      <c r="J102" s="20"/>
      <c r="K102" s="15"/>
      <c r="L102" s="15"/>
      <c r="M102" s="15"/>
      <c r="N102" s="15"/>
      <c r="O102" s="15"/>
      <c r="P102" s="15"/>
      <c r="Q102" s="15"/>
      <c r="R102" s="15"/>
    </row>
    <row r="103" spans="2:18" x14ac:dyDescent="0.4">
      <c r="B103" s="6">
        <v>98</v>
      </c>
      <c r="C103" s="15" t="s">
        <v>273</v>
      </c>
      <c r="D103" s="15"/>
      <c r="E103" s="16"/>
      <c r="F103" s="16"/>
      <c r="G103" s="15"/>
      <c r="H103" s="15"/>
      <c r="I103" s="15"/>
      <c r="J103" s="20"/>
      <c r="K103" s="15"/>
      <c r="L103" s="15"/>
      <c r="M103" s="15"/>
      <c r="N103" s="15"/>
      <c r="O103" s="15"/>
      <c r="P103" s="15"/>
      <c r="Q103" s="15"/>
      <c r="R103" s="15"/>
    </row>
    <row r="104" spans="2:18" x14ac:dyDescent="0.4">
      <c r="B104" s="6">
        <v>99</v>
      </c>
      <c r="C104" s="15" t="s">
        <v>274</v>
      </c>
      <c r="D104" s="15"/>
      <c r="E104" s="16"/>
      <c r="F104" s="16"/>
      <c r="G104" s="15"/>
      <c r="H104" s="15"/>
      <c r="I104" s="15"/>
      <c r="J104" s="20"/>
      <c r="K104" s="15"/>
      <c r="L104" s="15"/>
      <c r="M104" s="15"/>
      <c r="N104" s="15"/>
      <c r="O104" s="15"/>
      <c r="P104" s="15"/>
      <c r="Q104" s="15"/>
      <c r="R104" s="15"/>
    </row>
    <row r="105" spans="2:18" x14ac:dyDescent="0.4">
      <c r="B105" s="6">
        <v>100</v>
      </c>
      <c r="C105" s="15" t="s">
        <v>275</v>
      </c>
      <c r="D105" s="15"/>
      <c r="E105" s="16"/>
      <c r="F105" s="16"/>
      <c r="G105" s="15"/>
      <c r="H105" s="15"/>
      <c r="I105" s="15"/>
      <c r="J105" s="20"/>
      <c r="K105" s="15"/>
      <c r="L105" s="15"/>
      <c r="M105" s="15"/>
      <c r="N105" s="15"/>
      <c r="O105" s="15"/>
      <c r="P105" s="15"/>
      <c r="Q105" s="15"/>
      <c r="R105" s="15"/>
    </row>
    <row r="106" spans="2:18" x14ac:dyDescent="0.4">
      <c r="B106" s="6">
        <v>101</v>
      </c>
      <c r="C106" s="15" t="s">
        <v>276</v>
      </c>
      <c r="D106" s="15" t="s">
        <v>90</v>
      </c>
      <c r="E106" s="16" t="s">
        <v>74</v>
      </c>
      <c r="F106" s="16" t="s">
        <v>74</v>
      </c>
      <c r="G106" s="15">
        <v>1</v>
      </c>
      <c r="H106" s="15">
        <v>0</v>
      </c>
      <c r="I106" s="15">
        <v>0</v>
      </c>
      <c r="J106" s="20" t="s">
        <v>192</v>
      </c>
      <c r="K106" s="15">
        <v>0</v>
      </c>
      <c r="L106" s="15">
        <v>3</v>
      </c>
      <c r="M106" s="15" t="b">
        <v>0</v>
      </c>
      <c r="N106" s="15" t="s">
        <v>344</v>
      </c>
      <c r="O106" s="15" t="s">
        <v>344</v>
      </c>
      <c r="P106" s="15" t="s">
        <v>344</v>
      </c>
      <c r="Q106" s="15" t="s">
        <v>344</v>
      </c>
      <c r="R106" s="15" t="s">
        <v>344</v>
      </c>
    </row>
    <row r="107" spans="2:18" x14ac:dyDescent="0.4">
      <c r="B107" s="6">
        <v>102</v>
      </c>
      <c r="C107" s="15" t="s">
        <v>277</v>
      </c>
      <c r="D107" s="15" t="s">
        <v>97</v>
      </c>
      <c r="E107" s="16" t="s">
        <v>74</v>
      </c>
      <c r="F107" s="16" t="s">
        <v>74</v>
      </c>
      <c r="G107" s="15">
        <v>0</v>
      </c>
      <c r="H107" s="15">
        <v>1</v>
      </c>
      <c r="I107" s="15">
        <v>0</v>
      </c>
      <c r="J107" s="20" t="s">
        <v>192</v>
      </c>
      <c r="K107" s="15">
        <v>0</v>
      </c>
      <c r="L107" s="15">
        <v>0</v>
      </c>
      <c r="M107" s="15" t="b">
        <v>0</v>
      </c>
      <c r="N107" s="15">
        <v>0</v>
      </c>
      <c r="O107" s="15">
        <v>1</v>
      </c>
      <c r="P107" s="15">
        <v>1</v>
      </c>
      <c r="Q107" s="15">
        <v>0</v>
      </c>
      <c r="R107" s="15">
        <v>0</v>
      </c>
    </row>
    <row r="108" spans="2:18" x14ac:dyDescent="0.4">
      <c r="B108" s="6">
        <v>103</v>
      </c>
      <c r="C108" s="15" t="s">
        <v>278</v>
      </c>
      <c r="D108" s="15" t="s">
        <v>100</v>
      </c>
      <c r="E108" s="16" t="s">
        <v>74</v>
      </c>
      <c r="F108" s="16" t="s">
        <v>74</v>
      </c>
      <c r="G108" s="15">
        <v>0</v>
      </c>
      <c r="H108" s="15">
        <v>1</v>
      </c>
      <c r="I108" s="15">
        <v>1</v>
      </c>
      <c r="J108" s="20" t="s">
        <v>194</v>
      </c>
      <c r="K108" s="15">
        <v>1</v>
      </c>
      <c r="L108" s="15">
        <v>1</v>
      </c>
      <c r="M108" s="15" t="b">
        <v>0</v>
      </c>
      <c r="N108" s="15" t="s">
        <v>343</v>
      </c>
      <c r="O108" s="15" t="s">
        <v>343</v>
      </c>
      <c r="P108" s="15" t="s">
        <v>343</v>
      </c>
      <c r="Q108" s="15" t="s">
        <v>343</v>
      </c>
      <c r="R108" s="15" t="s">
        <v>343</v>
      </c>
    </row>
    <row r="109" spans="2:18" x14ac:dyDescent="0.4">
      <c r="B109" s="6">
        <v>104</v>
      </c>
      <c r="C109" s="15" t="s">
        <v>279</v>
      </c>
      <c r="D109" s="15" t="s">
        <v>195</v>
      </c>
      <c r="E109" s="16" t="s">
        <v>74</v>
      </c>
      <c r="F109" s="16" t="s">
        <v>74</v>
      </c>
      <c r="G109" s="15">
        <v>0</v>
      </c>
      <c r="H109" s="15">
        <v>0</v>
      </c>
      <c r="I109" s="15">
        <v>0</v>
      </c>
      <c r="J109" s="20" t="s">
        <v>192</v>
      </c>
      <c r="K109" s="15">
        <v>0</v>
      </c>
      <c r="L109" s="15">
        <v>0</v>
      </c>
      <c r="M109" s="15" t="b">
        <v>0</v>
      </c>
      <c r="N109" s="15">
        <v>0</v>
      </c>
      <c r="O109" s="15">
        <v>1</v>
      </c>
      <c r="P109" s="15">
        <v>0</v>
      </c>
      <c r="Q109" s="15">
        <v>0</v>
      </c>
      <c r="R109" s="15">
        <v>1</v>
      </c>
    </row>
    <row r="110" spans="2:18" x14ac:dyDescent="0.4">
      <c r="B110" s="6">
        <v>105</v>
      </c>
      <c r="C110" s="15" t="s">
        <v>280</v>
      </c>
      <c r="D110" s="15" t="s">
        <v>198</v>
      </c>
      <c r="E110" s="16" t="s">
        <v>74</v>
      </c>
      <c r="F110" s="16" t="s">
        <v>74</v>
      </c>
      <c r="G110" s="15">
        <v>0</v>
      </c>
      <c r="H110" s="15">
        <v>0</v>
      </c>
      <c r="I110" s="15">
        <v>0</v>
      </c>
      <c r="J110" s="20" t="s">
        <v>190</v>
      </c>
      <c r="K110" s="15">
        <v>0</v>
      </c>
      <c r="L110" s="15">
        <v>0</v>
      </c>
      <c r="M110" s="15" t="b">
        <v>1</v>
      </c>
      <c r="N110" s="15">
        <v>0</v>
      </c>
      <c r="O110" s="15">
        <v>0</v>
      </c>
      <c r="P110" s="15">
        <v>0</v>
      </c>
      <c r="Q110" s="15">
        <v>0</v>
      </c>
      <c r="R110" s="15">
        <v>2</v>
      </c>
    </row>
    <row r="111" spans="2:18" x14ac:dyDescent="0.4">
      <c r="B111" s="6">
        <v>106</v>
      </c>
      <c r="C111" s="15" t="s">
        <v>281</v>
      </c>
      <c r="D111" s="15" t="s">
        <v>200</v>
      </c>
      <c r="E111" s="16" t="s">
        <v>74</v>
      </c>
      <c r="F111" s="16" t="s">
        <v>74</v>
      </c>
      <c r="G111" s="15">
        <v>0</v>
      </c>
      <c r="H111" s="15">
        <v>0</v>
      </c>
      <c r="I111" s="15">
        <v>3</v>
      </c>
      <c r="J111" s="20" t="s">
        <v>192</v>
      </c>
      <c r="K111" s="15">
        <v>0</v>
      </c>
      <c r="L111" s="15">
        <v>0</v>
      </c>
      <c r="M111" s="15" t="b">
        <v>0</v>
      </c>
      <c r="N111" s="15">
        <v>0</v>
      </c>
      <c r="O111" s="15">
        <v>0</v>
      </c>
      <c r="P111" s="15">
        <v>0</v>
      </c>
      <c r="Q111" s="15">
        <v>5</v>
      </c>
      <c r="R111" s="15">
        <v>0</v>
      </c>
    </row>
    <row r="112" spans="2:18" x14ac:dyDescent="0.4">
      <c r="B112" s="6">
        <v>107</v>
      </c>
      <c r="C112" s="15" t="s">
        <v>282</v>
      </c>
      <c r="D112" s="15"/>
      <c r="E112" s="16"/>
      <c r="F112" s="16"/>
      <c r="G112" s="15"/>
      <c r="H112" s="15"/>
      <c r="I112" s="15"/>
      <c r="J112" s="20"/>
      <c r="K112" s="15"/>
      <c r="L112" s="15"/>
      <c r="M112" s="15"/>
      <c r="N112" s="15"/>
      <c r="O112" s="15"/>
      <c r="P112" s="15"/>
      <c r="Q112" s="15"/>
      <c r="R112" s="15"/>
    </row>
    <row r="113" spans="2:18" x14ac:dyDescent="0.4">
      <c r="B113" s="6">
        <v>108</v>
      </c>
      <c r="C113" s="15" t="s">
        <v>283</v>
      </c>
      <c r="D113" s="15"/>
      <c r="E113" s="16"/>
      <c r="F113" s="16"/>
      <c r="G113" s="15"/>
      <c r="H113" s="15"/>
      <c r="I113" s="15"/>
      <c r="J113" s="20"/>
      <c r="K113" s="15"/>
      <c r="L113" s="15"/>
      <c r="M113" s="15"/>
      <c r="N113" s="15"/>
      <c r="O113" s="15"/>
      <c r="P113" s="15"/>
      <c r="Q113" s="15"/>
      <c r="R113" s="15"/>
    </row>
    <row r="114" spans="2:18" x14ac:dyDescent="0.4">
      <c r="B114" s="6">
        <v>109</v>
      </c>
      <c r="C114" s="15" t="s">
        <v>284</v>
      </c>
      <c r="D114" s="15"/>
      <c r="E114" s="16"/>
      <c r="F114" s="16"/>
      <c r="G114" s="15"/>
      <c r="H114" s="15"/>
      <c r="I114" s="15"/>
      <c r="J114" s="20"/>
      <c r="K114" s="15"/>
      <c r="L114" s="15"/>
      <c r="M114" s="15"/>
      <c r="N114" s="15"/>
      <c r="O114" s="15"/>
      <c r="P114" s="15"/>
      <c r="Q114" s="15"/>
      <c r="R114" s="15"/>
    </row>
    <row r="115" spans="2:18" x14ac:dyDescent="0.4">
      <c r="B115" s="6">
        <v>110</v>
      </c>
      <c r="C115" s="15" t="s">
        <v>285</v>
      </c>
      <c r="D115" s="15"/>
      <c r="E115" s="16"/>
      <c r="F115" s="16"/>
      <c r="G115" s="15"/>
      <c r="H115" s="15"/>
      <c r="I115" s="15"/>
      <c r="J115" s="20"/>
      <c r="K115" s="15"/>
      <c r="L115" s="15"/>
      <c r="M115" s="15"/>
      <c r="N115" s="15"/>
      <c r="O115" s="15"/>
      <c r="P115" s="15"/>
      <c r="Q115" s="15"/>
      <c r="R115" s="15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データ</vt:lpstr>
      <vt:lpstr>魔女カード</vt:lpstr>
      <vt:lpstr>調合法カード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Yuya Egami</cp:lastModifiedBy>
  <cp:revision/>
  <dcterms:created xsi:type="dcterms:W3CDTF">2023-09-20T13:32:48Z</dcterms:created>
  <dcterms:modified xsi:type="dcterms:W3CDTF">2023-09-30T08:07:19Z</dcterms:modified>
  <cp:category/>
  <cp:contentStatus/>
</cp:coreProperties>
</file>