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30029875\Documents\"/>
    </mc:Choice>
  </mc:AlternateContent>
  <xr:revisionPtr revIDLastSave="0" documentId="13_ncr:1_{9354FECF-DD08-4AF8-A050-47C9FE28A654}" xr6:coauthVersionLast="47" xr6:coauthVersionMax="47" xr10:uidLastSave="{00000000-0000-0000-0000-000000000000}"/>
  <bookViews>
    <workbookView xWindow="-470" yWindow="380" windowWidth="10300" windowHeight="9540" xr2:uid="{EAC52477-F9FD-4384-B6B3-2FE43CA94B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7" i="1" l="1"/>
  <c r="P17" i="1"/>
  <c r="Q17" i="1"/>
  <c r="R17" i="1"/>
  <c r="O16" i="1"/>
  <c r="P16" i="1"/>
  <c r="Q16" i="1"/>
  <c r="R16" i="1"/>
  <c r="O15" i="1"/>
  <c r="P15" i="1"/>
  <c r="Q15" i="1"/>
  <c r="R15" i="1"/>
  <c r="O14" i="1"/>
  <c r="P14" i="1"/>
  <c r="Q14" i="1"/>
  <c r="R14" i="1"/>
  <c r="O13" i="1"/>
  <c r="P13" i="1"/>
  <c r="Q13" i="1"/>
  <c r="R13" i="1"/>
  <c r="O12" i="1"/>
  <c r="P12" i="1"/>
  <c r="Q12" i="1"/>
  <c r="R12" i="1"/>
  <c r="O11" i="1"/>
  <c r="P11" i="1"/>
  <c r="Q11" i="1"/>
  <c r="R11" i="1"/>
  <c r="O10" i="1"/>
  <c r="P10" i="1"/>
  <c r="Q10" i="1"/>
  <c r="R10" i="1"/>
  <c r="O9" i="1"/>
  <c r="P9" i="1"/>
  <c r="Q9" i="1"/>
  <c r="R9" i="1"/>
  <c r="O8" i="1"/>
  <c r="P8" i="1"/>
  <c r="Q8" i="1"/>
  <c r="R8" i="1"/>
  <c r="O7" i="1"/>
  <c r="P7" i="1"/>
  <c r="Q7" i="1"/>
  <c r="R7" i="1"/>
  <c r="R5" i="1"/>
  <c r="Q5" i="1"/>
  <c r="P5" i="1"/>
  <c r="O6" i="1"/>
  <c r="P6" i="1"/>
  <c r="Q6" i="1"/>
  <c r="R6" i="1"/>
  <c r="O5" i="1"/>
  <c r="O4" i="1"/>
  <c r="P4" i="1"/>
  <c r="Q4" i="1"/>
  <c r="R4" i="1"/>
  <c r="P3" i="1"/>
  <c r="Q3" i="1"/>
  <c r="R3" i="1"/>
  <c r="O3" i="1"/>
  <c r="K17" i="1"/>
  <c r="S17" i="1" s="1"/>
  <c r="K16" i="1"/>
  <c r="S16" i="1" s="1"/>
  <c r="K12" i="1"/>
  <c r="S12" i="1" s="1"/>
  <c r="K13" i="1"/>
  <c r="S13" i="1" s="1"/>
  <c r="K14" i="1"/>
  <c r="S14" i="1" s="1"/>
  <c r="K15" i="1"/>
  <c r="S15" i="1" s="1"/>
  <c r="K11" i="1"/>
  <c r="S11" i="1" s="1"/>
  <c r="K10" i="1"/>
  <c r="S10" i="1" s="1"/>
  <c r="K9" i="1"/>
  <c r="S9" i="1" s="1"/>
  <c r="K8" i="1"/>
  <c r="S8" i="1" s="1"/>
  <c r="K7" i="1"/>
  <c r="S7" i="1" s="1"/>
  <c r="K6" i="1"/>
  <c r="S6" i="1" s="1"/>
  <c r="K5" i="1"/>
  <c r="S5" i="1" s="1"/>
  <c r="K4" i="1"/>
  <c r="S4" i="1" s="1"/>
  <c r="K3" i="1"/>
  <c r="S3" i="1" s="1"/>
  <c r="T9" i="1" l="1"/>
  <c r="T4" i="1"/>
  <c r="T12" i="1"/>
  <c r="T3" i="1"/>
  <c r="T15" i="1"/>
  <c r="T13" i="1"/>
  <c r="T8" i="1"/>
  <c r="T11" i="1"/>
  <c r="T6" i="1"/>
  <c r="T14" i="1"/>
  <c r="T16" i="1"/>
  <c r="T17" i="1"/>
  <c r="T10" i="1"/>
  <c r="T7" i="1"/>
  <c r="T5" i="1"/>
</calcChain>
</file>

<file path=xl/sharedStrings.xml><?xml version="1.0" encoding="utf-8"?>
<sst xmlns="http://schemas.openxmlformats.org/spreadsheetml/2006/main" count="72" uniqueCount="32">
  <si>
    <t>スギ</t>
    <phoneticPr fontId="2"/>
  </si>
  <si>
    <t>セルロース</t>
    <phoneticPr fontId="2"/>
  </si>
  <si>
    <t>ヘミセルロース</t>
    <phoneticPr fontId="2"/>
  </si>
  <si>
    <t>リグニン</t>
    <phoneticPr fontId="2"/>
  </si>
  <si>
    <t>クラソン</t>
    <phoneticPr fontId="2"/>
  </si>
  <si>
    <t>酸可溶性</t>
    <rPh sb="0" eb="1">
      <t>サン</t>
    </rPh>
    <rPh sb="1" eb="4">
      <t>カヨウセイ</t>
    </rPh>
    <phoneticPr fontId="2"/>
  </si>
  <si>
    <t>その他</t>
    <rPh sb="2" eb="3">
      <t>ホカ</t>
    </rPh>
    <phoneticPr fontId="2"/>
  </si>
  <si>
    <t>合計</t>
    <rPh sb="0" eb="2">
      <t>ゴウケイ</t>
    </rPh>
    <phoneticPr fontId="2"/>
  </si>
  <si>
    <t>ブナ</t>
    <phoneticPr fontId="2"/>
  </si>
  <si>
    <t>竹</t>
    <rPh sb="0" eb="1">
      <t>タケ</t>
    </rPh>
    <phoneticPr fontId="2"/>
  </si>
  <si>
    <t>稲わら</t>
    <rPh sb="0" eb="1">
      <t>イネ</t>
    </rPh>
    <phoneticPr fontId="2"/>
  </si>
  <si>
    <t>デンプン、タンパク質、抽出物、灰汁</t>
    <rPh sb="9" eb="10">
      <t>シツ</t>
    </rPh>
    <rPh sb="11" eb="14">
      <t>チュウシュツブツ</t>
    </rPh>
    <rPh sb="15" eb="17">
      <t>アク</t>
    </rPh>
    <phoneticPr fontId="2"/>
  </si>
  <si>
    <t>麦わら</t>
    <rPh sb="0" eb="1">
      <t>ムギ</t>
    </rPh>
    <phoneticPr fontId="2"/>
  </si>
  <si>
    <t>トウモロコシ（葉）</t>
    <rPh sb="7" eb="8">
      <t>ハ</t>
    </rPh>
    <phoneticPr fontId="2"/>
  </si>
  <si>
    <t>トウモロコシ（穂軸）</t>
    <rPh sb="7" eb="9">
      <t>ホジク</t>
    </rPh>
    <phoneticPr fontId="2"/>
  </si>
  <si>
    <t>エリアンサス</t>
    <phoneticPr fontId="2"/>
  </si>
  <si>
    <t>バガス</t>
    <phoneticPr fontId="2"/>
  </si>
  <si>
    <t>サトウキビ（葉）</t>
    <rPh sb="6" eb="7">
      <t>ハ</t>
    </rPh>
    <phoneticPr fontId="2"/>
  </si>
  <si>
    <t>アブラヤシ</t>
    <phoneticPr fontId="2"/>
  </si>
  <si>
    <t>ホテイアオイ</t>
    <phoneticPr fontId="2"/>
  </si>
  <si>
    <t>オオカナダモ</t>
    <phoneticPr fontId="2"/>
  </si>
  <si>
    <t>アオサ</t>
    <phoneticPr fontId="2"/>
  </si>
  <si>
    <t>アカモク</t>
    <phoneticPr fontId="2"/>
  </si>
  <si>
    <t>比率</t>
    <rPh sb="0" eb="2">
      <t>ヒリツ</t>
    </rPh>
    <phoneticPr fontId="2"/>
  </si>
  <si>
    <t>胞子</t>
    <rPh sb="0" eb="2">
      <t>ホウシ</t>
    </rPh>
    <phoneticPr fontId="2"/>
  </si>
  <si>
    <t>種子・裸子</t>
    <rPh sb="0" eb="2">
      <t>シュシ</t>
    </rPh>
    <rPh sb="3" eb="5">
      <t>ラシ</t>
    </rPh>
    <phoneticPr fontId="2"/>
  </si>
  <si>
    <t>種子・被子・双子葉類</t>
    <rPh sb="3" eb="5">
      <t>ヒシ</t>
    </rPh>
    <rPh sb="6" eb="10">
      <t>ソウシヨウルイ</t>
    </rPh>
    <phoneticPr fontId="2"/>
  </si>
  <si>
    <t>種子・被子・単子葉類</t>
    <rPh sb="3" eb="5">
      <t>ヒシ</t>
    </rPh>
    <rPh sb="6" eb="8">
      <t>タンシ</t>
    </rPh>
    <rPh sb="8" eb="9">
      <t>ハ</t>
    </rPh>
    <rPh sb="9" eb="10">
      <t>ルイ</t>
    </rPh>
    <phoneticPr fontId="2"/>
  </si>
  <si>
    <t>デンプン</t>
    <phoneticPr fontId="2"/>
  </si>
  <si>
    <t>タンパク質</t>
    <rPh sb="4" eb="5">
      <t>シツ</t>
    </rPh>
    <phoneticPr fontId="2"/>
  </si>
  <si>
    <t>抽出物</t>
    <rPh sb="0" eb="3">
      <t>チュウシュツブツ</t>
    </rPh>
    <phoneticPr fontId="2"/>
  </si>
  <si>
    <t>灰汁</t>
    <rPh sb="0" eb="2">
      <t>アク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</si>
</sst>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9" formatCode="0.0%"/>
  </numFmts>
  <fonts count="3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179" fontId="0" fillId="0" borderId="0" xfId="1" applyNumberFormat="1" applyFont="1">
      <alignment vertical="center"/>
    </xf>
    <xf numFmtId="9" fontId="0" fillId="0" borderId="0" xfId="1" applyNumberFormat="1" applyFont="1">
      <alignment vertical="center"/>
    </xf>
    <xf numFmtId="179" fontId="0" fillId="2" borderId="0" xfId="1" applyNumberFormat="1" applyFont="1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607181</xdr:colOff>
      <xdr:row>0</xdr:row>
      <xdr:rowOff>0</xdr:rowOff>
    </xdr:from>
    <xdr:to>
      <xdr:col>31</xdr:col>
      <xdr:colOff>330646</xdr:colOff>
      <xdr:row>24</xdr:row>
      <xdr:rowOff>127951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9065DBD9-20B2-4884-ABEF-C03CACDD8F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5400000">
          <a:off x="10489532" y="-658976"/>
          <a:ext cx="5652451" cy="697040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D6F8D-E49A-4753-8C0F-8C6FAFA3CBD9}">
  <dimension ref="A1:T17"/>
  <sheetViews>
    <sheetView tabSelected="1" topLeftCell="W1" zoomScale="80" zoomScaleNormal="80" workbookViewId="0">
      <selection activeCell="AF10" sqref="AF10"/>
    </sheetView>
  </sheetViews>
  <sheetFormatPr defaultRowHeight="18" x14ac:dyDescent="0.55000000000000004"/>
  <cols>
    <col min="1" max="1" width="16.58203125" customWidth="1"/>
  </cols>
  <sheetData>
    <row r="1" spans="1:20" x14ac:dyDescent="0.55000000000000004">
      <c r="B1" t="s">
        <v>23</v>
      </c>
      <c r="C1" t="s">
        <v>1</v>
      </c>
      <c r="D1" t="s">
        <v>2</v>
      </c>
      <c r="E1" t="s">
        <v>3</v>
      </c>
      <c r="F1" t="s">
        <v>3</v>
      </c>
      <c r="G1" t="s">
        <v>6</v>
      </c>
      <c r="H1" t="s">
        <v>6</v>
      </c>
      <c r="I1" t="s">
        <v>6</v>
      </c>
      <c r="J1" t="s">
        <v>6</v>
      </c>
      <c r="K1" t="s">
        <v>6</v>
      </c>
      <c r="L1" t="s">
        <v>7</v>
      </c>
      <c r="O1" t="s">
        <v>1</v>
      </c>
      <c r="P1" t="s">
        <v>2</v>
      </c>
      <c r="Q1" t="s">
        <v>3</v>
      </c>
      <c r="R1" t="s">
        <v>3</v>
      </c>
      <c r="S1" t="s">
        <v>6</v>
      </c>
      <c r="T1" t="s">
        <v>7</v>
      </c>
    </row>
    <row r="2" spans="1:20" x14ac:dyDescent="0.55000000000000004">
      <c r="E2" t="s">
        <v>4</v>
      </c>
      <c r="F2" t="s">
        <v>5</v>
      </c>
      <c r="G2" t="s">
        <v>29</v>
      </c>
      <c r="H2" t="s">
        <v>30</v>
      </c>
      <c r="I2" t="s">
        <v>31</v>
      </c>
      <c r="J2" t="s">
        <v>28</v>
      </c>
      <c r="K2" t="s">
        <v>7</v>
      </c>
      <c r="Q2" t="s">
        <v>4</v>
      </c>
      <c r="R2" t="s">
        <v>5</v>
      </c>
      <c r="S2" t="s">
        <v>11</v>
      </c>
    </row>
    <row r="3" spans="1:20" x14ac:dyDescent="0.55000000000000004">
      <c r="A3" t="s">
        <v>25</v>
      </c>
      <c r="B3" t="s">
        <v>0</v>
      </c>
      <c r="C3">
        <v>379</v>
      </c>
      <c r="D3">
        <v>227</v>
      </c>
      <c r="E3">
        <v>328</v>
      </c>
      <c r="F3">
        <v>3</v>
      </c>
      <c r="K3">
        <f>L3-SUM(C3:F3)</f>
        <v>43</v>
      </c>
      <c r="L3">
        <v>980</v>
      </c>
      <c r="N3" s="4" t="s">
        <v>0</v>
      </c>
      <c r="O3" s="1">
        <f>C3/$L$3</f>
        <v>0.38673469387755099</v>
      </c>
      <c r="P3" s="1">
        <f>D3/$L$3</f>
        <v>0.23163265306122449</v>
      </c>
      <c r="Q3" s="3">
        <f>E3/$L$3</f>
        <v>0.33469387755102042</v>
      </c>
      <c r="R3" s="3">
        <f>F3/$L$3</f>
        <v>3.0612244897959182E-3</v>
      </c>
      <c r="S3" s="1">
        <f>K3/$L$3</f>
        <v>4.3877551020408162E-2</v>
      </c>
      <c r="T3" s="2">
        <f>SUM(O3:S3)</f>
        <v>1</v>
      </c>
    </row>
    <row r="4" spans="1:20" x14ac:dyDescent="0.55000000000000004">
      <c r="A4" t="s">
        <v>26</v>
      </c>
      <c r="B4" t="s">
        <v>8</v>
      </c>
      <c r="C4">
        <v>439</v>
      </c>
      <c r="D4">
        <v>284</v>
      </c>
      <c r="E4">
        <v>210</v>
      </c>
      <c r="F4">
        <v>30</v>
      </c>
      <c r="K4">
        <f>L4-SUM(C4:F4)</f>
        <v>36</v>
      </c>
      <c r="L4">
        <v>999</v>
      </c>
      <c r="N4" s="4" t="s">
        <v>8</v>
      </c>
      <c r="O4" s="1">
        <f>C4/$L$4</f>
        <v>0.43943943943943942</v>
      </c>
      <c r="P4" s="1">
        <f>D4/$L$4</f>
        <v>0.28428428428428426</v>
      </c>
      <c r="Q4" s="3">
        <f>E4/$L$4</f>
        <v>0.21021021021021022</v>
      </c>
      <c r="R4" s="3">
        <f>F4/$L$4</f>
        <v>3.003003003003003E-2</v>
      </c>
      <c r="S4" s="1">
        <f>K4/$L$4</f>
        <v>3.6036036036036036E-2</v>
      </c>
      <c r="T4" s="2">
        <f t="shared" ref="T4:T17" si="0">SUM(O4:S4)</f>
        <v>1</v>
      </c>
    </row>
    <row r="5" spans="1:20" x14ac:dyDescent="0.55000000000000004">
      <c r="A5" t="s">
        <v>27</v>
      </c>
      <c r="B5" t="s">
        <v>9</v>
      </c>
      <c r="C5">
        <v>394</v>
      </c>
      <c r="D5">
        <v>311</v>
      </c>
      <c r="E5">
        <v>193</v>
      </c>
      <c r="F5">
        <v>13</v>
      </c>
      <c r="K5">
        <f>L5-SUM(C5:F5)</f>
        <v>79</v>
      </c>
      <c r="L5">
        <v>990</v>
      </c>
      <c r="N5" s="4" t="s">
        <v>9</v>
      </c>
      <c r="O5" s="1">
        <f>C5/$L$5</f>
        <v>0.39797979797979799</v>
      </c>
      <c r="P5" s="1">
        <f>D5/$L$5</f>
        <v>0.31414141414141417</v>
      </c>
      <c r="Q5" s="1">
        <f>E5/$L$5</f>
        <v>0.19494949494949496</v>
      </c>
      <c r="R5" s="1">
        <f>F5/$L$5</f>
        <v>1.3131313131313131E-2</v>
      </c>
      <c r="S5" s="1">
        <f>K5/$L$5</f>
        <v>7.9797979797979798E-2</v>
      </c>
      <c r="T5" s="2">
        <f t="shared" si="0"/>
        <v>1</v>
      </c>
    </row>
    <row r="6" spans="1:20" x14ac:dyDescent="0.55000000000000004">
      <c r="A6" t="s">
        <v>27</v>
      </c>
      <c r="B6" t="s">
        <v>10</v>
      </c>
      <c r="C6">
        <v>345</v>
      </c>
      <c r="D6">
        <v>173</v>
      </c>
      <c r="E6">
        <v>228</v>
      </c>
      <c r="F6">
        <v>13</v>
      </c>
      <c r="K6">
        <f>L6-SUM(C6:F6)</f>
        <v>240</v>
      </c>
      <c r="L6">
        <v>999</v>
      </c>
      <c r="N6" s="5" t="s">
        <v>10</v>
      </c>
      <c r="O6" s="1">
        <f>C6/$L$6</f>
        <v>0.34534534534534533</v>
      </c>
      <c r="P6" s="1">
        <f>D6/$L$6</f>
        <v>0.17317317317317318</v>
      </c>
      <c r="Q6" s="1">
        <f>E6/$L$6</f>
        <v>0.22822822822822822</v>
      </c>
      <c r="R6" s="1">
        <f>F6/$L$6</f>
        <v>1.3013013013013013E-2</v>
      </c>
      <c r="S6" s="1">
        <f>K6/$L$6</f>
        <v>0.24024024024024024</v>
      </c>
      <c r="T6" s="2">
        <f t="shared" si="0"/>
        <v>1</v>
      </c>
    </row>
    <row r="7" spans="1:20" x14ac:dyDescent="0.55000000000000004">
      <c r="A7" t="s">
        <v>27</v>
      </c>
      <c r="B7" t="s">
        <v>12</v>
      </c>
      <c r="C7">
        <v>371</v>
      </c>
      <c r="D7">
        <v>340</v>
      </c>
      <c r="E7">
        <v>180</v>
      </c>
      <c r="F7">
        <v>20</v>
      </c>
      <c r="K7">
        <f>L7-SUM(C7:F7)</f>
        <v>77</v>
      </c>
      <c r="L7">
        <v>988</v>
      </c>
      <c r="N7" s="5" t="s">
        <v>12</v>
      </c>
      <c r="O7" s="1">
        <f>C7/$L$7</f>
        <v>0.37550607287449395</v>
      </c>
      <c r="P7" s="1">
        <f>D7/$L$7</f>
        <v>0.34412955465587042</v>
      </c>
      <c r="Q7" s="1">
        <f>E7/$L$7</f>
        <v>0.18218623481781376</v>
      </c>
      <c r="R7" s="1">
        <f>F7/$L$7</f>
        <v>2.0242914979757085E-2</v>
      </c>
      <c r="S7" s="1">
        <f>K7/$L$7</f>
        <v>7.7935222672064777E-2</v>
      </c>
      <c r="T7" s="2">
        <f t="shared" si="0"/>
        <v>1</v>
      </c>
    </row>
    <row r="8" spans="1:20" x14ac:dyDescent="0.55000000000000004">
      <c r="A8" t="s">
        <v>27</v>
      </c>
      <c r="B8" t="s">
        <v>13</v>
      </c>
      <c r="C8">
        <v>258</v>
      </c>
      <c r="D8">
        <v>248</v>
      </c>
      <c r="E8">
        <v>132</v>
      </c>
      <c r="F8">
        <v>19</v>
      </c>
      <c r="K8">
        <f>L8-SUM(C8:F8)</f>
        <v>338</v>
      </c>
      <c r="L8">
        <v>995</v>
      </c>
      <c r="N8" t="s">
        <v>13</v>
      </c>
      <c r="O8" s="1">
        <f>C8/$L$8</f>
        <v>0.25929648241206033</v>
      </c>
      <c r="P8" s="1">
        <f>D8/$L$8</f>
        <v>0.2492462311557789</v>
      </c>
      <c r="Q8" s="1">
        <f>E8/$L$8</f>
        <v>0.13266331658291458</v>
      </c>
      <c r="R8" s="1">
        <f>F8/$L$8</f>
        <v>1.9095477386934675E-2</v>
      </c>
      <c r="S8" s="1">
        <f>K8/$L$8</f>
        <v>0.33969849246231154</v>
      </c>
      <c r="T8" s="2">
        <f t="shared" si="0"/>
        <v>1</v>
      </c>
    </row>
    <row r="9" spans="1:20" x14ac:dyDescent="0.55000000000000004">
      <c r="A9" t="s">
        <v>27</v>
      </c>
      <c r="B9" t="s">
        <v>14</v>
      </c>
      <c r="C9">
        <v>343</v>
      </c>
      <c r="D9">
        <v>328</v>
      </c>
      <c r="E9">
        <v>151</v>
      </c>
      <c r="F9">
        <v>29</v>
      </c>
      <c r="K9">
        <f>L9-SUM(C9:F9)</f>
        <v>140</v>
      </c>
      <c r="L9">
        <v>991</v>
      </c>
      <c r="N9" t="s">
        <v>14</v>
      </c>
      <c r="O9" s="1">
        <f>C9/$L$9</f>
        <v>0.34611503531786075</v>
      </c>
      <c r="P9" s="1">
        <f>D9/$L$9</f>
        <v>0.33097880928355194</v>
      </c>
      <c r="Q9" s="1">
        <f>E9/$L$9</f>
        <v>0.15237134207870837</v>
      </c>
      <c r="R9" s="1">
        <f>F9/$L$9</f>
        <v>2.9263370332996974E-2</v>
      </c>
      <c r="S9" s="1">
        <f>K9/$L$9</f>
        <v>0.14127144298688193</v>
      </c>
      <c r="T9" s="2">
        <f t="shared" si="0"/>
        <v>1</v>
      </c>
    </row>
    <row r="10" spans="1:20" x14ac:dyDescent="0.55000000000000004">
      <c r="A10" t="s">
        <v>27</v>
      </c>
      <c r="B10" t="s">
        <v>15</v>
      </c>
      <c r="C10">
        <v>378</v>
      </c>
      <c r="D10">
        <v>252</v>
      </c>
      <c r="E10">
        <v>234</v>
      </c>
      <c r="F10">
        <v>20</v>
      </c>
      <c r="K10">
        <f>L10-SUM(C10:F10)</f>
        <v>82</v>
      </c>
      <c r="L10">
        <v>966</v>
      </c>
      <c r="N10" s="5" t="s">
        <v>15</v>
      </c>
      <c r="O10" s="1">
        <f>C10/$L$10</f>
        <v>0.39130434782608697</v>
      </c>
      <c r="P10" s="1">
        <f>D10/$L$10</f>
        <v>0.2608695652173913</v>
      </c>
      <c r="Q10" s="3">
        <f>E10/$L$10</f>
        <v>0.24223602484472051</v>
      </c>
      <c r="R10" s="3">
        <f>F10/$L$10</f>
        <v>2.0703933747412008E-2</v>
      </c>
      <c r="S10" s="1">
        <f>K10/$L$10</f>
        <v>8.4886128364389232E-2</v>
      </c>
      <c r="T10" s="2">
        <f t="shared" si="0"/>
        <v>1</v>
      </c>
    </row>
    <row r="11" spans="1:20" x14ac:dyDescent="0.55000000000000004">
      <c r="A11" t="s">
        <v>27</v>
      </c>
      <c r="B11" t="s">
        <v>16</v>
      </c>
      <c r="C11">
        <v>383</v>
      </c>
      <c r="D11">
        <v>309</v>
      </c>
      <c r="E11">
        <v>209</v>
      </c>
      <c r="F11">
        <v>15</v>
      </c>
      <c r="K11">
        <f>L11-SUM(C11:F11)</f>
        <v>74</v>
      </c>
      <c r="L11">
        <v>990</v>
      </c>
      <c r="N11" s="5" t="s">
        <v>16</v>
      </c>
      <c r="O11" s="1">
        <f>C11/$L$11</f>
        <v>0.38686868686868686</v>
      </c>
      <c r="P11" s="1">
        <f>D11/$L$11</f>
        <v>0.31212121212121213</v>
      </c>
      <c r="Q11" s="1">
        <f>E11/$L$11</f>
        <v>0.21111111111111111</v>
      </c>
      <c r="R11" s="1">
        <f>F11/$L$11</f>
        <v>1.5151515151515152E-2</v>
      </c>
      <c r="S11" s="1">
        <f>K11/$L$11</f>
        <v>7.4747474747474743E-2</v>
      </c>
      <c r="T11" s="2">
        <f t="shared" si="0"/>
        <v>1</v>
      </c>
    </row>
    <row r="12" spans="1:20" x14ac:dyDescent="0.55000000000000004">
      <c r="A12" t="s">
        <v>27</v>
      </c>
      <c r="B12" t="s">
        <v>17</v>
      </c>
      <c r="C12">
        <v>331</v>
      </c>
      <c r="D12">
        <v>265</v>
      </c>
      <c r="E12">
        <v>179</v>
      </c>
      <c r="F12">
        <v>18</v>
      </c>
      <c r="K12">
        <f>L12-SUM(C12:F12)</f>
        <v>171</v>
      </c>
      <c r="L12">
        <v>964</v>
      </c>
      <c r="N12" s="5" t="s">
        <v>17</v>
      </c>
      <c r="O12" s="1">
        <f>C12/$L$12</f>
        <v>0.34336099585062241</v>
      </c>
      <c r="P12" s="1">
        <f>D12/$L$12</f>
        <v>0.274896265560166</v>
      </c>
      <c r="Q12" s="1">
        <f>E12/$L$12</f>
        <v>0.18568464730290457</v>
      </c>
      <c r="R12" s="1">
        <f>F12/$L$12</f>
        <v>1.8672199170124481E-2</v>
      </c>
      <c r="S12" s="1">
        <f>K12/$L$12</f>
        <v>0.17738589211618258</v>
      </c>
      <c r="T12" s="2">
        <f t="shared" si="0"/>
        <v>1</v>
      </c>
    </row>
    <row r="13" spans="1:20" x14ac:dyDescent="0.55000000000000004">
      <c r="A13" t="s">
        <v>27</v>
      </c>
      <c r="B13" t="s">
        <v>18</v>
      </c>
      <c r="C13">
        <v>306</v>
      </c>
      <c r="D13">
        <v>284</v>
      </c>
      <c r="E13">
        <v>243</v>
      </c>
      <c r="F13">
        <v>39</v>
      </c>
      <c r="K13">
        <f>L13-SUM(C13:F13)</f>
        <v>112</v>
      </c>
      <c r="L13">
        <v>984</v>
      </c>
      <c r="N13" s="5" t="s">
        <v>18</v>
      </c>
      <c r="O13" s="1">
        <f>C13/$L$13</f>
        <v>0.31097560975609756</v>
      </c>
      <c r="P13" s="1">
        <f>D13/$L$13</f>
        <v>0.2886178861788618</v>
      </c>
      <c r="Q13" s="3">
        <f>E13/$L$13</f>
        <v>0.24695121951219512</v>
      </c>
      <c r="R13" s="3">
        <f>F13/$L$13</f>
        <v>3.9634146341463415E-2</v>
      </c>
      <c r="S13" s="1">
        <f>K13/$L$13</f>
        <v>0.11382113821138211</v>
      </c>
      <c r="T13" s="2">
        <f t="shared" si="0"/>
        <v>1</v>
      </c>
    </row>
    <row r="14" spans="1:20" x14ac:dyDescent="0.55000000000000004">
      <c r="A14" t="s">
        <v>27</v>
      </c>
      <c r="B14" t="s">
        <v>19</v>
      </c>
      <c r="C14">
        <v>185</v>
      </c>
      <c r="D14">
        <v>293</v>
      </c>
      <c r="E14">
        <v>84</v>
      </c>
      <c r="F14">
        <v>17</v>
      </c>
      <c r="K14">
        <f>L14-SUM(C14:F14)</f>
        <v>420</v>
      </c>
      <c r="L14">
        <v>999</v>
      </c>
      <c r="N14" s="6" t="s">
        <v>19</v>
      </c>
      <c r="O14" s="1">
        <f>C14/$L$14</f>
        <v>0.18518518518518517</v>
      </c>
      <c r="P14" s="1">
        <f>D14/$L$14</f>
        <v>0.29329329329329329</v>
      </c>
      <c r="Q14" s="1">
        <f>E14/$L$14</f>
        <v>8.408408408408409E-2</v>
      </c>
      <c r="R14" s="1">
        <f>F14/$L$14</f>
        <v>1.7017017017017019E-2</v>
      </c>
      <c r="S14" s="1">
        <f>K14/$L$14</f>
        <v>0.42042042042042044</v>
      </c>
      <c r="T14" s="2">
        <f t="shared" si="0"/>
        <v>1</v>
      </c>
    </row>
    <row r="15" spans="1:20" x14ac:dyDescent="0.55000000000000004">
      <c r="A15" t="s">
        <v>27</v>
      </c>
      <c r="B15" t="s">
        <v>20</v>
      </c>
      <c r="C15">
        <v>262</v>
      </c>
      <c r="D15">
        <v>181</v>
      </c>
      <c r="E15">
        <v>54</v>
      </c>
      <c r="F15">
        <v>17</v>
      </c>
      <c r="K15">
        <f>L15-SUM(C15:F15)</f>
        <v>469</v>
      </c>
      <c r="L15">
        <v>983</v>
      </c>
      <c r="N15" s="6" t="s">
        <v>20</v>
      </c>
      <c r="O15" s="1">
        <f>C15/$L$15</f>
        <v>0.26653102746693796</v>
      </c>
      <c r="P15" s="1">
        <f>D15/$L$15</f>
        <v>0.18413021363173956</v>
      </c>
      <c r="Q15" s="1">
        <f>E15/$L$15</f>
        <v>5.4933875890132246E-2</v>
      </c>
      <c r="R15" s="1">
        <f>F15/$L$15</f>
        <v>1.7293997965412006E-2</v>
      </c>
      <c r="S15" s="1">
        <f>K15/$L$15</f>
        <v>0.47711088504577825</v>
      </c>
      <c r="T15" s="2">
        <f t="shared" si="0"/>
        <v>1</v>
      </c>
    </row>
    <row r="16" spans="1:20" x14ac:dyDescent="0.55000000000000004">
      <c r="A16" t="s">
        <v>24</v>
      </c>
      <c r="B16" t="s">
        <v>22</v>
      </c>
      <c r="C16">
        <v>53</v>
      </c>
      <c r="D16">
        <v>266</v>
      </c>
      <c r="E16">
        <v>129</v>
      </c>
      <c r="F16">
        <v>13</v>
      </c>
      <c r="K16">
        <f>L16-SUM(C16:F16)</f>
        <v>510</v>
      </c>
      <c r="L16">
        <v>971</v>
      </c>
      <c r="N16" s="7" t="s">
        <v>22</v>
      </c>
      <c r="O16" s="1">
        <f>C16/$L$16</f>
        <v>5.458290422245108E-2</v>
      </c>
      <c r="P16" s="1">
        <f>D16/$L$16</f>
        <v>0.27394438722966014</v>
      </c>
      <c r="Q16" s="1">
        <f>E16/$L$16</f>
        <v>0.13285272914521112</v>
      </c>
      <c r="R16" s="1">
        <f>F16/$L$16</f>
        <v>1.3388259526261586E-2</v>
      </c>
      <c r="S16" s="1">
        <f>K16/$L$16</f>
        <v>0.52523171987641604</v>
      </c>
      <c r="T16" s="2">
        <f t="shared" si="0"/>
        <v>1</v>
      </c>
    </row>
    <row r="17" spans="1:20" x14ac:dyDescent="0.55000000000000004">
      <c r="A17" t="s">
        <v>24</v>
      </c>
      <c r="B17" t="s">
        <v>21</v>
      </c>
      <c r="C17">
        <v>80</v>
      </c>
      <c r="D17">
        <v>421</v>
      </c>
      <c r="E17">
        <v>30</v>
      </c>
      <c r="F17">
        <v>3</v>
      </c>
      <c r="K17">
        <f t="shared" ref="K17" si="1">L17-SUM(C17:F17)</f>
        <v>425</v>
      </c>
      <c r="L17">
        <v>959</v>
      </c>
      <c r="N17" s="7" t="s">
        <v>21</v>
      </c>
      <c r="O17" s="1">
        <f>C17/$L$17</f>
        <v>8.3420229405630861E-2</v>
      </c>
      <c r="P17" s="1">
        <f>D17/$L$17</f>
        <v>0.43899895724713245</v>
      </c>
      <c r="Q17" s="1">
        <f>E17/$L$17</f>
        <v>3.1282586027111578E-2</v>
      </c>
      <c r="R17" s="1">
        <f>F17/$L$17</f>
        <v>3.1282586027111575E-3</v>
      </c>
      <c r="S17" s="1">
        <f>K17/$L$17</f>
        <v>0.44316996871741399</v>
      </c>
      <c r="T17" s="2">
        <f t="shared" si="0"/>
        <v>1</v>
      </c>
    </row>
  </sheetData>
  <phoneticPr fontId="2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Kumagai, Wataru (Wataru.Kumagai@yokogawa.com)</dc:creator>
  <cp:lastModifiedBy>Kumagai, Wataru (Wataru.Kumagai@yokogawa.com)</cp:lastModifiedBy>
  <dcterms:created xsi:type="dcterms:W3CDTF">2023-01-23T10:47:38Z</dcterms:created>
  <dcterms:modified xsi:type="dcterms:W3CDTF">2023-01-23T11:56:06Z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69b5a962-1a7a-4bf8-819d-07a170110954_Enabled">
    <vt:lpwstr>true</vt:lpwstr>
  </property>
  <property fmtid="{D5CDD505-2E9C-101B-9397-08002B2CF9AE}" pid="3" name="MSIP_Label_69b5a962-1a7a-4bf8-819d-07a170110954_SetDate">
    <vt:lpwstr>2023-01-23T10:47:38Z</vt:lpwstr>
  </property>
  <property fmtid="{D5CDD505-2E9C-101B-9397-08002B2CF9AE}" pid="4" name="MSIP_Label_69b5a962-1a7a-4bf8-819d-07a170110954_Method">
    <vt:lpwstr>Standard</vt:lpwstr>
  </property>
  <property fmtid="{D5CDD505-2E9C-101B-9397-08002B2CF9AE}" pid="5" name="MSIP_Label_69b5a962-1a7a-4bf8-819d-07a170110954_Name">
    <vt:lpwstr>InternalUse</vt:lpwstr>
  </property>
  <property fmtid="{D5CDD505-2E9C-101B-9397-08002B2CF9AE}" pid="6" name="MSIP_Label_69b5a962-1a7a-4bf8-819d-07a170110954_SiteId">
    <vt:lpwstr>0da2a83b-13d9-4a35-965f-ec53a220ed9d</vt:lpwstr>
  </property>
  <property fmtid="{D5CDD505-2E9C-101B-9397-08002B2CF9AE}" pid="7" name="MSIP_Label_69b5a962-1a7a-4bf8-819d-07a170110954_ActionId">
    <vt:lpwstr>fe6af1f5-af18-4384-bb25-bac6438e061c</vt:lpwstr>
  </property>
  <property fmtid="{D5CDD505-2E9C-101B-9397-08002B2CF9AE}" pid="8" name="MSIP_Label_69b5a962-1a7a-4bf8-819d-07a170110954_ContentBits">
    <vt:lpwstr>0</vt:lpwstr>
  </property>
</Properties>
</file>