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 курс 2 семак\Диплома\От Столбова\"/>
    </mc:Choice>
  </mc:AlternateContent>
  <bookViews>
    <workbookView xWindow="0" yWindow="0" windowWidth="19200" windowHeight="11490" activeTab="1"/>
  </bookViews>
  <sheets>
    <sheet name="Преподаватели" sheetId="1" r:id="rId1"/>
    <sheet name="Учен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D12" i="2"/>
  <c r="D13" i="2"/>
  <c r="D14" i="2"/>
  <c r="D15" i="2"/>
  <c r="D16" i="2"/>
  <c r="M6" i="1"/>
  <c r="A4" i="2" l="1"/>
  <c r="A5" i="2"/>
  <c r="A6" i="2"/>
  <c r="A7" i="2"/>
  <c r="A3" i="2"/>
  <c r="A4" i="1"/>
  <c r="A5" i="1"/>
  <c r="A3" i="1"/>
  <c r="L3" i="1"/>
  <c r="M3" i="1" s="1"/>
  <c r="E12" i="1" s="1"/>
  <c r="L4" i="1"/>
  <c r="M4" i="1" s="1"/>
  <c r="M5" i="1" s="1"/>
  <c r="L5" i="1"/>
  <c r="L6" i="1"/>
  <c r="L7" i="1"/>
  <c r="M7" i="1" s="1"/>
  <c r="F3" i="2" l="1"/>
  <c r="A12" i="2"/>
  <c r="F7" i="2"/>
  <c r="A16" i="2"/>
  <c r="F6" i="2"/>
  <c r="A15" i="2"/>
  <c r="F5" i="2"/>
  <c r="A14" i="2"/>
  <c r="F4" i="2"/>
  <c r="A13" i="2"/>
  <c r="E14" i="1"/>
  <c r="E13" i="1"/>
  <c r="D12" i="1"/>
  <c r="D13" i="1"/>
  <c r="D14" i="1"/>
</calcChain>
</file>

<file path=xl/sharedStrings.xml><?xml version="1.0" encoding="utf-8"?>
<sst xmlns="http://schemas.openxmlformats.org/spreadsheetml/2006/main" count="116" uniqueCount="60">
  <si>
    <t>Преподаватель</t>
  </si>
  <si>
    <t>Фамилия</t>
  </si>
  <si>
    <t>ИвановаЕМ</t>
  </si>
  <si>
    <t>Иванова</t>
  </si>
  <si>
    <t>Имя</t>
  </si>
  <si>
    <t>Анкета преподавателя</t>
  </si>
  <si>
    <t>ИвановМЮ</t>
  </si>
  <si>
    <t>Иванов</t>
  </si>
  <si>
    <t>Учебный год</t>
  </si>
  <si>
    <t>Код</t>
  </si>
  <si>
    <t>2022-2023</t>
  </si>
  <si>
    <t>2023-2024</t>
  </si>
  <si>
    <t>Инструменты преподавателя</t>
  </si>
  <si>
    <t>Инструмент</t>
  </si>
  <si>
    <t>Гитара</t>
  </si>
  <si>
    <t>31.08.2022</t>
  </si>
  <si>
    <t>Фортепиано</t>
  </si>
  <si>
    <t>Барабаны</t>
  </si>
  <si>
    <t>ИвановаЕП</t>
  </si>
  <si>
    <t>Промежутки преподавателя</t>
  </si>
  <si>
    <t>Начало</t>
  </si>
  <si>
    <t>Окончание</t>
  </si>
  <si>
    <t>Уч. год</t>
  </si>
  <si>
    <t>Дата заполнения анкеты</t>
  </si>
  <si>
    <t>Преподаватели</t>
  </si>
  <si>
    <t>Промежуток времени</t>
  </si>
  <si>
    <t>20:00</t>
  </si>
  <si>
    <t>test</t>
  </si>
  <si>
    <t>14:00</t>
  </si>
  <si>
    <t>16:00</t>
  </si>
  <si>
    <t>2024-2025</t>
  </si>
  <si>
    <t>2025-2026</t>
  </si>
  <si>
    <t>test-test</t>
  </si>
  <si>
    <t>Ученики</t>
  </si>
  <si>
    <t>Отчество</t>
  </si>
  <si>
    <t>Михайловна</t>
  </si>
  <si>
    <t>Юрьевич</t>
  </si>
  <si>
    <t>Павловна</t>
  </si>
  <si>
    <t>Евгения</t>
  </si>
  <si>
    <t>Михаил</t>
  </si>
  <si>
    <t>Елена</t>
  </si>
  <si>
    <t>Иван</t>
  </si>
  <si>
    <t>Сидоров</t>
  </si>
  <si>
    <t>Егор</t>
  </si>
  <si>
    <t>Малинов</t>
  </si>
  <si>
    <t>Сергей</t>
  </si>
  <si>
    <t>Иринина</t>
  </si>
  <si>
    <t>Ольга</t>
  </si>
  <si>
    <t>Маликова</t>
  </si>
  <si>
    <t>Кристина</t>
  </si>
  <si>
    <t>Промежутки ученика</t>
  </si>
  <si>
    <t>13:00</t>
  </si>
  <si>
    <t xml:space="preserve">8:00 </t>
  </si>
  <si>
    <t>12:00</t>
  </si>
  <si>
    <t>18:00</t>
  </si>
  <si>
    <t>15:00</t>
  </si>
  <si>
    <t>15:40</t>
  </si>
  <si>
    <t>31.08.2023</t>
  </si>
  <si>
    <t>Анкета ученика</t>
  </si>
  <si>
    <t>Ученик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</si>
</sst>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20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4" xfId="0" applyFont="1" applyFill="1" applyBorder="1"/>
    <xf numFmtId="0" fontId="2" fillId="2" borderId="1" xfId="0" applyFont="1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3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D5" totalsRowShown="0">
  <autoFilter ref="A2:D5"/>
  <tableColumns count="4">
    <tableColumn id="1" name="Код">
      <calculatedColumnFormula>CONCATENATE(Таблица1[[#This Row],[Фамилия]],LEFT(C3,1),LEFT(D3,1))</calculatedColumnFormula>
    </tableColumn>
    <tableColumn id="2" name="Фамилия"/>
    <tableColumn id="3" name="Имя"/>
    <tableColumn id="4" name="Отчество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Таблица211" displayName="Таблица211" ref="I2:I7" totalsRowShown="0">
  <autoFilter ref="I2:I7"/>
  <tableColumns count="1">
    <tableColumn id="1" name="Учебный год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11" name="Таблица312" displayName="Таблица312" ref="J2:J7" totalsRowShown="0">
  <autoFilter ref="J2:J7"/>
  <tableColumns count="1">
    <tableColumn id="1" name="Инструмент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F6" totalsRowShown="0">
  <autoFilter ref="F2:F6"/>
  <tableColumns count="1">
    <tableColumn id="1" name="Учебный год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G2:G6" totalsRowShown="0">
  <autoFilter ref="G2:G6"/>
  <tableColumns count="1">
    <tableColumn id="1" name="Инструмент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K2:L7" totalsRowShown="0">
  <autoFilter ref="K2:L7"/>
  <tableColumns count="2">
    <tableColumn id="1" name="Преподаватель" dataDxfId="14"/>
    <tableColumn id="2" name="Инструмент" dataDxfId="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1:E14" totalsRowShown="0">
  <autoFilter ref="A11:E14"/>
  <tableColumns count="5">
    <tableColumn id="1" name="Преподаватель" dataDxfId="12"/>
    <tableColumn id="2" name="Уч. год"/>
    <tableColumn id="3" name="Дата заполнения анкеты"/>
    <tableColumn id="5" name="Промежуток времени" dataDxfId="11">
      <calculatedColumnFormula>CONCATENATE(I3," - ",J3)</calculatedColumnFormula>
    </tableColumn>
    <tableColumn id="7" name="Инструмент" dataDxfId="1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2:J5" totalsRowShown="0">
  <autoFilter ref="H2:J5"/>
  <tableColumns count="3">
    <tableColumn id="1" name="Преподаватель"/>
    <tableColumn id="2" name="Начало" dataDxfId="9"/>
    <tableColumn id="3" name="Окончание" dataDxfId="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2:C7" totalsRowShown="0">
  <autoFilter ref="A2:C7"/>
  <tableColumns count="3">
    <tableColumn id="1" name="Код">
      <calculatedColumnFormula>CONCATENATE(B3,LEFT(C3,1))</calculatedColumnFormula>
    </tableColumn>
    <tableColumn id="2" name="Фамилия"/>
    <tableColumn id="3" name="Имя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Таблица69" displayName="Таблица69" ref="F2:H7" totalsRowShown="0">
  <autoFilter ref="F2:H7"/>
  <tableColumns count="3">
    <tableColumn id="1" name="Ученик" dataDxfId="7">
      <calculatedColumnFormula>Таблица7[[#This Row],[Код]]</calculatedColumnFormula>
    </tableColumn>
    <tableColumn id="2" name="Начало" dataDxfId="6"/>
    <tableColumn id="3" name="Окончание" dataDxfId="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1:E16" totalsRowShown="0" headerRowDxfId="2" headerRowBorderDxfId="3" tableBorderDxfId="4">
  <autoFilter ref="A11:E16"/>
  <tableColumns count="5">
    <tableColumn id="1" name="Ученик">
      <calculatedColumnFormula>A3</calculatedColumnFormula>
    </tableColumn>
    <tableColumn id="2" name="Уч. год"/>
    <tableColumn id="3" name="Дата заполнения анкеты"/>
    <tableColumn id="4" name="Промежуток времени" dataDxfId="1">
      <calculatedColumnFormula>CONCATENATE(G3," - ",H3)</calculatedColumnFormula>
    </tableColumn>
    <tableColumn id="5" name="Инструмент" dataDxfId="0">
      <calculatedColumnFormula>J3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D12" sqref="D12"/>
    </sheetView>
  </sheetViews>
  <sheetFormatPr defaultRowHeight="15" x14ac:dyDescent="0.25"/>
  <cols>
    <col min="1" max="1" width="18" customWidth="1"/>
    <col min="2" max="2" width="12.28515625" bestFit="1" customWidth="1"/>
    <col min="3" max="3" width="26.5703125" bestFit="1" customWidth="1"/>
    <col min="4" max="4" width="24.28515625" customWidth="1"/>
    <col min="5" max="5" width="30" bestFit="1" customWidth="1"/>
    <col min="6" max="6" width="15.28515625" bestFit="1" customWidth="1"/>
    <col min="7" max="7" width="14.5703125" bestFit="1" customWidth="1"/>
    <col min="8" max="8" width="27.5703125" bestFit="1" customWidth="1"/>
    <col min="9" max="9" width="10.28515625" bestFit="1" customWidth="1"/>
    <col min="10" max="10" width="13.7109375" bestFit="1" customWidth="1"/>
    <col min="11" max="11" width="28.42578125" bestFit="1" customWidth="1"/>
    <col min="12" max="12" width="14.5703125" bestFit="1" customWidth="1"/>
    <col min="13" max="13" width="30.42578125" bestFit="1" customWidth="1"/>
  </cols>
  <sheetData>
    <row r="1" spans="1:13" x14ac:dyDescent="0.25">
      <c r="A1" s="17" t="s">
        <v>24</v>
      </c>
      <c r="B1" s="17"/>
      <c r="C1" s="17"/>
      <c r="H1" s="18" t="s">
        <v>19</v>
      </c>
      <c r="I1" s="19"/>
      <c r="J1" s="20"/>
      <c r="K1" s="18" t="s">
        <v>12</v>
      </c>
      <c r="L1" s="20"/>
    </row>
    <row r="2" spans="1:13" x14ac:dyDescent="0.25">
      <c r="A2" t="s">
        <v>9</v>
      </c>
      <c r="B2" t="s">
        <v>1</v>
      </c>
      <c r="C2" t="s">
        <v>4</v>
      </c>
      <c r="D2" t="s">
        <v>34</v>
      </c>
      <c r="F2" t="s">
        <v>8</v>
      </c>
      <c r="G2" t="s">
        <v>13</v>
      </c>
      <c r="H2" t="s">
        <v>0</v>
      </c>
      <c r="I2" t="s">
        <v>20</v>
      </c>
      <c r="J2" t="s">
        <v>21</v>
      </c>
      <c r="K2" t="s">
        <v>0</v>
      </c>
      <c r="L2" t="s">
        <v>13</v>
      </c>
    </row>
    <row r="3" spans="1:13" x14ac:dyDescent="0.25">
      <c r="A3" t="str">
        <f>CONCATENATE(Таблица1[[#This Row],[Фамилия]],LEFT(C3,1),LEFT(D3,1))</f>
        <v>ИвановаЕМ</v>
      </c>
      <c r="B3" t="s">
        <v>3</v>
      </c>
      <c r="C3" t="s">
        <v>38</v>
      </c>
      <c r="D3" t="s">
        <v>35</v>
      </c>
      <c r="F3" t="s">
        <v>10</v>
      </c>
      <c r="G3" t="s">
        <v>27</v>
      </c>
      <c r="H3" s="1" t="s">
        <v>2</v>
      </c>
      <c r="I3" s="11" t="s">
        <v>27</v>
      </c>
      <c r="J3" s="11" t="s">
        <v>27</v>
      </c>
      <c r="K3" s="14" t="s">
        <v>2</v>
      </c>
      <c r="L3" s="13" t="str">
        <f>G3</f>
        <v>test</v>
      </c>
      <c r="M3" s="15" t="str">
        <f>IF(Таблица4[[#This Row],[Преподаватель]]=K7, M2&amp;", "&amp;L3,L3)</f>
        <v>test</v>
      </c>
    </row>
    <row r="4" spans="1:13" x14ac:dyDescent="0.25">
      <c r="A4" t="str">
        <f>CONCATENATE(Таблица1[[#This Row],[Фамилия]],LEFT(C4,1),LEFT(D4,1))</f>
        <v>ИвановМЮ</v>
      </c>
      <c r="B4" t="s">
        <v>7</v>
      </c>
      <c r="C4" t="s">
        <v>39</v>
      </c>
      <c r="D4" t="s">
        <v>36</v>
      </c>
      <c r="F4" t="s">
        <v>11</v>
      </c>
      <c r="G4" s="3" t="s">
        <v>14</v>
      </c>
      <c r="H4" s="2" t="s">
        <v>6</v>
      </c>
      <c r="I4" s="11" t="s">
        <v>28</v>
      </c>
      <c r="J4" s="11" t="s">
        <v>26</v>
      </c>
      <c r="K4" s="4" t="s">
        <v>6</v>
      </c>
      <c r="L4" s="3" t="str">
        <f>G4</f>
        <v>Гитара</v>
      </c>
      <c r="M4" s="15" t="str">
        <f>IF(Таблица4[[#This Row],[Преподаватель]]=K3, M3&amp;", "&amp;L4,L4)</f>
        <v>Гитара</v>
      </c>
    </row>
    <row r="5" spans="1:13" x14ac:dyDescent="0.25">
      <c r="A5" t="str">
        <f>CONCATENATE(Таблица1[[#This Row],[Фамилия]],LEFT(C5,1),LEFT(D5,1))</f>
        <v>ИвановаЕП</v>
      </c>
      <c r="B5" t="s">
        <v>3</v>
      </c>
      <c r="C5" t="s">
        <v>40</v>
      </c>
      <c r="D5" t="s">
        <v>37</v>
      </c>
      <c r="F5" t="s">
        <v>30</v>
      </c>
      <c r="G5" t="s">
        <v>16</v>
      </c>
      <c r="H5" s="1" t="s">
        <v>18</v>
      </c>
      <c r="I5" s="11" t="s">
        <v>29</v>
      </c>
      <c r="J5" s="11" t="s">
        <v>26</v>
      </c>
      <c r="K5" s="4" t="s">
        <v>6</v>
      </c>
      <c r="L5" t="str">
        <f>G5</f>
        <v>Фортепиано</v>
      </c>
      <c r="M5" s="15" t="str">
        <f>IF(Таблица4[[#This Row],[Преподаватель]]=K4, M4&amp;", "&amp;L5,L5)</f>
        <v>Гитара, Фортепиано</v>
      </c>
    </row>
    <row r="6" spans="1:13" x14ac:dyDescent="0.25">
      <c r="F6" t="s">
        <v>31</v>
      </c>
      <c r="G6" t="s">
        <v>17</v>
      </c>
      <c r="K6" s="5" t="s">
        <v>6</v>
      </c>
      <c r="L6" t="str">
        <f>G6</f>
        <v>Барабаны</v>
      </c>
      <c r="M6" s="15" t="str">
        <f>IF(Таблица4[[#This Row],[Преподаватель]]=K5, M5&amp;", "&amp;L6,L6)</f>
        <v>Гитара, Фортепиано, Барабаны</v>
      </c>
    </row>
    <row r="7" spans="1:13" x14ac:dyDescent="0.25">
      <c r="K7" s="5" t="s">
        <v>18</v>
      </c>
      <c r="L7" s="6" t="str">
        <f>G4</f>
        <v>Гитара</v>
      </c>
      <c r="M7" s="15" t="str">
        <f>IF(Таблица4[[#This Row],[Преподаватель]]=K6, M6&amp;", "&amp;L7,L7)</f>
        <v>Гитара</v>
      </c>
    </row>
    <row r="10" spans="1:13" x14ac:dyDescent="0.25">
      <c r="A10" s="17" t="s">
        <v>5</v>
      </c>
      <c r="B10" s="17"/>
      <c r="C10" s="17"/>
      <c r="D10" s="17"/>
      <c r="E10" s="17"/>
    </row>
    <row r="11" spans="1:13" x14ac:dyDescent="0.25">
      <c r="A11" t="s">
        <v>0</v>
      </c>
      <c r="B11" t="s">
        <v>22</v>
      </c>
      <c r="C11" t="s">
        <v>23</v>
      </c>
      <c r="D11" t="s">
        <v>25</v>
      </c>
      <c r="E11" t="s">
        <v>13</v>
      </c>
    </row>
    <row r="12" spans="1:13" x14ac:dyDescent="0.25">
      <c r="A12" s="8" t="s">
        <v>2</v>
      </c>
      <c r="B12" t="s">
        <v>32</v>
      </c>
      <c r="C12" t="s">
        <v>15</v>
      </c>
      <c r="D12" s="7" t="str">
        <f>CONCATENATE(I3," - ",J3)</f>
        <v>test - test</v>
      </c>
      <c r="E12" t="str">
        <f>M3</f>
        <v>test</v>
      </c>
    </row>
    <row r="13" spans="1:13" x14ac:dyDescent="0.25">
      <c r="A13" s="9" t="s">
        <v>6</v>
      </c>
      <c r="B13" t="s">
        <v>10</v>
      </c>
      <c r="C13" t="s">
        <v>15</v>
      </c>
      <c r="D13" s="7" t="str">
        <f>CONCATENATE(I4," - ",J4)</f>
        <v>14:00 - 20:00</v>
      </c>
      <c r="E13" t="str">
        <f>M6</f>
        <v>Гитара, Фортепиано, Барабаны</v>
      </c>
    </row>
    <row r="14" spans="1:13" x14ac:dyDescent="0.25">
      <c r="A14" s="5" t="s">
        <v>18</v>
      </c>
      <c r="B14" t="s">
        <v>10</v>
      </c>
      <c r="C14" t="s">
        <v>15</v>
      </c>
      <c r="D14" s="10" t="str">
        <f>CONCATENATE(I5," - ",J5)</f>
        <v>16:00 - 20:00</v>
      </c>
      <c r="E14" t="str">
        <f>M7</f>
        <v>Гитара</v>
      </c>
    </row>
    <row r="18" spans="1:8" x14ac:dyDescent="0.25">
      <c r="H18" s="16"/>
    </row>
    <row r="24" spans="1:8" x14ac:dyDescent="0.25">
      <c r="A24" s="5"/>
    </row>
    <row r="26" spans="1:8" x14ac:dyDescent="0.25">
      <c r="F26" s="12"/>
    </row>
    <row r="27" spans="1:8" x14ac:dyDescent="0.25">
      <c r="F27" s="12"/>
    </row>
    <row r="28" spans="1:8" x14ac:dyDescent="0.25">
      <c r="F28" s="12"/>
    </row>
  </sheetData>
  <mergeCells count="4">
    <mergeCell ref="A1:C1"/>
    <mergeCell ref="H1:J1"/>
    <mergeCell ref="K1:L1"/>
    <mergeCell ref="A10:E1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1" sqref="G11"/>
    </sheetView>
  </sheetViews>
  <sheetFormatPr defaultRowHeight="15" x14ac:dyDescent="0.25"/>
  <cols>
    <col min="1" max="1" width="15.42578125" bestFit="1" customWidth="1"/>
    <col min="2" max="2" width="11.85546875" customWidth="1"/>
    <col min="3" max="3" width="25.85546875" customWidth="1"/>
    <col min="4" max="4" width="23.7109375" customWidth="1"/>
    <col min="5" max="5" width="14.28515625" customWidth="1"/>
    <col min="6" max="6" width="20.7109375" bestFit="1" customWidth="1"/>
    <col min="7" max="7" width="9.85546875" bestFit="1" customWidth="1"/>
    <col min="8" max="8" width="13.42578125" bestFit="1" customWidth="1"/>
    <col min="9" max="9" width="15.140625" bestFit="1" customWidth="1"/>
    <col min="10" max="10" width="14.42578125" bestFit="1" customWidth="1"/>
    <col min="11" max="11" width="13.42578125" bestFit="1" customWidth="1"/>
    <col min="12" max="12" width="15.140625" bestFit="1" customWidth="1"/>
    <col min="13" max="13" width="14.42578125" bestFit="1" customWidth="1"/>
  </cols>
  <sheetData>
    <row r="1" spans="1:11" x14ac:dyDescent="0.25">
      <c r="A1" s="17" t="s">
        <v>33</v>
      </c>
      <c r="B1" s="17"/>
      <c r="C1" s="17"/>
      <c r="F1" t="s">
        <v>50</v>
      </c>
    </row>
    <row r="2" spans="1:11" x14ac:dyDescent="0.25">
      <c r="A2" t="s">
        <v>9</v>
      </c>
      <c r="B2" t="s">
        <v>1</v>
      </c>
      <c r="C2" t="s">
        <v>4</v>
      </c>
      <c r="F2" t="s">
        <v>59</v>
      </c>
      <c r="G2" t="s">
        <v>20</v>
      </c>
      <c r="H2" t="s">
        <v>21</v>
      </c>
      <c r="I2" t="s">
        <v>8</v>
      </c>
      <c r="J2" t="s">
        <v>13</v>
      </c>
    </row>
    <row r="3" spans="1:11" x14ac:dyDescent="0.25">
      <c r="A3" t="str">
        <f>CONCATENATE(B3,LEFT(C3,1))</f>
        <v>ИвановИ</v>
      </c>
      <c r="B3" t="s">
        <v>7</v>
      </c>
      <c r="C3" t="s">
        <v>41</v>
      </c>
      <c r="F3" s="1" t="str">
        <f>Таблица7[[#This Row],[Код]]</f>
        <v>ИвановИ</v>
      </c>
      <c r="G3" s="11" t="s">
        <v>52</v>
      </c>
      <c r="H3" s="11" t="s">
        <v>53</v>
      </c>
      <c r="I3" t="s">
        <v>10</v>
      </c>
      <c r="J3" s="3" t="s">
        <v>14</v>
      </c>
    </row>
    <row r="4" spans="1:11" x14ac:dyDescent="0.25">
      <c r="A4" t="str">
        <f t="shared" ref="A4:A7" si="0">CONCATENATE(B4,LEFT(C4,1))</f>
        <v>СидоровЕ</v>
      </c>
      <c r="B4" t="s">
        <v>42</v>
      </c>
      <c r="C4" t="s">
        <v>43</v>
      </c>
      <c r="F4" s="2" t="str">
        <f>Таблица7[[#This Row],[Код]]</f>
        <v>СидоровЕ</v>
      </c>
      <c r="G4" s="11" t="s">
        <v>51</v>
      </c>
      <c r="H4" s="11" t="s">
        <v>29</v>
      </c>
      <c r="I4" t="s">
        <v>10</v>
      </c>
      <c r="J4" t="s">
        <v>17</v>
      </c>
    </row>
    <row r="5" spans="1:11" x14ac:dyDescent="0.25">
      <c r="A5" t="str">
        <f t="shared" si="0"/>
        <v>МалиновС</v>
      </c>
      <c r="B5" t="s">
        <v>44</v>
      </c>
      <c r="C5" t="s">
        <v>45</v>
      </c>
      <c r="F5" s="1" t="str">
        <f>Таблица7[[#This Row],[Код]]</f>
        <v>МалиновС</v>
      </c>
      <c r="G5" s="11" t="s">
        <v>29</v>
      </c>
      <c r="H5" s="11" t="s">
        <v>54</v>
      </c>
      <c r="I5" t="s">
        <v>10</v>
      </c>
      <c r="J5" s="3" t="s">
        <v>14</v>
      </c>
    </row>
    <row r="6" spans="1:11" x14ac:dyDescent="0.25">
      <c r="A6" t="str">
        <f t="shared" si="0"/>
        <v>ИрининаО</v>
      </c>
      <c r="B6" t="s">
        <v>46</v>
      </c>
      <c r="C6" t="s">
        <v>47</v>
      </c>
      <c r="F6" s="10" t="str">
        <f>Таблица7[[#This Row],[Код]]</f>
        <v>ИрининаО</v>
      </c>
      <c r="G6" s="11" t="s">
        <v>55</v>
      </c>
      <c r="H6" s="11" t="s">
        <v>56</v>
      </c>
      <c r="I6" t="s">
        <v>10</v>
      </c>
      <c r="J6" t="s">
        <v>16</v>
      </c>
    </row>
    <row r="7" spans="1:11" x14ac:dyDescent="0.25">
      <c r="A7" t="str">
        <f t="shared" si="0"/>
        <v>МаликоваК</v>
      </c>
      <c r="B7" t="s">
        <v>48</v>
      </c>
      <c r="C7" t="s">
        <v>49</v>
      </c>
      <c r="F7" s="10" t="str">
        <f>Таблица7[[#This Row],[Код]]</f>
        <v>МаликоваК</v>
      </c>
      <c r="G7" s="11" t="s">
        <v>54</v>
      </c>
      <c r="H7" s="11" t="s">
        <v>26</v>
      </c>
      <c r="I7" t="s">
        <v>10</v>
      </c>
      <c r="J7" t="s">
        <v>16</v>
      </c>
    </row>
    <row r="8" spans="1:11" x14ac:dyDescent="0.25">
      <c r="I8" s="10"/>
      <c r="J8" s="11"/>
      <c r="K8" s="11"/>
    </row>
    <row r="9" spans="1:11" x14ac:dyDescent="0.25">
      <c r="I9" s="10"/>
      <c r="J9" s="11"/>
      <c r="K9" s="11"/>
    </row>
    <row r="10" spans="1:11" x14ac:dyDescent="0.25">
      <c r="A10" s="21" t="s">
        <v>58</v>
      </c>
      <c r="B10" s="21"/>
      <c r="C10" s="21"/>
      <c r="D10" s="21"/>
      <c r="E10" s="21"/>
    </row>
    <row r="11" spans="1:11" x14ac:dyDescent="0.25">
      <c r="A11" s="22" t="s">
        <v>59</v>
      </c>
      <c r="B11" s="23" t="s">
        <v>22</v>
      </c>
      <c r="C11" s="23" t="s">
        <v>23</v>
      </c>
      <c r="D11" s="23" t="s">
        <v>25</v>
      </c>
      <c r="E11" s="24" t="s">
        <v>13</v>
      </c>
    </row>
    <row r="12" spans="1:11" x14ac:dyDescent="0.25">
      <c r="A12" t="str">
        <f>A3</f>
        <v>ИвановИ</v>
      </c>
      <c r="B12" t="s">
        <v>10</v>
      </c>
      <c r="C12" t="s">
        <v>15</v>
      </c>
      <c r="D12" t="str">
        <f>CONCATENATE(G3," - ",H3)</f>
        <v>8:00  - 12:00</v>
      </c>
      <c r="E12" t="str">
        <f>J3</f>
        <v>Гитара</v>
      </c>
    </row>
    <row r="13" spans="1:11" x14ac:dyDescent="0.25">
      <c r="A13" t="str">
        <f>A4</f>
        <v>СидоровЕ</v>
      </c>
      <c r="B13" t="s">
        <v>10</v>
      </c>
      <c r="C13" t="s">
        <v>15</v>
      </c>
      <c r="D13" t="str">
        <f>CONCATENATE(G4," - ",H4)</f>
        <v>13:00 - 16:00</v>
      </c>
      <c r="E13" t="str">
        <f>J4</f>
        <v>Барабаны</v>
      </c>
    </row>
    <row r="14" spans="1:11" x14ac:dyDescent="0.25">
      <c r="A14" t="str">
        <f>A5</f>
        <v>МалиновС</v>
      </c>
      <c r="B14" t="s">
        <v>10</v>
      </c>
      <c r="C14" t="s">
        <v>15</v>
      </c>
      <c r="D14" t="str">
        <f>CONCATENATE(G5," - ",H5)</f>
        <v>16:00 - 18:00</v>
      </c>
      <c r="E14" t="str">
        <f>J5</f>
        <v>Гитара</v>
      </c>
    </row>
    <row r="15" spans="1:11" x14ac:dyDescent="0.25">
      <c r="A15" t="str">
        <f>A6</f>
        <v>ИрининаО</v>
      </c>
      <c r="B15" t="s">
        <v>10</v>
      </c>
      <c r="C15" t="s">
        <v>57</v>
      </c>
      <c r="D15" t="str">
        <f>CONCATENATE(G6," - ",H6)</f>
        <v>15:00 - 15:40</v>
      </c>
      <c r="E15" t="str">
        <f>J6</f>
        <v>Фортепиано</v>
      </c>
    </row>
    <row r="16" spans="1:11" x14ac:dyDescent="0.25">
      <c r="A16" t="str">
        <f>A7</f>
        <v>МаликоваК</v>
      </c>
      <c r="B16" t="s">
        <v>10</v>
      </c>
      <c r="C16" t="s">
        <v>15</v>
      </c>
      <c r="D16" t="str">
        <f>CONCATENATE(G7," - ",H7)</f>
        <v>18:00 - 20:00</v>
      </c>
      <c r="E16" t="str">
        <f>J7</f>
        <v>Фортепиано</v>
      </c>
    </row>
  </sheetData>
  <mergeCells count="2">
    <mergeCell ref="A1:C1"/>
    <mergeCell ref="A10:E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Преподаватели</vt:lpstr>
      <vt:lpstr>Ученики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Иванова Евгения Михайловна</dc:creator>
  <cp:lastModifiedBy>Иванова Евгения Михайловна</cp:lastModifiedBy>
  <dcterms:created xsi:type="dcterms:W3CDTF">2023-02-11T06:46:43Z</dcterms:created>
  <dcterms:modified xsi:type="dcterms:W3CDTF">2023-03-04T07:49:42Z</dcterms:modified>
</cp:coreProperties>
</file>