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b\daily-interview\时间管理大师\2022\第三期\"/>
    </mc:Choice>
  </mc:AlternateContent>
  <bookViews>
    <workbookView xWindow="-125" yWindow="-125" windowWidth="29038" windowHeight="15840"/>
  </bookViews>
  <sheets>
    <sheet name="2022-9-14" sheetId="6" r:id="rId1"/>
    <sheet name="2022-9-11" sheetId="5" r:id="rId2"/>
    <sheet name="时间记录表格" sheetId="1" r:id="rId3"/>
    <sheet name="填写说明" sheetId="2" r:id="rId4"/>
    <sheet name="下拉列表" sheetId="4" r:id="rId5"/>
  </sheets>
  <calcPr calcId="162913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6" l="1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12" i="1" l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11" i="1" l="1"/>
  <c r="E11" i="1" s="1"/>
  <c r="D9" i="1"/>
  <c r="E9" i="1" s="1"/>
  <c r="D10" i="1"/>
  <c r="E10" i="1" s="1"/>
</calcChain>
</file>

<file path=xl/sharedStrings.xml><?xml version="1.0" encoding="utf-8"?>
<sst xmlns="http://schemas.openxmlformats.org/spreadsheetml/2006/main" count="178" uniqueCount="69">
  <si>
    <t>日期</t>
    <phoneticPr fontId="1" type="noConversion"/>
  </si>
  <si>
    <t>序号</t>
    <phoneticPr fontId="1" type="noConversion"/>
  </si>
  <si>
    <t>开始时间</t>
    <phoneticPr fontId="1" type="noConversion"/>
  </si>
  <si>
    <t>事件</t>
    <phoneticPr fontId="1" type="noConversion"/>
  </si>
  <si>
    <t>ctrl+；</t>
    <phoneticPr fontId="1" type="noConversion"/>
  </si>
  <si>
    <t>输入当前日期</t>
    <phoneticPr fontId="1" type="noConversion"/>
  </si>
  <si>
    <t>Ctrl+Shitf+;</t>
    <phoneticPr fontId="1" type="noConversion"/>
  </si>
  <si>
    <t>输入当前时间</t>
    <phoneticPr fontId="1" type="noConversion"/>
  </si>
  <si>
    <t>反思或备忘</t>
    <phoneticPr fontId="1" type="noConversion"/>
  </si>
  <si>
    <t>时长</t>
    <phoneticPr fontId="1" type="noConversion"/>
  </si>
  <si>
    <t>分钟</t>
    <phoneticPr fontId="1" type="noConversion"/>
  </si>
  <si>
    <t>产出效能</t>
    <phoneticPr fontId="1" type="noConversion"/>
  </si>
  <si>
    <t>高效能</t>
  </si>
  <si>
    <t>高效能</t>
    <phoneticPr fontId="1" type="noConversion"/>
  </si>
  <si>
    <t>中效能</t>
  </si>
  <si>
    <t>中效能</t>
    <phoneticPr fontId="1" type="noConversion"/>
  </si>
  <si>
    <t>低效能</t>
  </si>
  <si>
    <t>低效能</t>
    <phoneticPr fontId="1" type="noConversion"/>
  </si>
  <si>
    <t>无效能</t>
  </si>
  <si>
    <t>无效能</t>
    <phoneticPr fontId="1" type="noConversion"/>
  </si>
  <si>
    <t>时间记录表格说明：</t>
    <phoneticPr fontId="1" type="noConversion"/>
  </si>
  <si>
    <t>（1）写工作总结的时候被叫去开会，那么这时候就花3秒钟记录下刚才写工作总结花了多少时间</t>
    <phoneticPr fontId="1" type="noConversion"/>
  </si>
  <si>
    <t>（2）开会回来之后继续写总结，那么这时候再花3秒钟记录下刚才开会花了多少时间</t>
    <phoneticPr fontId="1" type="noConversion"/>
  </si>
  <si>
    <t>午餐+小睡</t>
  </si>
  <si>
    <t>处理上午棘手耗时的邮件，与同事讨论</t>
  </si>
  <si>
    <t>根据讨论结果再整理思路，查阅文件等定下方案，待与老板沟通和讨论</t>
    <phoneticPr fontId="1" type="noConversion"/>
  </si>
  <si>
    <t>提醒同事我要准备review file了，去洗手间，准备好review file的资料等</t>
  </si>
  <si>
    <t>windows系统：</t>
    <phoneticPr fontId="1" type="noConversion"/>
  </si>
  <si>
    <t>苹果系统</t>
    <phoneticPr fontId="1" type="noConversion"/>
  </si>
  <si>
    <t>2.输入快捷键：</t>
    <phoneticPr fontId="1" type="noConversion"/>
  </si>
  <si>
    <t>3.应用举例：</t>
    <phoneticPr fontId="1" type="noConversion"/>
  </si>
  <si>
    <t>4.只需要记录时间，时长会自动计算；如果有需要，可以在备注栏备注</t>
    <phoneticPr fontId="1" type="noConversion"/>
  </si>
  <si>
    <t>时间分类</t>
    <phoneticPr fontId="1" type="noConversion"/>
  </si>
  <si>
    <t>高效且 专注</t>
    <phoneticPr fontId="1" type="noConversion"/>
  </si>
  <si>
    <t>工作</t>
  </si>
  <si>
    <t>工作</t>
    <phoneticPr fontId="1" type="noConversion"/>
  </si>
  <si>
    <t>生活</t>
    <phoneticPr fontId="1" type="noConversion"/>
  </si>
  <si>
    <t>亲子</t>
    <phoneticPr fontId="1" type="noConversion"/>
  </si>
  <si>
    <t>通勤</t>
    <phoneticPr fontId="1" type="noConversion"/>
  </si>
  <si>
    <t>学习</t>
    <phoneticPr fontId="1" type="noConversion"/>
  </si>
  <si>
    <t>娱乐</t>
    <phoneticPr fontId="1" type="noConversion"/>
  </si>
  <si>
    <t>阅读</t>
    <phoneticPr fontId="1" type="noConversion"/>
  </si>
  <si>
    <t>休息</t>
  </si>
  <si>
    <t>休息</t>
    <phoneticPr fontId="1" type="noConversion"/>
  </si>
  <si>
    <t>行标签</t>
  </si>
  <si>
    <t>总计</t>
  </si>
  <si>
    <t>求和项:分钟</t>
  </si>
  <si>
    <t>占比</t>
  </si>
  <si>
    <t>求和项:分钟2</t>
  </si>
  <si>
    <t>时长（分钟）</t>
  </si>
  <si>
    <t>备注</t>
    <phoneticPr fontId="1" type="noConversion"/>
  </si>
  <si>
    <t>运动</t>
    <phoneticPr fontId="1" type="noConversion"/>
  </si>
  <si>
    <t>产出效能汇总统计</t>
    <phoneticPr fontId="1" type="noConversion"/>
  </si>
  <si>
    <t>时间利用分类汇总统计</t>
    <phoneticPr fontId="1" type="noConversion"/>
  </si>
  <si>
    <r>
      <rPr>
        <b/>
        <sz val="11"/>
        <color theme="1"/>
        <rFont val="思源黑体 CN Normal"/>
        <family val="2"/>
        <charset val="134"/>
      </rPr>
      <t>1.记录方法：</t>
    </r>
    <r>
      <rPr>
        <sz val="11"/>
        <color theme="1"/>
        <rFont val="思源黑体 CN Normal"/>
        <family val="2"/>
        <charset val="134"/>
      </rPr>
      <t>当行动切换时，记录下刚才那个行动所花费的时长</t>
    </r>
    <phoneticPr fontId="1" type="noConversion"/>
  </si>
  <si>
    <t>5.时间类型、产出效能均可在【下拉列表】的工作表中进行修改，修改时仅需要在现有列表后面增加或按delete删除即可</t>
    <phoneticPr fontId="1" type="noConversion"/>
  </si>
  <si>
    <t>快捷输入提醒</t>
    <phoneticPr fontId="1" type="noConversion"/>
  </si>
  <si>
    <t>事件（一分为二）</t>
    <phoneticPr fontId="1" type="noConversion"/>
  </si>
  <si>
    <t>解决告警问题  需要思考</t>
    <phoneticPr fontId="1" type="noConversion"/>
  </si>
  <si>
    <t>午睡</t>
    <phoneticPr fontId="1" type="noConversion"/>
  </si>
  <si>
    <t>开始工作：开源项目</t>
    <phoneticPr fontId="1" type="noConversion"/>
  </si>
  <si>
    <t>2个事情不知道做什么---最后确定做内网按照事情。</t>
    <phoneticPr fontId="1" type="noConversion"/>
  </si>
  <si>
    <t>感觉状态不了--调整</t>
    <phoneticPr fontId="1" type="noConversion"/>
  </si>
  <si>
    <t>安装部署</t>
    <phoneticPr fontId="1" type="noConversion"/>
  </si>
  <si>
    <t>五步法休息</t>
    <phoneticPr fontId="1" type="noConversion"/>
  </si>
  <si>
    <t>休息还不放心事情</t>
    <phoneticPr fontId="1" type="noConversion"/>
  </si>
  <si>
    <t>放弃开发工具pycharm6</t>
    <phoneticPr fontId="1" type="noConversion"/>
  </si>
  <si>
    <t>占用太多内存，太慢了</t>
    <phoneticPr fontId="1" type="noConversion"/>
  </si>
  <si>
    <t>统计 迁移进度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</si>
</sst>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h:mm;@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思源黑体 CN Normal"/>
      <family val="2"/>
      <charset val="134"/>
    </font>
    <font>
      <b/>
      <sz val="11"/>
      <color theme="1"/>
      <name val="思源黑体 CN Normal"/>
      <family val="2"/>
      <charset val="134"/>
    </font>
    <font>
      <b/>
      <sz val="14"/>
      <color theme="4"/>
      <name val="思源黑体 CN Norm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pivotButton="1" applyFont="1"/>
    <xf numFmtId="2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20" fontId="2" fillId="0" borderId="2" xfId="0" applyNumberFormat="1" applyFont="1" applyBorder="1"/>
    <xf numFmtId="14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85"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49637" y="286247"/>
          <a:ext cx="8555521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49637" y="286247"/>
          <a:ext cx="8642985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66699" y="228600"/>
          <a:ext cx="9191625" cy="762000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 aaa" refreshedDate="44154.61887662037" createdVersion="6" refreshedVersion="6" minRefreshableVersion="3" recordCount="16">
  <cacheSource type="worksheet">
    <worksheetSource name="表1"/>
  </cacheSource>
  <cacheFields count="8">
    <cacheField name="序号" numFmtId="0">
      <sharedItems containsSemiMixedTypes="0" containsString="0" containsNumber="1" containsInteger="1" minValue="1" maxValue="17"/>
    </cacheField>
    <cacheField name="开始时间" numFmtId="20">
      <sharedItems containsNonDate="0" containsDate="1" containsString="0" containsBlank="1" minDate="1899-12-30T12:25:00" maxDate="1899-12-30T14:35:00"/>
    </cacheField>
    <cacheField name="时长" numFmtId="177">
      <sharedItems containsSemiMixedTypes="0" containsDate="1" containsString="0" containsMixedTypes="1" minDate="1900-01-04T20:50:11" maxDate="1899-12-30T01:20:00"/>
    </cacheField>
    <cacheField name="分钟" numFmtId="176">
      <sharedItems containsMixedTypes="1" containsNumber="1" containsInteger="1" minValue="0" maxValue="80"/>
    </cacheField>
    <cacheField name="事件" numFmtId="0">
      <sharedItems containsBlank="1"/>
    </cacheField>
    <cacheField name="时间分类" numFmtId="0">
      <sharedItems containsBlank="1" count="3">
        <s v="休息"/>
        <s v="工作"/>
        <m/>
      </sharedItems>
    </cacheField>
    <cacheField name="产出效能" numFmtId="0">
      <sharedItems containsBlank="1" count="5">
        <s v="高效能"/>
        <s v="中效能"/>
        <s v="低效能"/>
        <s v="无效能"/>
        <m/>
      </sharedItems>
    </cacheField>
    <cacheField name="反思或备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d v="1899-12-30T12:25:00"/>
    <d v="1899-12-30T01:20:00"/>
    <n v="80"/>
    <s v="午餐+小睡"/>
    <x v="0"/>
    <x v="0"/>
    <m/>
  </r>
  <r>
    <n v="2"/>
    <d v="1899-12-30T13:45:00"/>
    <d v="1899-12-30T00:30:00"/>
    <n v="30"/>
    <s v="处理上午棘手耗时的邮件，与同事讨论"/>
    <x v="1"/>
    <x v="1"/>
    <m/>
  </r>
  <r>
    <n v="3"/>
    <d v="1899-12-30T14:15:00"/>
    <d v="1899-12-30T00:15:00"/>
    <n v="15"/>
    <s v="根据讨论结果再整理思路，查阅文件等定下方案，待与老板沟通和讨论"/>
    <x v="1"/>
    <x v="2"/>
    <m/>
  </r>
  <r>
    <n v="4"/>
    <d v="1899-12-30T14:30:00"/>
    <d v="1899-12-30T00:05:00"/>
    <n v="5"/>
    <s v="提醒同事我要准备review file了，去洗手间，准备好review file的资料等"/>
    <x v="0"/>
    <x v="3"/>
    <m/>
  </r>
  <r>
    <n v="6"/>
    <d v="1899-12-30T14:35:00"/>
    <n v="-0.60763888888888895"/>
    <e v="#NUM!"/>
    <m/>
    <x v="2"/>
    <x v="4"/>
    <m/>
  </r>
  <r>
    <n v="7"/>
    <m/>
    <d v="1899-12-30T00:00:00"/>
    <n v="0"/>
    <m/>
    <x v="2"/>
    <x v="4"/>
    <m/>
  </r>
  <r>
    <n v="8"/>
    <m/>
    <d v="1899-12-30T00:00:00"/>
    <n v="0"/>
    <m/>
    <x v="2"/>
    <x v="4"/>
    <m/>
  </r>
  <r>
    <n v="9"/>
    <m/>
    <d v="1899-12-30T00:00:00"/>
    <n v="0"/>
    <m/>
    <x v="2"/>
    <x v="4"/>
    <m/>
  </r>
  <r>
    <n v="10"/>
    <m/>
    <d v="1899-12-30T00:00:00"/>
    <n v="0"/>
    <m/>
    <x v="2"/>
    <x v="4"/>
    <m/>
  </r>
  <r>
    <n v="11"/>
    <m/>
    <d v="1899-12-30T00:00:00"/>
    <n v="0"/>
    <m/>
    <x v="2"/>
    <x v="4"/>
    <m/>
  </r>
  <r>
    <n v="12"/>
    <m/>
    <d v="1899-12-30T00:00:00"/>
    <n v="0"/>
    <m/>
    <x v="2"/>
    <x v="4"/>
    <m/>
  </r>
  <r>
    <n v="13"/>
    <m/>
    <d v="1899-12-30T00:00:00"/>
    <n v="0"/>
    <m/>
    <x v="2"/>
    <x v="4"/>
    <m/>
  </r>
  <r>
    <n v="14"/>
    <m/>
    <d v="1899-12-30T00:00:00"/>
    <n v="0"/>
    <m/>
    <x v="2"/>
    <x v="4"/>
    <m/>
  </r>
  <r>
    <n v="15"/>
    <m/>
    <d v="1899-12-30T00:00:00"/>
    <n v="0"/>
    <m/>
    <x v="2"/>
    <x v="4"/>
    <m/>
  </r>
  <r>
    <n v="16"/>
    <m/>
    <d v="1899-12-30T00:00:00"/>
    <n v="0"/>
    <m/>
    <x v="2"/>
    <x v="4"/>
    <m/>
  </r>
  <r>
    <n v="17"/>
    <m/>
    <d v="1899-12-30T00:00:00"/>
    <n v="0"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5" type="button" dataOnly="0" labelOnly="1" outline="0" axis="axisRow" fieldPosition="0"/>
    </format>
    <format dxfId="71">
      <pivotArea dataOnly="0" labelOnly="1" fieldPosition="0">
        <references count="1">
          <reference field="5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6" type="button" dataOnly="0" labelOnly="1" outline="0" axis="axisRow" fieldPosition="0"/>
    </format>
    <format dxfId="77">
      <pivotArea dataOnly="0" labelOnly="1" fieldPosition="0">
        <references count="1">
          <reference field="6" count="0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5" type="button" dataOnly="0" labelOnly="1" outline="0" axis="axisRow" fieldPosition="0"/>
    </format>
    <format dxfId="45">
      <pivotArea dataOnly="0" labelOnly="1" fieldPosition="0">
        <references count="1">
          <reference field="5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6" type="button" dataOnly="0" labelOnly="1" outline="0" axis="axisRow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表1_46" displayName="表1_46" ref="B8:I24" totalsRowShown="0" headerRowDxfId="68" dataDxfId="67">
  <autoFilter ref="B8:I24"/>
  <tableColumns count="8">
    <tableColumn id="1" name="序号" dataDxfId="66"/>
    <tableColumn id="2" name="开始时间" dataDxfId="65"/>
    <tableColumn id="3" name="时长" dataDxfId="64">
      <calculatedColumnFormula>C10-表1_46[[#This Row],[开始时间]]</calculatedColumnFormula>
    </tableColumn>
    <tableColumn id="7" name="分钟" dataDxfId="63">
      <calculatedColumnFormula>HOUR(表1_46[开始时间])*60+MINUTE(表1_46[开始时间])</calculatedColumnFormula>
    </tableColumn>
    <tableColumn id="4" name="事件（一分为二）" dataDxfId="62"/>
    <tableColumn id="8" name="时间分类" dataDxfId="61"/>
    <tableColumn id="5" name="产出效能" dataDxfId="60"/>
    <tableColumn id="6" name="反思或备忘" dataDxfId="5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B8:I24" totalsRowShown="0" headerRowDxfId="42" dataDxfId="41">
  <autoFilter ref="B8:I24"/>
  <tableColumns count="8">
    <tableColumn id="1" name="序号" dataDxfId="40"/>
    <tableColumn id="2" name="开始时间" dataDxfId="39"/>
    <tableColumn id="3" name="时长" dataDxfId="38">
      <calculatedColumnFormula>C10-表1_4[[#This Row],[开始时间]]</calculatedColumnFormula>
    </tableColumn>
    <tableColumn id="7" name="分钟" dataDxfId="37">
      <calculatedColumnFormula>HOUR(表1_4[开始时间])*60+MINUTE(表1_4[开始时间])</calculatedColumnFormula>
    </tableColumn>
    <tableColumn id="4" name="事件（一分为二）" dataDxfId="36"/>
    <tableColumn id="8" name="时间分类" dataDxfId="35"/>
    <tableColumn id="5" name="产出效能" dataDxfId="34"/>
    <tableColumn id="6" name="反思或备忘" dataDxfId="3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B8:I24" totalsRowShown="0" headerRowDxfId="16" dataDxfId="15">
  <autoFilter ref="B8:I24"/>
  <tableColumns count="8">
    <tableColumn id="1" name="序号" dataDxfId="14"/>
    <tableColumn id="2" name="开始时间" dataDxfId="13"/>
    <tableColumn id="3" name="时长" dataDxfId="12">
      <calculatedColumnFormula>C10-表1[[#This Row],[开始时间]]</calculatedColumnFormula>
    </tableColumn>
    <tableColumn id="7" name="分钟" dataDxfId="11">
      <calculatedColumnFormula>HOUR(表1[[#This Row],[时长]])*60+MINUTE(表1[[#This Row],[时长]])</calculatedColumnFormula>
    </tableColumn>
    <tableColumn id="4" name="事件" dataDxfId="10"/>
    <tableColumn id="8" name="时间分类" dataDxfId="9"/>
    <tableColumn id="5" name="产出效能" dataDxfId="8"/>
    <tableColumn id="6" name="反思或备忘" dataDxfId="7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B5" totalsRowShown="0" headerRowDxfId="6" dataDxfId="5">
  <autoFilter ref="A1:B5"/>
  <tableColumns count="2">
    <tableColumn id="1" name="产出效能" dataDxfId="4"/>
    <tableColumn id="2" name="备注" dataDxfId="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D1:D10" totalsRowShown="0" headerRowDxfId="2" dataDxfId="1">
  <autoFilter ref="D1:D10"/>
  <tableColumns count="1">
    <tableColumn id="1" name="时间分类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tabSelected="1" topLeftCell="A4" zoomScale="130" zoomScaleNormal="130" workbookViewId="0">
      <selection activeCell="I22" sqref="I22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1.77734375" style="1" customWidth="1"/>
    <col min="4" max="4" width="10.21875" style="2" hidden="1" customWidth="1"/>
    <col min="5" max="5" width="22.21875" style="2" customWidth="1"/>
    <col min="6" max="6" width="34.109375" style="1" customWidth="1"/>
    <col min="7" max="8" width="10.77734375" style="1" customWidth="1"/>
    <col min="9" max="9" width="24.88671875" style="1" customWidth="1"/>
    <col min="10" max="10" width="9" style="3"/>
    <col min="11" max="11" width="12.109375" style="3" customWidth="1"/>
    <col min="12" max="12" width="14" style="3" customWidth="1"/>
    <col min="13" max="13" width="12.6640625" style="3" bestFit="1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20" t="s">
        <v>56</v>
      </c>
      <c r="M2" s="20"/>
    </row>
    <row r="3" spans="2:15" ht="22.55" customHeight="1">
      <c r="K3" s="22" t="s">
        <v>4</v>
      </c>
      <c r="L3" s="22" t="s">
        <v>5</v>
      </c>
      <c r="M3" s="23">
        <v>44154</v>
      </c>
      <c r="O3" s="20"/>
    </row>
    <row r="4" spans="2:15" ht="22.55" customHeight="1">
      <c r="K4" s="22" t="s">
        <v>6</v>
      </c>
      <c r="L4" s="22" t="s">
        <v>7</v>
      </c>
      <c r="M4" s="24">
        <v>0.5229166666666667</v>
      </c>
    </row>
    <row r="5" spans="2:15" ht="12.7" customHeight="1"/>
    <row r="6" spans="2:15" ht="22.55" customHeight="1">
      <c r="H6" s="1" t="s">
        <v>0</v>
      </c>
      <c r="I6" s="25">
        <v>44818</v>
      </c>
      <c r="K6" s="20" t="s">
        <v>52</v>
      </c>
    </row>
    <row r="7" spans="2:15" ht="9.6999999999999993" customHeight="1"/>
    <row r="8" spans="2:15" ht="22.55" customHeight="1">
      <c r="B8" s="1" t="s">
        <v>1</v>
      </c>
      <c r="C8" s="1" t="s">
        <v>2</v>
      </c>
      <c r="D8" s="1" t="s">
        <v>9</v>
      </c>
      <c r="E8" s="1" t="s">
        <v>10</v>
      </c>
      <c r="F8" s="1" t="s">
        <v>57</v>
      </c>
      <c r="G8" s="1" t="s">
        <v>32</v>
      </c>
      <c r="H8" s="1" t="s">
        <v>11</v>
      </c>
      <c r="I8" s="1" t="s">
        <v>8</v>
      </c>
      <c r="K8" s="3" t="s">
        <v>44</v>
      </c>
      <c r="L8" s="3" t="s">
        <v>49</v>
      </c>
      <c r="M8" s="3" t="s">
        <v>47</v>
      </c>
    </row>
    <row r="9" spans="2:15" ht="22.55" customHeight="1">
      <c r="B9" s="1">
        <v>1</v>
      </c>
      <c r="C9" s="5">
        <v>0.3972222222222222</v>
      </c>
      <c r="D9" s="6">
        <f>C10-表1_46[[#This Row],[开始时间]]</f>
        <v>4.6527777777777835E-2</v>
      </c>
      <c r="E9" s="2">
        <f>HOUR(表1_46[开始时间])*60+MINUTE(表1_46[开始时间])</f>
        <v>572</v>
      </c>
      <c r="F9" s="7" t="s">
        <v>23</v>
      </c>
      <c r="G9" s="8" t="s">
        <v>42</v>
      </c>
      <c r="H9" s="1" t="s">
        <v>16</v>
      </c>
      <c r="K9" s="9" t="s">
        <v>16</v>
      </c>
      <c r="L9" s="10">
        <v>15</v>
      </c>
      <c r="M9" s="11">
        <v>0.11538461538461539</v>
      </c>
    </row>
    <row r="10" spans="2:15" ht="22.55" customHeight="1">
      <c r="B10" s="1">
        <v>2</v>
      </c>
      <c r="C10" s="5">
        <v>0.44375000000000003</v>
      </c>
      <c r="D10" s="6">
        <f>C11-表1_46[[#This Row],[开始时间]]</f>
        <v>0.14999999999999997</v>
      </c>
      <c r="E10" s="2">
        <f>HOUR(表1_46[开始时间])*60+MINUTE(表1_46[开始时间])</f>
        <v>639</v>
      </c>
      <c r="F10" s="7" t="s">
        <v>58</v>
      </c>
      <c r="G10" s="8" t="s">
        <v>34</v>
      </c>
      <c r="H10" s="1" t="s">
        <v>12</v>
      </c>
      <c r="K10" s="9" t="s">
        <v>12</v>
      </c>
      <c r="L10" s="10">
        <v>80</v>
      </c>
      <c r="M10" s="11">
        <v>0.61538461538461542</v>
      </c>
    </row>
    <row r="11" spans="2:15" ht="22.55" customHeight="1">
      <c r="B11" s="1">
        <v>3</v>
      </c>
      <c r="C11" s="5">
        <v>0.59375</v>
      </c>
      <c r="D11" s="6">
        <f>C12-表1_46[[#This Row],[开始时间]]</f>
        <v>-0.13750000000000001</v>
      </c>
      <c r="E11" s="2">
        <f>HOUR(表1_46[开始时间])*60+MINUTE(表1_46[开始时间])</f>
        <v>855</v>
      </c>
      <c r="F11" s="7" t="s">
        <v>25</v>
      </c>
      <c r="G11" s="8" t="s">
        <v>34</v>
      </c>
      <c r="H11" s="1" t="s">
        <v>16</v>
      </c>
      <c r="K11" s="9" t="s">
        <v>18</v>
      </c>
      <c r="L11" s="10">
        <v>5</v>
      </c>
      <c r="M11" s="11">
        <v>3.8461538461538464E-2</v>
      </c>
    </row>
    <row r="12" spans="2:15" ht="22.55" customHeight="1">
      <c r="B12" s="1">
        <v>4</v>
      </c>
      <c r="C12" s="5">
        <v>0.45624999999999999</v>
      </c>
      <c r="D12" s="6">
        <f>C13-表1_46[[#This Row],[开始时间]]</f>
        <v>0.15138888888888896</v>
      </c>
      <c r="E12" s="2">
        <f>HOUR(表1_46[开始时间])*60+MINUTE(表1_46[开始时间])</f>
        <v>657</v>
      </c>
      <c r="F12" s="7"/>
      <c r="G12" s="8" t="s">
        <v>42</v>
      </c>
      <c r="H12" s="1" t="s">
        <v>18</v>
      </c>
      <c r="K12" s="9" t="s">
        <v>14</v>
      </c>
      <c r="L12" s="10">
        <v>30</v>
      </c>
      <c r="M12" s="11">
        <v>0.23076923076923078</v>
      </c>
    </row>
    <row r="13" spans="2:15" ht="22.55" customHeight="1">
      <c r="B13" s="1">
        <v>6</v>
      </c>
      <c r="C13" s="5">
        <v>0.60763888888888895</v>
      </c>
      <c r="D13" s="6">
        <f>C14-表1_46[[#This Row],[开始时间]]</f>
        <v>5.5555555555555358E-3</v>
      </c>
      <c r="E13" s="2">
        <f>HOUR(表1_46[开始时间])*60+MINUTE(表1_46[开始时间])</f>
        <v>875</v>
      </c>
      <c r="F13" s="7"/>
      <c r="G13" s="8"/>
      <c r="K13" s="9" t="s">
        <v>45</v>
      </c>
      <c r="L13" s="10">
        <v>130</v>
      </c>
      <c r="M13" s="11">
        <v>1</v>
      </c>
    </row>
    <row r="14" spans="2:15" ht="22.55" customHeight="1">
      <c r="B14" s="1">
        <v>7</v>
      </c>
      <c r="C14" s="5">
        <v>0.61319444444444449</v>
      </c>
      <c r="D14" s="6">
        <f>C15-表1_46[[#This Row],[开始时间]]</f>
        <v>2.4999999999999911E-2</v>
      </c>
      <c r="E14" s="2">
        <f>HOUR(表1_46[开始时间])*60+MINUTE(表1_46[开始时间])</f>
        <v>883</v>
      </c>
      <c r="F14" s="7" t="s">
        <v>66</v>
      </c>
      <c r="G14" s="8" t="s">
        <v>34</v>
      </c>
      <c r="H14" s="1" t="s">
        <v>16</v>
      </c>
      <c r="I14" s="1" t="s">
        <v>67</v>
      </c>
    </row>
    <row r="15" spans="2:15" ht="22.55" customHeight="1">
      <c r="B15" s="1">
        <v>8</v>
      </c>
      <c r="C15" s="5">
        <v>0.6381944444444444</v>
      </c>
      <c r="D15" s="6">
        <f>C16-表1_46[[#This Row],[开始时间]]</f>
        <v>-0.6381944444444444</v>
      </c>
      <c r="E15" s="2">
        <f>HOUR(表1_46[开始时间])*60+MINUTE(表1_46[开始时间])</f>
        <v>919</v>
      </c>
      <c r="F15" s="7" t="s">
        <v>68</v>
      </c>
      <c r="G15" s="8"/>
    </row>
    <row r="16" spans="2:15" ht="22.55" customHeight="1">
      <c r="B16" s="1">
        <v>9</v>
      </c>
      <c r="C16" s="5"/>
      <c r="D16" s="6">
        <f>C17-表1_46[[#This Row],[开始时间]]</f>
        <v>0</v>
      </c>
      <c r="E16" s="2">
        <f>HOUR(表1_46[开始时间])*60+MINUTE(表1_46[开始时间])</f>
        <v>0</v>
      </c>
      <c r="F16" s="7"/>
      <c r="G16" s="8"/>
      <c r="K16" s="20" t="s">
        <v>53</v>
      </c>
    </row>
    <row r="17" spans="2:13" ht="22.55" customHeight="1">
      <c r="B17" s="1">
        <v>10</v>
      </c>
      <c r="C17" s="5"/>
      <c r="D17" s="6">
        <f>C18-表1_46[[#This Row],[开始时间]]</f>
        <v>0</v>
      </c>
      <c r="E17" s="2">
        <f>HOUR(表1_46[开始时间])*60+MINUTE(表1_46[开始时间])</f>
        <v>0</v>
      </c>
      <c r="F17" s="7"/>
      <c r="G17" s="8"/>
      <c r="K17" s="3" t="s">
        <v>44</v>
      </c>
      <c r="L17" s="3" t="s">
        <v>46</v>
      </c>
      <c r="M17" s="3" t="s">
        <v>48</v>
      </c>
    </row>
    <row r="18" spans="2:13" ht="22.55" customHeight="1">
      <c r="B18" s="1">
        <v>11</v>
      </c>
      <c r="C18" s="5"/>
      <c r="D18" s="6">
        <f>C19-表1_46[[#This Row],[开始时间]]</f>
        <v>0</v>
      </c>
      <c r="E18" s="2">
        <f>HOUR(表1_46[开始时间])*60+MINUTE(表1_46[开始时间])</f>
        <v>0</v>
      </c>
      <c r="F18" s="7"/>
      <c r="G18" s="8" t="s">
        <v>34</v>
      </c>
      <c r="H18" s="1" t="s">
        <v>14</v>
      </c>
      <c r="I18" s="1" t="s">
        <v>62</v>
      </c>
      <c r="K18" s="9" t="s">
        <v>34</v>
      </c>
      <c r="L18" s="10">
        <v>45</v>
      </c>
      <c r="M18" s="11">
        <v>0.34615384615384615</v>
      </c>
    </row>
    <row r="19" spans="2:13" ht="22.55" customHeight="1">
      <c r="B19" s="1">
        <v>12</v>
      </c>
      <c r="C19" s="5"/>
      <c r="D19" s="6">
        <f>C20-表1_46[[#This Row],[开始时间]]</f>
        <v>0</v>
      </c>
      <c r="E19" s="2">
        <f>HOUR(表1_46[开始时间])*60+MINUTE(表1_46[开始时间])</f>
        <v>0</v>
      </c>
      <c r="F19" s="7"/>
      <c r="G19" s="8" t="s">
        <v>42</v>
      </c>
      <c r="H19" s="1" t="s">
        <v>16</v>
      </c>
      <c r="I19" s="1" t="s">
        <v>65</v>
      </c>
      <c r="K19" s="9" t="s">
        <v>42</v>
      </c>
      <c r="L19" s="10">
        <v>85</v>
      </c>
      <c r="M19" s="11">
        <v>0.65384615384615385</v>
      </c>
    </row>
    <row r="20" spans="2:13" ht="22.55" customHeight="1">
      <c r="B20" s="1">
        <v>13</v>
      </c>
      <c r="C20" s="5"/>
      <c r="D20" s="6">
        <f>C21-表1_46[[#This Row],[开始时间]]</f>
        <v>0</v>
      </c>
      <c r="E20" s="2">
        <f>HOUR(表1_46[开始时间])*60+MINUTE(表1_46[开始时间])</f>
        <v>0</v>
      </c>
      <c r="F20" s="7"/>
      <c r="G20" s="8"/>
      <c r="K20" s="9" t="s">
        <v>45</v>
      </c>
      <c r="L20" s="10">
        <v>130</v>
      </c>
      <c r="M20" s="11">
        <v>1</v>
      </c>
    </row>
    <row r="21" spans="2:13" ht="22.55" customHeight="1">
      <c r="B21" s="1">
        <v>14</v>
      </c>
      <c r="C21" s="5"/>
      <c r="D21" s="6">
        <f>C22-表1_46[[#This Row],[开始时间]]</f>
        <v>0</v>
      </c>
      <c r="E21" s="2">
        <f>HOUR(表1_46[开始时间])*60+MINUTE(表1_46[开始时间])</f>
        <v>0</v>
      </c>
      <c r="F21" s="7"/>
      <c r="G21" s="8"/>
    </row>
    <row r="22" spans="2:13" ht="22.55" customHeight="1">
      <c r="B22" s="1">
        <v>15</v>
      </c>
      <c r="C22" s="5"/>
      <c r="D22" s="6">
        <f>C23-表1_46[[#This Row],[开始时间]]</f>
        <v>0</v>
      </c>
      <c r="E22" s="2">
        <f>HOUR(表1_46[开始时间])*60+MINUTE(表1_46[开始时间])</f>
        <v>0</v>
      </c>
      <c r="F22" s="7"/>
      <c r="G22" s="8"/>
    </row>
    <row r="23" spans="2:13" ht="22.55" customHeight="1">
      <c r="B23" s="1">
        <v>16</v>
      </c>
      <c r="C23" s="5"/>
      <c r="D23" s="6">
        <f>C24-表1_46[[#This Row],[开始时间]]</f>
        <v>0</v>
      </c>
      <c r="E23" s="2">
        <f>HOUR(表1_46[开始时间])*60+MINUTE(表1_46[开始时间])</f>
        <v>0</v>
      </c>
      <c r="F23" s="7"/>
      <c r="G23" s="8"/>
    </row>
    <row r="24" spans="2:13" ht="22.55" customHeight="1">
      <c r="B24" s="1">
        <v>17</v>
      </c>
      <c r="C24" s="5"/>
      <c r="D24" s="6">
        <f>C25-表1_46[[#This Row],[开始时间]]</f>
        <v>0</v>
      </c>
      <c r="E24" s="2">
        <f>HOUR(表1_46[开始时间])*60+MINUTE(表1_46[开始时间])</f>
        <v>0</v>
      </c>
      <c r="F24" s="7"/>
      <c r="G24" s="8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265356F-2F52-4AC7-97B1-8978F5C9DE1D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22A52838-FFB3-4B2B-AB82-9CFC81A2A0BC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89EE3891-4DFB-4ADA-9373-FE031DC6F170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90542B5D-3F7E-4EA1-ABA3-C9AA5FA9C10B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下拉列表!$A$2:$A$5</xm:f>
          </x14:formula1>
          <xm:sqref>H9:H24</xm:sqref>
        </x14:dataValidation>
        <x14:dataValidation type="list" allowBlank="1" showInputMessage="1" showErrorMessage="1">
          <x14:formula1>
            <xm:f>下拉列表!$D$2:$D$10</xm:f>
          </x14:formula1>
          <xm:sqref>G9:G24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zoomScale="70" zoomScaleNormal="70" workbookViewId="0">
      <selection activeCell="E40" sqref="E40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1.77734375" style="1" customWidth="1"/>
    <col min="4" max="4" width="10.21875" style="2" hidden="1" customWidth="1"/>
    <col min="5" max="5" width="22.21875" style="2" customWidth="1"/>
    <col min="6" max="6" width="34.109375" style="1" customWidth="1"/>
    <col min="7" max="8" width="10.77734375" style="1" customWidth="1"/>
    <col min="9" max="9" width="24.88671875" style="1" customWidth="1"/>
    <col min="10" max="10" width="9" style="3"/>
    <col min="11" max="11" width="12.109375" style="3" customWidth="1"/>
    <col min="12" max="12" width="14" style="3" customWidth="1"/>
    <col min="13" max="13" width="12.6640625" style="3" bestFit="1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20" t="s">
        <v>56</v>
      </c>
      <c r="M2" s="20"/>
    </row>
    <row r="3" spans="2:15" ht="22.55" customHeight="1">
      <c r="K3" s="22" t="s">
        <v>4</v>
      </c>
      <c r="L3" s="22" t="s">
        <v>5</v>
      </c>
      <c r="M3" s="23">
        <v>44154</v>
      </c>
      <c r="O3" s="20"/>
    </row>
    <row r="4" spans="2:15" ht="22.55" customHeight="1">
      <c r="K4" s="22" t="s">
        <v>6</v>
      </c>
      <c r="L4" s="22" t="s">
        <v>7</v>
      </c>
      <c r="M4" s="24">
        <v>0.5229166666666667</v>
      </c>
    </row>
    <row r="5" spans="2:15" ht="12.7" customHeight="1"/>
    <row r="6" spans="2:15" ht="22.55" customHeight="1">
      <c r="H6" s="1" t="s">
        <v>0</v>
      </c>
      <c r="I6" s="25">
        <v>44816</v>
      </c>
      <c r="K6" s="20" t="s">
        <v>52</v>
      </c>
    </row>
    <row r="7" spans="2:15" ht="9.6999999999999993" customHeight="1"/>
    <row r="8" spans="2:15" ht="22.55" customHeight="1">
      <c r="B8" s="1" t="s">
        <v>1</v>
      </c>
      <c r="C8" s="1" t="s">
        <v>2</v>
      </c>
      <c r="D8" s="1" t="s">
        <v>9</v>
      </c>
      <c r="E8" s="1" t="s">
        <v>10</v>
      </c>
      <c r="F8" s="1" t="s">
        <v>57</v>
      </c>
      <c r="G8" s="1" t="s">
        <v>32</v>
      </c>
      <c r="H8" s="1" t="s">
        <v>11</v>
      </c>
      <c r="I8" s="1" t="s">
        <v>8</v>
      </c>
      <c r="K8" s="3" t="s">
        <v>44</v>
      </c>
      <c r="L8" s="3" t="s">
        <v>49</v>
      </c>
      <c r="M8" s="3" t="s">
        <v>47</v>
      </c>
    </row>
    <row r="9" spans="2:15" ht="22.55" customHeight="1">
      <c r="B9" s="1">
        <v>1</v>
      </c>
      <c r="C9" s="5">
        <v>0.3972222222222222</v>
      </c>
      <c r="D9" s="6">
        <f>C10-表1_4[[#This Row],[开始时间]]</f>
        <v>4.6527777777777835E-2</v>
      </c>
      <c r="E9" s="2">
        <f>HOUR(表1_4[开始时间])*60+MINUTE(表1_4[开始时间])</f>
        <v>572</v>
      </c>
      <c r="F9" s="7" t="s">
        <v>23</v>
      </c>
      <c r="G9" s="8" t="s">
        <v>42</v>
      </c>
      <c r="H9" s="1" t="s">
        <v>16</v>
      </c>
      <c r="K9" s="9" t="s">
        <v>16</v>
      </c>
      <c r="L9" s="10">
        <v>15</v>
      </c>
      <c r="M9" s="11">
        <v>0.11538461538461539</v>
      </c>
    </row>
    <row r="10" spans="2:15" ht="22.55" customHeight="1">
      <c r="B10" s="1">
        <v>2</v>
      </c>
      <c r="C10" s="5">
        <v>0.44375000000000003</v>
      </c>
      <c r="D10" s="6">
        <f>C11-表1_4[[#This Row],[开始时间]]</f>
        <v>0.14999999999999997</v>
      </c>
      <c r="E10" s="2">
        <f>HOUR(表1_4[开始时间])*60+MINUTE(表1_4[开始时间])</f>
        <v>639</v>
      </c>
      <c r="F10" s="7" t="s">
        <v>58</v>
      </c>
      <c r="G10" s="8" t="s">
        <v>34</v>
      </c>
      <c r="H10" s="1" t="s">
        <v>12</v>
      </c>
      <c r="K10" s="9" t="s">
        <v>12</v>
      </c>
      <c r="L10" s="10">
        <v>80</v>
      </c>
      <c r="M10" s="11">
        <v>0.61538461538461542</v>
      </c>
    </row>
    <row r="11" spans="2:15" ht="22.55" customHeight="1">
      <c r="B11" s="1">
        <v>3</v>
      </c>
      <c r="C11" s="5">
        <v>0.59375</v>
      </c>
      <c r="D11" s="6">
        <f>C12-表1_4[[#This Row],[开始时间]]</f>
        <v>-0.13750000000000001</v>
      </c>
      <c r="E11" s="2">
        <f>HOUR(表1_4[开始时间])*60+MINUTE(表1_4[开始时间])</f>
        <v>855</v>
      </c>
      <c r="F11" s="7" t="s">
        <v>25</v>
      </c>
      <c r="G11" s="8" t="s">
        <v>34</v>
      </c>
      <c r="H11" s="1" t="s">
        <v>16</v>
      </c>
      <c r="K11" s="9" t="s">
        <v>18</v>
      </c>
      <c r="L11" s="10">
        <v>5</v>
      </c>
      <c r="M11" s="11">
        <v>3.8461538461538464E-2</v>
      </c>
    </row>
    <row r="12" spans="2:15" ht="22.55" customHeight="1">
      <c r="B12" s="1">
        <v>4</v>
      </c>
      <c r="C12" s="5">
        <v>0.45624999999999999</v>
      </c>
      <c r="D12" s="6">
        <f>C13-表1_4[[#This Row],[开始时间]]</f>
        <v>0.15138888888888896</v>
      </c>
      <c r="E12" s="2">
        <f>HOUR(表1_4[开始时间])*60+MINUTE(表1_4[开始时间])</f>
        <v>657</v>
      </c>
      <c r="F12" s="7"/>
      <c r="G12" s="8" t="s">
        <v>42</v>
      </c>
      <c r="H12" s="1" t="s">
        <v>18</v>
      </c>
      <c r="K12" s="9" t="s">
        <v>14</v>
      </c>
      <c r="L12" s="10">
        <v>30</v>
      </c>
      <c r="M12" s="11">
        <v>0.23076923076923078</v>
      </c>
    </row>
    <row r="13" spans="2:15" ht="22.55" customHeight="1">
      <c r="B13" s="1">
        <v>6</v>
      </c>
      <c r="C13" s="5">
        <v>0.60763888888888895</v>
      </c>
      <c r="D13" s="6">
        <f>C14-表1_4[[#This Row],[开始时间]]</f>
        <v>-1.9444444444444486E-2</v>
      </c>
      <c r="E13" s="2">
        <f>HOUR(表1_4[开始时间])*60+MINUTE(表1_4[开始时间])</f>
        <v>875</v>
      </c>
      <c r="F13" s="7"/>
      <c r="G13" s="8"/>
      <c r="K13" s="9" t="s">
        <v>45</v>
      </c>
      <c r="L13" s="10">
        <v>130</v>
      </c>
      <c r="M13" s="11">
        <v>1</v>
      </c>
    </row>
    <row r="14" spans="2:15" ht="22.55" customHeight="1">
      <c r="B14" s="1">
        <v>7</v>
      </c>
      <c r="C14" s="5">
        <v>0.58819444444444446</v>
      </c>
      <c r="D14" s="6">
        <f>C15-表1_4[[#This Row],[开始时间]]</f>
        <v>-0.2104166666666667</v>
      </c>
      <c r="E14" s="2">
        <f>HOUR(表1_4[开始时间])*60+MINUTE(表1_4[开始时间])</f>
        <v>847</v>
      </c>
      <c r="F14" s="7" t="s">
        <v>59</v>
      </c>
      <c r="G14" s="8"/>
    </row>
    <row r="15" spans="2:15" ht="22.55" customHeight="1">
      <c r="B15" s="1">
        <v>8</v>
      </c>
      <c r="C15" s="5">
        <v>0.37777777777777777</v>
      </c>
      <c r="D15" s="6">
        <f>C16-表1_4[[#This Row],[开始时间]]</f>
        <v>2.430555555555558E-2</v>
      </c>
      <c r="E15" s="2">
        <f>HOUR(表1_4[开始时间])*60+MINUTE(表1_4[开始时间])</f>
        <v>544</v>
      </c>
      <c r="F15" s="7" t="s">
        <v>60</v>
      </c>
      <c r="G15" s="8"/>
    </row>
    <row r="16" spans="2:15" ht="22.55" customHeight="1">
      <c r="B16" s="1">
        <v>9</v>
      </c>
      <c r="C16" s="5">
        <v>0.40208333333333335</v>
      </c>
      <c r="D16" s="6">
        <f>C17-表1_4[[#This Row],[开始时间]]</f>
        <v>0.18680555555555556</v>
      </c>
      <c r="E16" s="2">
        <f>HOUR(表1_4[开始时间])*60+MINUTE(表1_4[开始时间])</f>
        <v>579</v>
      </c>
      <c r="F16" s="7" t="s">
        <v>61</v>
      </c>
      <c r="G16" s="8"/>
      <c r="K16" s="20" t="s">
        <v>53</v>
      </c>
    </row>
    <row r="17" spans="2:13" ht="22.55" customHeight="1">
      <c r="B17" s="1">
        <v>10</v>
      </c>
      <c r="C17" s="5">
        <v>0.58888888888888891</v>
      </c>
      <c r="D17" s="6">
        <f>C18-表1_4[[#This Row],[开始时间]]</f>
        <v>1.5972222222222276E-2</v>
      </c>
      <c r="E17" s="2">
        <f>HOUR(表1_4[开始时间])*60+MINUTE(表1_4[开始时间])</f>
        <v>848</v>
      </c>
      <c r="F17" s="7" t="s">
        <v>59</v>
      </c>
      <c r="G17" s="8"/>
      <c r="K17" s="3" t="s">
        <v>44</v>
      </c>
      <c r="L17" s="3" t="s">
        <v>46</v>
      </c>
      <c r="M17" s="3" t="s">
        <v>48</v>
      </c>
    </row>
    <row r="18" spans="2:13" ht="22.55" customHeight="1">
      <c r="B18" s="1">
        <v>11</v>
      </c>
      <c r="C18" s="5">
        <v>0.60486111111111118</v>
      </c>
      <c r="D18" s="6">
        <f>C19-表1_4[[#This Row],[开始时间]]</f>
        <v>1.3194444444444398E-2</v>
      </c>
      <c r="E18" s="2">
        <f>HOUR(表1_4[开始时间])*60+MINUTE(表1_4[开始时间])</f>
        <v>871</v>
      </c>
      <c r="F18" s="7" t="s">
        <v>63</v>
      </c>
      <c r="G18" s="8" t="s">
        <v>34</v>
      </c>
      <c r="H18" s="1" t="s">
        <v>14</v>
      </c>
      <c r="I18" s="1" t="s">
        <v>62</v>
      </c>
      <c r="K18" s="9" t="s">
        <v>34</v>
      </c>
      <c r="L18" s="10">
        <v>45</v>
      </c>
      <c r="M18" s="11">
        <v>0.34615384615384615</v>
      </c>
    </row>
    <row r="19" spans="2:13" ht="22.55" customHeight="1">
      <c r="B19" s="1">
        <v>12</v>
      </c>
      <c r="C19" s="5">
        <v>0.61805555555555558</v>
      </c>
      <c r="D19" s="6">
        <f>C20-表1_4[[#This Row],[开始时间]]</f>
        <v>-0.61805555555555558</v>
      </c>
      <c r="E19" s="2">
        <f>HOUR(表1_4[开始时间])*60+MINUTE(表1_4[开始时间])</f>
        <v>890</v>
      </c>
      <c r="F19" s="7" t="s">
        <v>64</v>
      </c>
      <c r="G19" s="8" t="s">
        <v>42</v>
      </c>
      <c r="H19" s="1" t="s">
        <v>16</v>
      </c>
      <c r="I19" s="1" t="s">
        <v>65</v>
      </c>
      <c r="K19" s="9" t="s">
        <v>42</v>
      </c>
      <c r="L19" s="10">
        <v>85</v>
      </c>
      <c r="M19" s="11">
        <v>0.65384615384615385</v>
      </c>
    </row>
    <row r="20" spans="2:13" ht="22.55" customHeight="1">
      <c r="B20" s="1">
        <v>13</v>
      </c>
      <c r="C20" s="5"/>
      <c r="D20" s="6">
        <f>C21-表1_4[[#This Row],[开始时间]]</f>
        <v>0</v>
      </c>
      <c r="E20" s="2">
        <f>HOUR(表1_4[开始时间])*60+MINUTE(表1_4[开始时间])</f>
        <v>0</v>
      </c>
      <c r="F20" s="7"/>
      <c r="G20" s="8"/>
      <c r="K20" s="9" t="s">
        <v>45</v>
      </c>
      <c r="L20" s="10">
        <v>130</v>
      </c>
      <c r="M20" s="11">
        <v>1</v>
      </c>
    </row>
    <row r="21" spans="2:13" ht="22.55" customHeight="1">
      <c r="B21" s="1">
        <v>14</v>
      </c>
      <c r="C21" s="5"/>
      <c r="D21" s="6">
        <f>C22-表1_4[[#This Row],[开始时间]]</f>
        <v>0</v>
      </c>
      <c r="E21" s="2">
        <f>HOUR(表1_4[开始时间])*60+MINUTE(表1_4[开始时间])</f>
        <v>0</v>
      </c>
      <c r="F21" s="7"/>
      <c r="G21" s="8"/>
    </row>
    <row r="22" spans="2:13" ht="22.55" customHeight="1">
      <c r="B22" s="1">
        <v>15</v>
      </c>
      <c r="C22" s="5"/>
      <c r="D22" s="6">
        <f>C23-表1_4[[#This Row],[开始时间]]</f>
        <v>0</v>
      </c>
      <c r="E22" s="2">
        <f>HOUR(表1_4[开始时间])*60+MINUTE(表1_4[开始时间])</f>
        <v>0</v>
      </c>
      <c r="F22" s="7"/>
      <c r="G22" s="8"/>
    </row>
    <row r="23" spans="2:13" ht="22.55" customHeight="1">
      <c r="B23" s="1">
        <v>16</v>
      </c>
      <c r="C23" s="5"/>
      <c r="D23" s="6">
        <f>C24-表1_4[[#This Row],[开始时间]]</f>
        <v>0</v>
      </c>
      <c r="E23" s="2">
        <f>HOUR(表1_4[开始时间])*60+MINUTE(表1_4[开始时间])</f>
        <v>0</v>
      </c>
      <c r="F23" s="7"/>
      <c r="G23" s="8"/>
    </row>
    <row r="24" spans="2:13" ht="22.55" customHeight="1">
      <c r="B24" s="1">
        <v>17</v>
      </c>
      <c r="C24" s="5"/>
      <c r="D24" s="6">
        <f>C25-表1_4[[#This Row],[开始时间]]</f>
        <v>0</v>
      </c>
      <c r="E24" s="2">
        <f>HOUR(表1_4[开始时间])*60+MINUTE(表1_4[开始时间])</f>
        <v>0</v>
      </c>
      <c r="F24" s="7"/>
      <c r="G24" s="8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9B50565-E6BC-4A67-979A-C086EFF9FB49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9E433E4A-758A-4BD9-BE6B-66FB8496AD88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4E851C52-74A0-4E5A-82CE-34A5930D989F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337A9C7F-3F87-4835-9BFA-8452CC75E240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下拉列表!$D$2:$D$10</xm:f>
          </x14:formula1>
          <xm:sqref>G9:G24</xm:sqref>
        </x14:dataValidation>
        <x14:dataValidation type="list" allowBlank="1" showInputMessage="1" showErrorMessage="1">
          <x14:formula1>
            <xm:f>下拉列表!$A$2:$A$5</xm:f>
          </x14:formula1>
          <xm:sqref>H9:H24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workbookViewId="0">
      <selection activeCell="F11" sqref="F11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1.77734375" style="1" customWidth="1"/>
    <col min="4" max="4" width="10.21875" style="2" hidden="1" customWidth="1"/>
    <col min="5" max="5" width="9.77734375" style="2" customWidth="1"/>
    <col min="6" max="6" width="47.77734375" style="1" customWidth="1"/>
    <col min="7" max="8" width="10.77734375" style="1" customWidth="1"/>
    <col min="9" max="9" width="24.88671875" style="1" customWidth="1"/>
    <col min="10" max="10" width="9" style="3"/>
    <col min="11" max="11" width="12.109375" style="3" customWidth="1"/>
    <col min="12" max="12" width="14" style="3" customWidth="1"/>
    <col min="13" max="13" width="12.6640625" style="3" bestFit="1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20" t="s">
        <v>56</v>
      </c>
      <c r="M2" s="20"/>
    </row>
    <row r="3" spans="2:15" ht="22.55" customHeight="1">
      <c r="K3" s="22" t="s">
        <v>4</v>
      </c>
      <c r="L3" s="22" t="s">
        <v>5</v>
      </c>
      <c r="M3" s="23">
        <v>44154</v>
      </c>
      <c r="O3" s="20"/>
    </row>
    <row r="4" spans="2:15" ht="22.55" customHeight="1">
      <c r="K4" s="22" t="s">
        <v>6</v>
      </c>
      <c r="L4" s="22" t="s">
        <v>7</v>
      </c>
      <c r="M4" s="24">
        <v>0.5229166666666667</v>
      </c>
    </row>
    <row r="5" spans="2:15" ht="12.7" customHeight="1"/>
    <row r="6" spans="2:15" ht="22.55" customHeight="1">
      <c r="H6" s="1" t="s">
        <v>0</v>
      </c>
      <c r="I6" s="21"/>
      <c r="K6" s="20" t="s">
        <v>52</v>
      </c>
    </row>
    <row r="7" spans="2:15" ht="9.6999999999999993" customHeight="1"/>
    <row r="8" spans="2:15" ht="22.55" customHeight="1">
      <c r="B8" s="1" t="s">
        <v>1</v>
      </c>
      <c r="C8" s="1" t="s">
        <v>2</v>
      </c>
      <c r="D8" s="1" t="s">
        <v>9</v>
      </c>
      <c r="E8" s="1" t="s">
        <v>10</v>
      </c>
      <c r="F8" s="1" t="s">
        <v>3</v>
      </c>
      <c r="G8" s="1" t="s">
        <v>32</v>
      </c>
      <c r="H8" s="1" t="s">
        <v>11</v>
      </c>
      <c r="I8" s="1" t="s">
        <v>8</v>
      </c>
      <c r="K8" s="4" t="s">
        <v>44</v>
      </c>
      <c r="L8" s="3" t="s">
        <v>49</v>
      </c>
      <c r="M8" s="3" t="s">
        <v>47</v>
      </c>
    </row>
    <row r="9" spans="2:15" ht="22.55" customHeight="1">
      <c r="B9" s="1">
        <v>1</v>
      </c>
      <c r="C9" s="5">
        <v>0.51736111111111105</v>
      </c>
      <c r="D9" s="6">
        <f>C10-表1[[#This Row],[开始时间]]</f>
        <v>5.555555555555558E-2</v>
      </c>
      <c r="E9" s="2">
        <f>HOUR(表1[[#This Row],[时长]])*60+MINUTE(表1[[#This Row],[时长]])</f>
        <v>80</v>
      </c>
      <c r="F9" s="7" t="s">
        <v>23</v>
      </c>
      <c r="G9" s="8" t="s">
        <v>42</v>
      </c>
      <c r="H9" s="1" t="s">
        <v>12</v>
      </c>
      <c r="K9" s="9" t="s">
        <v>16</v>
      </c>
      <c r="L9" s="10">
        <v>15</v>
      </c>
      <c r="M9" s="11">
        <v>0.11538461538461539</v>
      </c>
    </row>
    <row r="10" spans="2:15" ht="22.55" customHeight="1">
      <c r="B10" s="1">
        <v>2</v>
      </c>
      <c r="C10" s="5">
        <v>0.57291666666666663</v>
      </c>
      <c r="D10" s="6">
        <f>C11-表1[[#This Row],[开始时间]]</f>
        <v>2.083333333333337E-2</v>
      </c>
      <c r="E10" s="2">
        <f>HOUR(表1[[#This Row],[时长]])*60+MINUTE(表1[[#This Row],[时长]])</f>
        <v>30</v>
      </c>
      <c r="F10" s="7" t="s">
        <v>24</v>
      </c>
      <c r="G10" s="8" t="s">
        <v>34</v>
      </c>
      <c r="H10" s="1" t="s">
        <v>14</v>
      </c>
      <c r="K10" s="9" t="s">
        <v>12</v>
      </c>
      <c r="L10" s="10">
        <v>80</v>
      </c>
      <c r="M10" s="11">
        <v>0.61538461538461542</v>
      </c>
    </row>
    <row r="11" spans="2:15" ht="22.55" customHeight="1">
      <c r="B11" s="1">
        <v>3</v>
      </c>
      <c r="C11" s="5">
        <v>0.59375</v>
      </c>
      <c r="D11" s="6">
        <f>C12-表1[[#This Row],[开始时间]]</f>
        <v>1.041666666666663E-2</v>
      </c>
      <c r="E11" s="2">
        <f>HOUR(表1[[#This Row],[时长]])*60+MINUTE(表1[[#This Row],[时长]])</f>
        <v>15</v>
      </c>
      <c r="F11" s="7" t="s">
        <v>25</v>
      </c>
      <c r="G11" s="8" t="s">
        <v>34</v>
      </c>
      <c r="H11" s="1" t="s">
        <v>16</v>
      </c>
      <c r="K11" s="9" t="s">
        <v>18</v>
      </c>
      <c r="L11" s="10">
        <v>5</v>
      </c>
      <c r="M11" s="11">
        <v>3.8461538461538464E-2</v>
      </c>
    </row>
    <row r="12" spans="2:15" ht="22.55" customHeight="1">
      <c r="B12" s="1">
        <v>4</v>
      </c>
      <c r="C12" s="5">
        <v>0.60416666666666663</v>
      </c>
      <c r="D12" s="6">
        <f>C13-表1[[#This Row],[开始时间]]</f>
        <v>3.4722222222223209E-3</v>
      </c>
      <c r="E12" s="2">
        <f>HOUR(表1[[#This Row],[时长]])*60+MINUTE(表1[[#This Row],[时长]])</f>
        <v>5</v>
      </c>
      <c r="F12" s="7" t="s">
        <v>26</v>
      </c>
      <c r="G12" s="8" t="s">
        <v>42</v>
      </c>
      <c r="H12" s="1" t="s">
        <v>18</v>
      </c>
      <c r="K12" s="9" t="s">
        <v>14</v>
      </c>
      <c r="L12" s="10">
        <v>30</v>
      </c>
      <c r="M12" s="11">
        <v>0.23076923076923078</v>
      </c>
    </row>
    <row r="13" spans="2:15" ht="22.55" customHeight="1">
      <c r="B13" s="1">
        <v>6</v>
      </c>
      <c r="C13" s="5">
        <v>0.60763888888888895</v>
      </c>
      <c r="D13" s="6">
        <f>C14-表1[[#This Row],[开始时间]]</f>
        <v>-0.60763888888888895</v>
      </c>
      <c r="E13" s="2" t="e">
        <f>HOUR(表1[[#This Row],[时长]])*60+MINUTE(表1[[#This Row],[时长]])</f>
        <v>#NUM!</v>
      </c>
      <c r="F13" s="7"/>
      <c r="G13" s="8"/>
      <c r="K13" s="9" t="s">
        <v>45</v>
      </c>
      <c r="L13" s="10">
        <v>130</v>
      </c>
      <c r="M13" s="11">
        <v>1</v>
      </c>
    </row>
    <row r="14" spans="2:15" ht="22.55" customHeight="1">
      <c r="B14" s="1">
        <v>7</v>
      </c>
      <c r="C14" s="5"/>
      <c r="D14" s="6">
        <f>C15-表1[[#This Row],[开始时间]]</f>
        <v>0</v>
      </c>
      <c r="E14" s="2">
        <f>HOUR(表1[[#This Row],[时长]])*60+MINUTE(表1[[#This Row],[时长]])</f>
        <v>0</v>
      </c>
      <c r="F14" s="7"/>
      <c r="G14" s="8"/>
    </row>
    <row r="15" spans="2:15" ht="22.55" customHeight="1">
      <c r="B15" s="1">
        <v>8</v>
      </c>
      <c r="C15" s="5"/>
      <c r="D15" s="6">
        <f>C16-表1[[#This Row],[开始时间]]</f>
        <v>0</v>
      </c>
      <c r="E15" s="2">
        <f>HOUR(表1[[#This Row],[时长]])*60+MINUTE(表1[[#This Row],[时长]])</f>
        <v>0</v>
      </c>
      <c r="F15" s="7"/>
      <c r="G15" s="8"/>
    </row>
    <row r="16" spans="2:15" ht="22.55" customHeight="1">
      <c r="B16" s="1">
        <v>9</v>
      </c>
      <c r="C16" s="5"/>
      <c r="D16" s="6">
        <f>C17-表1[[#This Row],[开始时间]]</f>
        <v>0</v>
      </c>
      <c r="E16" s="2">
        <f>HOUR(表1[[#This Row],[时长]])*60+MINUTE(表1[[#This Row],[时长]])</f>
        <v>0</v>
      </c>
      <c r="F16" s="7"/>
      <c r="G16" s="8"/>
      <c r="K16" s="20" t="s">
        <v>53</v>
      </c>
    </row>
    <row r="17" spans="2:13" ht="22.55" customHeight="1">
      <c r="B17" s="1">
        <v>10</v>
      </c>
      <c r="C17" s="5"/>
      <c r="D17" s="6">
        <f>C18-表1[[#This Row],[开始时间]]</f>
        <v>0</v>
      </c>
      <c r="E17" s="2">
        <f>HOUR(表1[[#This Row],[时长]])*60+MINUTE(表1[[#This Row],[时长]])</f>
        <v>0</v>
      </c>
      <c r="F17" s="7"/>
      <c r="G17" s="8"/>
      <c r="K17" s="4" t="s">
        <v>44</v>
      </c>
      <c r="L17" s="3" t="s">
        <v>46</v>
      </c>
      <c r="M17" s="3" t="s">
        <v>48</v>
      </c>
    </row>
    <row r="18" spans="2:13" ht="22.55" customHeight="1">
      <c r="B18" s="1">
        <v>11</v>
      </c>
      <c r="C18" s="5"/>
      <c r="D18" s="6">
        <f>C19-表1[[#This Row],[开始时间]]</f>
        <v>0</v>
      </c>
      <c r="E18" s="2">
        <f>HOUR(表1[[#This Row],[时长]])*60+MINUTE(表1[[#This Row],[时长]])</f>
        <v>0</v>
      </c>
      <c r="F18" s="7"/>
      <c r="G18" s="8"/>
      <c r="K18" s="9" t="s">
        <v>34</v>
      </c>
      <c r="L18" s="10">
        <v>45</v>
      </c>
      <c r="M18" s="11">
        <v>0.34615384615384615</v>
      </c>
    </row>
    <row r="19" spans="2:13" ht="22.55" customHeight="1">
      <c r="B19" s="1">
        <v>12</v>
      </c>
      <c r="C19" s="5"/>
      <c r="D19" s="6">
        <f>C20-表1[[#This Row],[开始时间]]</f>
        <v>0</v>
      </c>
      <c r="E19" s="2">
        <f>HOUR(表1[[#This Row],[时长]])*60+MINUTE(表1[[#This Row],[时长]])</f>
        <v>0</v>
      </c>
      <c r="F19" s="7"/>
      <c r="G19" s="8"/>
      <c r="K19" s="9" t="s">
        <v>42</v>
      </c>
      <c r="L19" s="10">
        <v>85</v>
      </c>
      <c r="M19" s="11">
        <v>0.65384615384615385</v>
      </c>
    </row>
    <row r="20" spans="2:13" ht="22.55" customHeight="1">
      <c r="B20" s="1">
        <v>13</v>
      </c>
      <c r="C20" s="5"/>
      <c r="D20" s="6">
        <f>C21-表1[[#This Row],[开始时间]]</f>
        <v>0</v>
      </c>
      <c r="E20" s="2">
        <f>HOUR(表1[[#This Row],[时长]])*60+MINUTE(表1[[#This Row],[时长]])</f>
        <v>0</v>
      </c>
      <c r="F20" s="7"/>
      <c r="G20" s="8"/>
      <c r="K20" s="9" t="s">
        <v>45</v>
      </c>
      <c r="L20" s="10">
        <v>130</v>
      </c>
      <c r="M20" s="11">
        <v>1</v>
      </c>
    </row>
    <row r="21" spans="2:13" ht="22.55" customHeight="1">
      <c r="B21" s="1">
        <v>14</v>
      </c>
      <c r="C21" s="5"/>
      <c r="D21" s="6">
        <f>C22-表1[[#This Row],[开始时间]]</f>
        <v>0</v>
      </c>
      <c r="E21" s="2">
        <f>HOUR(表1[[#This Row],[时长]])*60+MINUTE(表1[[#This Row],[时长]])</f>
        <v>0</v>
      </c>
      <c r="F21" s="7"/>
      <c r="G21" s="8"/>
    </row>
    <row r="22" spans="2:13" ht="22.55" customHeight="1">
      <c r="B22" s="1">
        <v>15</v>
      </c>
      <c r="C22" s="5"/>
      <c r="D22" s="6">
        <f>C23-表1[[#This Row],[开始时间]]</f>
        <v>0</v>
      </c>
      <c r="E22" s="2">
        <f>HOUR(表1[[#This Row],[时长]])*60+MINUTE(表1[[#This Row],[时长]])</f>
        <v>0</v>
      </c>
      <c r="F22" s="7"/>
      <c r="G22" s="8"/>
    </row>
    <row r="23" spans="2:13" ht="22.55" customHeight="1">
      <c r="B23" s="1">
        <v>16</v>
      </c>
      <c r="C23" s="5"/>
      <c r="D23" s="6">
        <f>C24-表1[[#This Row],[开始时间]]</f>
        <v>0</v>
      </c>
      <c r="E23" s="2">
        <f>HOUR(表1[[#This Row],[时长]])*60+MINUTE(表1[[#This Row],[时长]])</f>
        <v>0</v>
      </c>
      <c r="F23" s="7"/>
      <c r="G23" s="8"/>
    </row>
    <row r="24" spans="2:13" ht="22.55" customHeight="1">
      <c r="B24" s="1">
        <v>17</v>
      </c>
      <c r="C24" s="5"/>
      <c r="D24" s="6">
        <f>C25-表1[[#This Row],[开始时间]]</f>
        <v>0</v>
      </c>
      <c r="E24" s="2">
        <f>HOUR(表1[[#This Row],[时长]])*60+MINUTE(表1[[#This Row],[时长]])</f>
        <v>0</v>
      </c>
      <c r="F24" s="7"/>
      <c r="G24" s="8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803FA9D9-1AD4-4E63-8287-7902AAD89F70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6" operator="equal" id="{7E45F64A-2085-447A-B5FB-44D852ADB6C5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" operator="equal" id="{724F87F3-735D-4408-A22D-6E3E6A59664C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8" operator="equal" id="{0489682B-84D4-4EE3-9B71-E3A47246772E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下拉列表!$A$2:$A$5</xm:f>
          </x14:formula1>
          <xm:sqref>H9:H24</xm:sqref>
        </x14:dataValidation>
        <x14:dataValidation type="list" allowBlank="1" showInputMessage="1" showErrorMessage="1">
          <x14:formula1>
            <xm:f>下拉列表!$D$2:$D$10</xm:f>
          </x14:formula1>
          <xm:sqref>G9:G24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showGridLines="0" workbookViewId="0">
      <selection activeCell="B6" sqref="B6:D7"/>
    </sheetView>
  </sheetViews>
  <sheetFormatPr defaultColWidth="9" defaultRowHeight="22.55" customHeight="1"/>
  <cols>
    <col min="1" max="1" width="9" style="3"/>
    <col min="2" max="2" width="12" style="3" customWidth="1"/>
    <col min="3" max="3" width="10.6640625" style="3" bestFit="1" customWidth="1"/>
    <col min="4" max="4" width="13" style="3" bestFit="1" customWidth="1"/>
    <col min="5" max="5" width="11.109375" style="3" bestFit="1" customWidth="1"/>
    <col min="6" max="16384" width="9" style="3"/>
  </cols>
  <sheetData>
    <row r="2" spans="2:4" ht="22.55" customHeight="1">
      <c r="B2" s="20" t="s">
        <v>20</v>
      </c>
    </row>
    <row r="3" spans="2:4" ht="22.55" customHeight="1">
      <c r="B3" s="3" t="s">
        <v>54</v>
      </c>
    </row>
    <row r="4" spans="2:4" ht="22.55" customHeight="1">
      <c r="B4" s="12" t="s">
        <v>29</v>
      </c>
    </row>
    <row r="5" spans="2:4" ht="22.55" customHeight="1">
      <c r="B5" s="3" t="s">
        <v>27</v>
      </c>
    </row>
    <row r="6" spans="2:4" ht="22.55" customHeight="1">
      <c r="B6" s="3" t="s">
        <v>4</v>
      </c>
      <c r="C6" s="3" t="s">
        <v>5</v>
      </c>
      <c r="D6" s="13">
        <v>44154</v>
      </c>
    </row>
    <row r="7" spans="2:4" ht="22.55" customHeight="1">
      <c r="B7" s="3" t="s">
        <v>6</v>
      </c>
      <c r="C7" s="3" t="s">
        <v>7</v>
      </c>
      <c r="D7" s="14">
        <v>0.5229166666666667</v>
      </c>
    </row>
    <row r="8" spans="2:4" ht="22.55" customHeight="1">
      <c r="B8" s="3" t="s">
        <v>28</v>
      </c>
    </row>
    <row r="9" spans="2:4" ht="22.55" customHeight="1">
      <c r="B9" s="15" t="s">
        <v>30</v>
      </c>
    </row>
    <row r="10" spans="2:4" ht="22.55" customHeight="1">
      <c r="B10" s="3" t="s">
        <v>21</v>
      </c>
    </row>
    <row r="11" spans="2:4" ht="22.55" customHeight="1">
      <c r="B11" s="3" t="s">
        <v>22</v>
      </c>
    </row>
    <row r="12" spans="2:4" ht="22.55" customHeight="1">
      <c r="B12" s="3" t="s">
        <v>31</v>
      </c>
    </row>
    <row r="13" spans="2:4" ht="22.55" customHeight="1">
      <c r="B13" s="3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4" sqref="C14"/>
    </sheetView>
  </sheetViews>
  <sheetFormatPr defaultColWidth="9" defaultRowHeight="22.55" customHeight="1"/>
  <cols>
    <col min="1" max="1" width="10.21875" style="1" customWidth="1"/>
    <col min="2" max="2" width="12.6640625" style="1" customWidth="1"/>
    <col min="3" max="3" width="9" style="1"/>
    <col min="4" max="4" width="10.21875" style="1" customWidth="1"/>
    <col min="5" max="16384" width="9" style="3"/>
  </cols>
  <sheetData>
    <row r="1" spans="1:4" ht="22.55" customHeight="1">
      <c r="A1" s="1" t="s">
        <v>11</v>
      </c>
      <c r="B1" s="1" t="s">
        <v>50</v>
      </c>
      <c r="D1" s="1" t="s">
        <v>32</v>
      </c>
    </row>
    <row r="2" spans="1:4" ht="22.55" customHeight="1">
      <c r="A2" s="16" t="s">
        <v>13</v>
      </c>
      <c r="B2" s="1" t="s">
        <v>33</v>
      </c>
      <c r="D2" s="1" t="s">
        <v>35</v>
      </c>
    </row>
    <row r="3" spans="1:4" ht="22.55" customHeight="1">
      <c r="A3" s="17" t="s">
        <v>15</v>
      </c>
      <c r="D3" s="1" t="s">
        <v>39</v>
      </c>
    </row>
    <row r="4" spans="1:4" ht="22.55" customHeight="1">
      <c r="A4" s="18" t="s">
        <v>17</v>
      </c>
      <c r="D4" s="1" t="s">
        <v>36</v>
      </c>
    </row>
    <row r="5" spans="1:4" ht="22.55" customHeight="1">
      <c r="A5" s="19" t="s">
        <v>19</v>
      </c>
      <c r="D5" s="1" t="s">
        <v>37</v>
      </c>
    </row>
    <row r="6" spans="1:4" ht="22.55" customHeight="1">
      <c r="D6" s="1" t="s">
        <v>38</v>
      </c>
    </row>
    <row r="7" spans="1:4" ht="22.55" customHeight="1">
      <c r="D7" s="1" t="s">
        <v>40</v>
      </c>
    </row>
    <row r="8" spans="1:4" ht="22.55" customHeight="1">
      <c r="D8" s="1" t="s">
        <v>41</v>
      </c>
    </row>
    <row r="9" spans="1:4" ht="22.55" customHeight="1">
      <c r="D9" s="1" t="s">
        <v>43</v>
      </c>
    </row>
    <row r="10" spans="1:4" ht="22.55" customHeight="1">
      <c r="D10" s="1" t="s">
        <v>51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2022-9-14</vt:lpstr>
      <vt:lpstr>2022-9-11</vt:lpstr>
      <vt:lpstr>时间记录表格</vt:lpstr>
      <vt:lpstr>填写说明</vt:lpstr>
      <vt:lpstr>下拉列表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aaa</dc:creator>
  <cp:lastModifiedBy>troy wang (王传义)</cp:lastModifiedBy>
  <dcterms:created xsi:type="dcterms:W3CDTF">2015-06-05T18:19:34Z</dcterms:created>
  <dcterms:modified xsi:type="dcterms:W3CDTF">2022-09-15T06:58:52Z</dcterms:modified>
</cp:coreProperties>
</file>