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60" yWindow="500" windowWidth="27840" windowHeight="16000"/>
  </bookViews>
  <sheets>
    <sheet name="Sheet1" sheetId="1" r:id="rId1"/>
    <sheet name="WpsReserved_CellImgList" sheetId="2" state="veryHidden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C7AE45CADD64EA9AB0D5D26801A664E" descr="upload_post_object_v2_608884362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5726430"/>
        </a:xfrm>
        <a:prstGeom prst="rect">
          <a:avLst/>
        </a:prstGeom>
      </xdr:spPr>
    </xdr:pic>
  </etc:cellImage>
  <etc:cellImage>
    <xdr:pic>
      <xdr:nvPicPr>
        <xdr:cNvPr id="3" name="ID_546A87DF99F94C758049F82D812B04E6" descr="upload_post_object_v2_557423201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5726430"/>
        </a:xfrm>
        <a:prstGeom prst="rect">
          <a:avLst/>
        </a:prstGeom>
      </xdr:spPr>
    </xdr:pic>
  </etc:cellImage>
  <etc:cellImage>
    <xdr:pic>
      <xdr:nvPicPr>
        <xdr:cNvPr id="4" name="ID_A0A5398592C04A379DCC172CBC3F89F0" descr="upload_post_object_v2_082593868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5726430"/>
        </a:xfrm>
        <a:prstGeom prst="rect">
          <a:avLst/>
        </a:prstGeom>
      </xdr:spPr>
    </xdr:pic>
  </etc:cellImage>
  <etc:cellImage>
    <xdr:pic>
      <xdr:nvPicPr>
        <xdr:cNvPr id="5" name="ID_4D624A3F597B43629BE65D7A22DD0C45" descr="upload_post_object_v2_761762121"/>
        <xdr:cNvPicPr/>
      </xdr:nvPicPr>
      <xdr:blipFill>
        <a:blip r:embed="rId2"/>
        <a:stretch>
          <a:fillRect/>
        </a:stretch>
      </xdr:blipFill>
      <xdr:spPr>
        <a:xfrm>
          <a:off x="0" y="0"/>
          <a:ext cx="3281680" cy="1428750"/>
        </a:xfrm>
        <a:prstGeom prst="rect">
          <a:avLst/>
        </a:prstGeom>
      </xdr:spPr>
    </xdr:pic>
  </etc:cellImage>
  <etc:cellImage>
    <xdr:pic>
      <xdr:nvPicPr>
        <xdr:cNvPr id="6" name="ID_0E8CD69F75DA4A189E282B57C55AAD25" descr="upload_post_object_v2_457399437"/>
        <xdr:cNvPicPr/>
      </xdr:nvPicPr>
      <xdr:blipFill>
        <a:blip r:embed="rId3"/>
        <a:stretch>
          <a:fillRect/>
        </a:stretch>
      </xdr:blipFill>
      <xdr:spPr>
        <a:xfrm>
          <a:off x="0" y="0"/>
          <a:ext cx="4424680" cy="2224405"/>
        </a:xfrm>
        <a:prstGeom prst="rect">
          <a:avLst/>
        </a:prstGeom>
      </xdr:spPr>
    </xdr:pic>
  </etc:cellImage>
  <etc:cellImage>
    <xdr:pic>
      <xdr:nvPicPr>
        <xdr:cNvPr id="7" name="ID_5D3B7F1597D846F7B9E6CA8E02D4AA1C" descr="upload_post_object_v2_636071260"/>
        <xdr:cNvPicPr/>
      </xdr:nvPicPr>
      <xdr:blipFill>
        <a:blip r:embed="rId4"/>
        <a:stretch>
          <a:fillRect/>
        </a:stretch>
      </xdr:blipFill>
      <xdr:spPr>
        <a:xfrm>
          <a:off x="0" y="0"/>
          <a:ext cx="9144000" cy="5007610"/>
        </a:xfrm>
        <a:prstGeom prst="rect">
          <a:avLst/>
        </a:prstGeom>
      </xdr:spPr>
    </xdr:pic>
  </etc:cellImage>
  <etc:cellImage>
    <xdr:pic>
      <xdr:nvPicPr>
        <xdr:cNvPr id="8" name="ID_CCAE76D9E7A74D8B99ECB5C6805B0B38" descr="upload_post_object_v2_272645703"/>
        <xdr:cNvPicPr/>
      </xdr:nvPicPr>
      <xdr:blipFill>
        <a:blip r:embed="rId5"/>
        <a:stretch>
          <a:fillRect/>
        </a:stretch>
      </xdr:blipFill>
      <xdr:spPr>
        <a:xfrm>
          <a:off x="0" y="0"/>
          <a:ext cx="3190875" cy="1162050"/>
        </a:xfrm>
        <a:prstGeom prst="rect">
          <a:avLst/>
        </a:prstGeom>
      </xdr:spPr>
    </xdr:pic>
  </etc:cellImage>
  <etc:cellImage>
    <xdr:pic>
      <xdr:nvPicPr>
        <xdr:cNvPr id="9" name="ID_3D082583022242DD8C06D550B3EA20C1" descr="upload_post_object_v2_987752559"/>
        <xdr:cNvPicPr/>
      </xdr:nvPicPr>
      <xdr:blipFill>
        <a:blip r:embed="rId6"/>
        <a:stretch>
          <a:fillRect/>
        </a:stretch>
      </xdr:blipFill>
      <xdr:spPr>
        <a:xfrm>
          <a:off x="0" y="0"/>
          <a:ext cx="2738755" cy="1738630"/>
        </a:xfrm>
        <a:prstGeom prst="rect">
          <a:avLst/>
        </a:prstGeom>
      </xdr:spPr>
    </xdr:pic>
  </etc:cellImage>
  <etc:cellImage>
    <xdr:pic>
      <xdr:nvPicPr>
        <xdr:cNvPr id="10" name="ID_21DC7B7CA657412098509E7FA06EBE13" descr="upload_post_object_v2_453785074"/>
        <xdr:cNvPicPr/>
      </xdr:nvPicPr>
      <xdr:blipFill>
        <a:blip r:embed="rId7"/>
        <a:stretch>
          <a:fillRect/>
        </a:stretch>
      </xdr:blipFill>
      <xdr:spPr>
        <a:xfrm>
          <a:off x="0" y="0"/>
          <a:ext cx="4619625" cy="3181350"/>
        </a:xfrm>
        <a:prstGeom prst="rect">
          <a:avLst/>
        </a:prstGeom>
      </xdr:spPr>
    </xdr:pic>
  </etc:cellImage>
  <etc:cellImage>
    <xdr:pic>
      <xdr:nvPicPr>
        <xdr:cNvPr id="13" name="ID_98C5A2D36D3C4712A27CDBC8094E1427" descr="upload_post_object_v2_774055291"/>
        <xdr:cNvPicPr/>
      </xdr:nvPicPr>
      <xdr:blipFill>
        <a:blip r:embed="rId8"/>
        <a:stretch>
          <a:fillRect/>
        </a:stretch>
      </xdr:blipFill>
      <xdr:spPr>
        <a:xfrm>
          <a:off x="0" y="0"/>
          <a:ext cx="2809875" cy="619125"/>
        </a:xfrm>
        <a:prstGeom prst="rect">
          <a:avLst/>
        </a:prstGeom>
      </xdr:spPr>
    </xdr:pic>
  </etc:cellImage>
  <etc:cellImage>
    <xdr:pic>
      <xdr:nvPicPr>
        <xdr:cNvPr id="11" name="ID_D4C899C4571E42AB9B25C3E8D8F4DB87" descr="upload_post_object_v2_353957323"/>
        <xdr:cNvPicPr/>
      </xdr:nvPicPr>
      <xdr:blipFill>
        <a:blip r:embed="rId9"/>
        <a:stretch>
          <a:fillRect/>
        </a:stretch>
      </xdr:blipFill>
      <xdr:spPr>
        <a:xfrm>
          <a:off x="0" y="0"/>
          <a:ext cx="3762375" cy="2009775"/>
        </a:xfrm>
        <a:prstGeom prst="rect">
          <a:avLst/>
        </a:prstGeom>
      </xdr:spPr>
    </xdr:pic>
  </etc:cellImage>
  <etc:cellImage>
    <xdr:pic>
      <xdr:nvPicPr>
        <xdr:cNvPr id="12" name="ID_C6B177872A3B4B32B050C6F308E6D711" descr="upload_post_object_v2_291405783"/>
        <xdr:cNvPicPr/>
      </xdr:nvPicPr>
      <xdr:blipFill>
        <a:blip r:embed="rId10"/>
        <a:stretch>
          <a:fillRect/>
        </a:stretch>
      </xdr:blipFill>
      <xdr:spPr>
        <a:xfrm>
          <a:off x="0" y="0"/>
          <a:ext cx="9144000" cy="2249805"/>
        </a:xfrm>
        <a:prstGeom prst="rect">
          <a:avLst/>
        </a:prstGeom>
      </xdr:spPr>
    </xdr:pic>
  </etc:cellImage>
  <etc:cellImage>
    <xdr:pic>
      <xdr:nvPicPr>
        <xdr:cNvPr id="14" name="ID_12DE243336AB42AC87AF3C5E2FEC383C" descr="upload_post_object_v2_102459131"/>
        <xdr:cNvPicPr/>
      </xdr:nvPicPr>
      <xdr:blipFill>
        <a:blip r:embed="rId11"/>
        <a:stretch>
          <a:fillRect/>
        </a:stretch>
      </xdr:blipFill>
      <xdr:spPr>
        <a:xfrm>
          <a:off x="0" y="0"/>
          <a:ext cx="2933700" cy="771525"/>
        </a:xfrm>
        <a:prstGeom prst="rect">
          <a:avLst/>
        </a:prstGeom>
      </xdr:spPr>
    </xdr:pic>
  </etc:cellImage>
  <etc:cellImage>
    <xdr:pic>
      <xdr:nvPicPr>
        <xdr:cNvPr id="15" name="ID_BDD1D832E6BC4FEBB705D7AE8D09A70B" descr="upload_post_object_v2_293601004"/>
        <xdr:cNvPicPr/>
      </xdr:nvPicPr>
      <xdr:blipFill>
        <a:blip r:embed="rId12"/>
        <a:stretch>
          <a:fillRect/>
        </a:stretch>
      </xdr:blipFill>
      <xdr:spPr>
        <a:xfrm>
          <a:off x="0" y="0"/>
          <a:ext cx="3547745" cy="2356485"/>
        </a:xfrm>
        <a:prstGeom prst="rect">
          <a:avLst/>
        </a:prstGeom>
      </xdr:spPr>
    </xdr:pic>
  </etc:cellImage>
  <etc:cellImage>
    <xdr:pic>
      <xdr:nvPicPr>
        <xdr:cNvPr id="16" name="ID_FFFCCF2B27EC4F01AEEB906509C333BA" descr="upload_post_object_v2_406300748"/>
        <xdr:cNvPicPr/>
      </xdr:nvPicPr>
      <xdr:blipFill>
        <a:blip r:embed="rId13"/>
        <a:stretch>
          <a:fillRect/>
        </a:stretch>
      </xdr:blipFill>
      <xdr:spPr>
        <a:xfrm>
          <a:off x="0" y="0"/>
          <a:ext cx="5238750" cy="3781425"/>
        </a:xfrm>
        <a:prstGeom prst="rect">
          <a:avLst/>
        </a:prstGeom>
      </xdr:spPr>
    </xdr:pic>
  </etc:cellImage>
  <etc:cellImage>
    <xdr:pic>
      <xdr:nvPicPr>
        <xdr:cNvPr id="17" name="ID_41E6A62106A840F097BC5054E646DC2A" descr="upload_post_object_v2_018709854"/>
        <xdr:cNvPicPr/>
      </xdr:nvPicPr>
      <xdr:blipFill>
        <a:blip r:embed="rId14"/>
        <a:stretch>
          <a:fillRect/>
        </a:stretch>
      </xdr:blipFill>
      <xdr:spPr>
        <a:xfrm>
          <a:off x="0" y="0"/>
          <a:ext cx="2809875" cy="6086475"/>
        </a:xfrm>
        <a:prstGeom prst="rect">
          <a:avLst/>
        </a:prstGeom>
      </xdr:spPr>
    </xdr:pic>
  </etc:cellImage>
  <etc:cellImage>
    <xdr:pic>
      <xdr:nvPicPr>
        <xdr:cNvPr id="18" name="ID_F4ECFC0A52E4408D8DB8B16F34D4CDE0" descr="upload_post_object_v2_217781996"/>
        <xdr:cNvPicPr/>
      </xdr:nvPicPr>
      <xdr:blipFill>
        <a:blip r:embed="rId15"/>
        <a:stretch>
          <a:fillRect/>
        </a:stretch>
      </xdr:blipFill>
      <xdr:spPr>
        <a:xfrm>
          <a:off x="0" y="0"/>
          <a:ext cx="2324100" cy="1129030"/>
        </a:xfrm>
        <a:prstGeom prst="rect">
          <a:avLst/>
        </a:prstGeom>
      </xdr:spPr>
    </xdr:pic>
  </etc:cellImage>
  <etc:cellImage>
    <xdr:pic>
      <xdr:nvPicPr>
        <xdr:cNvPr id="19" name="ID_EAE09B1460C44018A60033592DB68330" descr="upload_post_object_v2_804114267"/>
        <xdr:cNvPicPr/>
      </xdr:nvPicPr>
      <xdr:blipFill>
        <a:blip r:embed="rId16"/>
        <a:stretch>
          <a:fillRect/>
        </a:stretch>
      </xdr:blipFill>
      <xdr:spPr>
        <a:xfrm>
          <a:off x="0" y="0"/>
          <a:ext cx="1729105" cy="909955"/>
        </a:xfrm>
        <a:prstGeom prst="rect">
          <a:avLst/>
        </a:prstGeom>
      </xdr:spPr>
    </xdr:pic>
  </etc:cellImage>
  <etc:cellImage>
    <xdr:pic>
      <xdr:nvPicPr>
        <xdr:cNvPr id="20" name="ID_417FC1FCB86C45BD8D3E29788BF9539C" descr="upload_post_object_v2_983660191"/>
        <xdr:cNvPicPr/>
      </xdr:nvPicPr>
      <xdr:blipFill>
        <a:blip r:embed="rId17"/>
        <a:stretch>
          <a:fillRect/>
        </a:stretch>
      </xdr:blipFill>
      <xdr:spPr>
        <a:xfrm>
          <a:off x="0" y="0"/>
          <a:ext cx="7200900" cy="9601200"/>
        </a:xfrm>
        <a:prstGeom prst="rect">
          <a:avLst/>
        </a:prstGeom>
      </xdr:spPr>
    </xdr:pic>
  </etc:cellImage>
  <etc:cellImage>
    <xdr:pic>
      <xdr:nvPicPr>
        <xdr:cNvPr id="21" name="ID_C913F7D97E8C453BB569A62A54ED0BFB" descr="upload_post_object_v2_300931444"/>
        <xdr:cNvPicPr/>
      </xdr:nvPicPr>
      <xdr:blipFill>
        <a:blip r:embed="rId18"/>
        <a:stretch>
          <a:fillRect/>
        </a:stretch>
      </xdr:blipFill>
      <xdr:spPr>
        <a:xfrm>
          <a:off x="0" y="0"/>
          <a:ext cx="2790825" cy="6572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<sst xmlns="http://schemas.openxmlformats.org/spreadsheetml/2006/main" count="96" uniqueCount="70">
  <si>
    <t>编号</t>
  </si>
  <si>
    <t>优先级</t>
  </si>
  <si>
    <t>问题描述</t>
  </si>
  <si>
    <t>发现人</t>
  </si>
  <si>
    <t>截图</t>
  </si>
  <si>
    <t>责任人</t>
  </si>
  <si>
    <t>备注</t>
  </si>
  <si>
    <t>解决时间</t>
  </si>
  <si>
    <t>紧急</t>
  </si>
  <si>
    <t>上市场</t>
  </si>
  <si>
    <t>高</t>
  </si>
  <si>
    <t>全场景支持的时间表确认</t>
  </si>
  <si>
    <t>日程消息重复提醒</t>
  </si>
  <si>
    <t>蒋晓青</t>
  </si>
  <si>
    <t>朱庆玲</t>
  </si>
  <si>
    <t>之前出现过，4.13更新过，观察中</t>
  </si>
  <si>
    <t>4.13已解决</t>
  </si>
  <si>
    <t>强提醒消息内容不全，下方有空白</t>
  </si>
  <si>
    <t>刘盛茂、范玉亭、王梦云</t>
  </si>
  <si>
    <t>蒋野、张磊</t>
  </si>
  <si>
    <t>开发完成，页面UI也需要重新调整下（已验证）</t>
  </si>
  <si>
    <t>4.18已解决</t>
  </si>
  <si>
    <t>日程离线通知未展示消息详情（正常格式为：业务系统前台名称+通知消息内容）</t>
  </si>
  <si>
    <t>刘盛茂、王雨</t>
  </si>
  <si>
    <t>宋玉锋</t>
  </si>
  <si>
    <t>已去掉离线推送</t>
  </si>
  <si>
    <t>日程开始提醒无离线通知</t>
  </si>
  <si>
    <t>离线通知指“编号3”截图内容</t>
  </si>
  <si>
    <t>蒋野</t>
  </si>
  <si>
    <t>待办提醒发出后，点击强提醒跳转空白，一段时间后恢复正常（新拉一个人，每次都有这个问题 ）</t>
  </si>
  <si>
    <t>王梦云</t>
  </si>
  <si>
    <t>朱铭杨、范玉亭</t>
  </si>
  <si>
    <t>最新收到的消息，未在聊天窗出现</t>
  </si>
  <si>
    <t>刘盛茂</t>
  </si>
  <si>
    <t>丁慎、张磊</t>
  </si>
  <si>
    <t>wss 链接断开（测试中）</t>
  </si>
  <si>
    <t>日程出现多个提醒，点击提醒后看到空聊天页</t>
  </si>
  <si>
    <t>丁浩</t>
  </si>
  <si>
    <t>已解决</t>
  </si>
  <si>
    <t>刚刚的这个日程，从强提醒里点立即查看，进来后没有立即展示这个日程，刷新了下IM才出来</t>
  </si>
  <si>
    <t>早上收到多个待办通知，点击后“日程待办”服务号无新消息</t>
  </si>
  <si>
    <t>吕典、王雨</t>
  </si>
  <si>
    <t>无</t>
  </si>
  <si>
    <t>胡灿、宋玉锋</t>
  </si>
  <si>
    <t>工作通知bata  通知内容没有缩略显示</t>
  </si>
  <si>
    <t>提醒消息脱敏关键词不正确，“站会”词汇被脱敏</t>
  </si>
  <si>
    <t>由蒋野对接tas词语分析接口（已验证）</t>
  </si>
  <si>
    <t>pc端收到通知，但是点击气泡，右侧详情页不展示内容，需要刷新下，最新的通知内容才展示</t>
  </si>
  <si>
    <t xml:space="preserve"> JMS程序设计的 实时性没有那么高，导致展示不及时；需要jms讨论，还没有明确的解决方案</t>
  </si>
  <si>
    <t>微联叮Mac客户端，日程点击【查看详情】无反应，无法直接确认参加</t>
  </si>
  <si>
    <t>刘婉辰</t>
  </si>
  <si>
    <t>朱铭杨</t>
  </si>
  <si>
    <t>4.18更新后，与反馈人确认了下，已解决，在观察下</t>
  </si>
  <si>
    <t>项目评估里有两个待办，在消息里只收到一条</t>
  </si>
  <si>
    <t>房总</t>
  </si>
  <si>
    <t>徐家骏</t>
  </si>
  <si>
    <t>业务系统排查问题</t>
  </si>
  <si>
    <t>预计4.27解决</t>
  </si>
  <si>
    <t>微联叮Mac客户端，点击日程待办工作通知，跳转“请重试”页面</t>
  </si>
  <si>
    <t>王雨</t>
  </si>
  <si>
    <t>4月5号后，pms服务号消息不换行了</t>
  </si>
  <si>
    <t>钱芳清</t>
  </si>
  <si>
    <t>后台markdown格式模板增加手动增加换行符
产品经理在后台模板修改下
（后续需要pms统一调整模版，已通知）</t>
  </si>
  <si>
    <t>日历日程推送个人待办消息，人名重复，实际只选择了2人</t>
  </si>
  <si>
    <t>执行人 小于4的时候会有这个问题（业务系统修改）</t>
  </si>
  <si>
    <t>考勤只设置了移动端通知，pc端消息列表及强提醒都能收到通知</t>
  </si>
  <si>
    <t>钱芳清、刘盛茂</t>
  </si>
  <si>
    <t>蒋野、朱铭杨、宋玉锋</t>
  </si>
  <si>
    <t>JMS和IM服务端、客户端都需要修改</t>
  </si>
  <si>
    <t>预计5.18解决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</si>
</sst>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mmmm\-yy"/>
    <numFmt numFmtId="5" formatCode="&quot;￥&quot;#,##0;&quot;￥&quot;\-#,##0"/>
    <numFmt numFmtId="24" formatCode="\$#,##0_);[Red]\(\$#,##0\)"/>
    <numFmt numFmtId="179" formatCode="mm/dd/yy"/>
    <numFmt numFmtId="180" formatCode="dd\-mmm\-yy"/>
    <numFmt numFmtId="181" formatCode="#\ ?/?"/>
    <numFmt numFmtId="25" formatCode="\$#,##0.00_);\(\$#,##0.00\)"/>
    <numFmt numFmtId="26" formatCode="\$#,##0.00_);[Red]\(\$#,##0.00\)"/>
    <numFmt numFmtId="7" formatCode="&quot;￥&quot;#,##0.00;&quot;￥&quot;\-#,##0.00"/>
    <numFmt numFmtId="182" formatCode="[$-804]aaa"/>
    <numFmt numFmtId="183" formatCode="[DBNum1][$-804]m&quot;月&quot;d&quot;日&quot;"/>
    <numFmt numFmtId="184" formatCode="yyyy/m/d\ h:mm\ AM/PM"/>
    <numFmt numFmtId="185" formatCode="yy/m/d"/>
    <numFmt numFmtId="186" formatCode="m/d"/>
    <numFmt numFmtId="187" formatCode="[$-804]aaaa"/>
    <numFmt numFmtId="188" formatCode="\¥#,##0;[Red]\¥\-#,##0"/>
    <numFmt numFmtId="189" formatCode="mmmmm\-yy"/>
    <numFmt numFmtId="42" formatCode="_ &quot;￥&quot;* #,##0_ ;_ &quot;￥&quot;* \-#,##0_ ;_ &quot;￥&quot;* &quot;-&quot;_ ;_ @_ "/>
    <numFmt numFmtId="190" formatCode="[DBNum1][$-804]yyyy&quot;年&quot;m&quot;月&quot;d&quot;日&quot;"/>
    <numFmt numFmtId="191" formatCode="mmmmm"/>
    <numFmt numFmtId="192" formatCode="h:mm:ss\ AM/PM"/>
    <numFmt numFmtId="193" formatCode="h:mm\ AM/PM"/>
    <numFmt numFmtId="44" formatCode="_ &quot;￥&quot;* #,##0.00_ ;_ &quot;￥&quot;* \-#,##0.00_ ;_ &quot;￥&quot;* &quot;-&quot;??_ ;_ @_ "/>
    <numFmt numFmtId="194" formatCode="\¥#,##0.00;\¥\-#,##0.00"/>
    <numFmt numFmtId="195" formatCode="#\ ??"/>
    <numFmt numFmtId="43" formatCode="_ * #,##0.00_ ;_ * \-#,##0.00_ ;_ * &quot;-&quot;??_ ;_ @_ "/>
    <numFmt numFmtId="196" formatCode="[DBNum1]上午/下午h&quot;时&quot;mm&quot;分&quot;"/>
    <numFmt numFmtId="197" formatCode="\¥#,##0;\¥\-#,##0"/>
    <numFmt numFmtId="8" formatCode="&quot;￥&quot;#,##0.00;[Red]&quot;￥&quot;\-#,##0.00"/>
    <numFmt numFmtId="198" formatCode="[DBNum1]h&quot;时&quot;mm&quot;分&quot;"/>
    <numFmt numFmtId="199" formatCode="#\ ??/??"/>
    <numFmt numFmtId="41" formatCode="_ * #,##0_ ;_ * \-#,##0_ ;_ * &quot;-&quot;_ ;_ @_ "/>
  </numFmts>
  <fonts count="22">
    <font>
      <sz val="12"/>
      <color theme="1"/>
      <name val="等线"/>
      <charset val="134"/>
      <scheme val="minor"/>
    </font>
    <font>
      <sz val="12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1" fillId="29" borderId="13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15" applyNumberFormat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1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4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0" borderId="8" xfId="0" applyFont="1" applyBorder="1">
      <alignment vertical="center"/>
    </xf>
    <xf numFmtId="0" fontId="1" fillId="2" borderId="8" xfId="0" applyFont="1" applyFill="1" applyBorder="1">
      <alignment vertical="center"/>
    </xf>
    <xf numFmtId="0" fontId="0" fillId="0" borderId="8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9" xfId="0" applyFill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1.jpeg"/><Relationship Id="rId8" Type="http://schemas.openxmlformats.org/officeDocument/2006/relationships/image" Target="media/image10.jpeg"/><Relationship Id="rId7" Type="http://schemas.openxmlformats.org/officeDocument/2006/relationships/image" Target="media/image9.jpeg"/><Relationship Id="rId6" Type="http://schemas.openxmlformats.org/officeDocument/2006/relationships/image" Target="media/image22.jpeg"/><Relationship Id="rId5" Type="http://schemas.openxmlformats.org/officeDocument/2006/relationships/image" Target="media/image8.jpeg"/><Relationship Id="rId4" Type="http://schemas.openxmlformats.org/officeDocument/2006/relationships/image" Target="media/image7.jpeg"/><Relationship Id="rId3" Type="http://schemas.openxmlformats.org/officeDocument/2006/relationships/image" Target="media/image6.jpeg"/><Relationship Id="rId2" Type="http://schemas.openxmlformats.org/officeDocument/2006/relationships/image" Target="media/image21.jpeg"/><Relationship Id="rId18" Type="http://schemas.openxmlformats.org/officeDocument/2006/relationships/image" Target="media/image20.jpeg"/><Relationship Id="rId17" Type="http://schemas.openxmlformats.org/officeDocument/2006/relationships/image" Target="media/image19.jpeg"/><Relationship Id="rId16" Type="http://schemas.openxmlformats.org/officeDocument/2006/relationships/image" Target="media/image18.jpeg"/><Relationship Id="rId15" Type="http://schemas.openxmlformats.org/officeDocument/2006/relationships/image" Target="media/image17.jpeg"/><Relationship Id="rId14" Type="http://schemas.openxmlformats.org/officeDocument/2006/relationships/image" Target="media/image16.jpeg"/><Relationship Id="rId13" Type="http://schemas.openxmlformats.org/officeDocument/2006/relationships/image" Target="media/image15.jpeg"/><Relationship Id="rId12" Type="http://schemas.openxmlformats.org/officeDocument/2006/relationships/image" Target="media/image14.jpeg"/><Relationship Id="rId11" Type="http://schemas.openxmlformats.org/officeDocument/2006/relationships/image" Target="media/image13.jpeg"/><Relationship Id="rId10" Type="http://schemas.openxmlformats.org/officeDocument/2006/relationships/image" Target="media/image12.jpeg"/><Relationship Id="rId1" Type="http://schemas.openxmlformats.org/officeDocument/2006/relationships/image" Target="media/image5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jpeg"/><Relationship Id="rId8" Type="http://schemas.openxmlformats.org/officeDocument/2006/relationships/image" Target="../media/image12.jpeg"/><Relationship Id="rId7" Type="http://schemas.openxmlformats.org/officeDocument/2006/relationships/image" Target="../media/image11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6" Type="http://schemas.openxmlformats.org/officeDocument/2006/relationships/image" Target="../media/image20.jpeg"/><Relationship Id="rId15" Type="http://schemas.openxmlformats.org/officeDocument/2006/relationships/image" Target="../media/image19.jpeg"/><Relationship Id="rId14" Type="http://schemas.openxmlformats.org/officeDocument/2006/relationships/image" Target="../media/image18.jpeg"/><Relationship Id="rId13" Type="http://schemas.openxmlformats.org/officeDocument/2006/relationships/image" Target="../media/image17.jpeg"/><Relationship Id="rId12" Type="http://schemas.openxmlformats.org/officeDocument/2006/relationships/image" Target="../media/image16.jpeg"/><Relationship Id="rId11" Type="http://schemas.openxmlformats.org/officeDocument/2006/relationships/image" Target="../media/image15.jpeg"/><Relationship Id="rId10" Type="http://schemas.openxmlformats.org/officeDocument/2006/relationships/image" Target="../media/image14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120015</xdr:colOff>
      <xdr:row>3</xdr:row>
      <xdr:rowOff>243840</xdr:rowOff>
    </xdr:from>
    <xdr:to>
      <xdr:col>4</xdr:col>
      <xdr:colOff>2964815</xdr:colOff>
      <xdr:row>3</xdr:row>
      <xdr:rowOff>2275840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7620" y="843915"/>
          <a:ext cx="2844800" cy="20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226060</xdr:colOff>
      <xdr:row>4</xdr:row>
      <xdr:rowOff>90805</xdr:rowOff>
    </xdr:from>
    <xdr:to>
      <xdr:col>4</xdr:col>
      <xdr:colOff>2791460</xdr:colOff>
      <xdr:row>4</xdr:row>
      <xdr:rowOff>1411605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63665" y="3129280"/>
          <a:ext cx="2565400" cy="1320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105410</xdr:colOff>
      <xdr:row>5</xdr:row>
      <xdr:rowOff>203200</xdr:rowOff>
    </xdr:from>
    <xdr:to>
      <xdr:col>4</xdr:col>
      <xdr:colOff>2986405</xdr:colOff>
      <xdr:row>5</xdr:row>
      <xdr:rowOff>720725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43015" y="4778375"/>
          <a:ext cx="2880995" cy="517525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127001</xdr:colOff>
      <xdr:row>7</xdr:row>
      <xdr:rowOff>139700</xdr:rowOff>
    </xdr:from>
    <xdr:to>
      <xdr:col>4</xdr:col>
      <xdr:colOff>2959101</xdr:colOff>
      <xdr:row>7</xdr:row>
      <xdr:rowOff>1503120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64605" y="5791200"/>
          <a:ext cx="2832100" cy="13633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28</xdr:row>
      <xdr:rowOff>125730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28</xdr:row>
      <xdr:rowOff>125730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28</xdr:row>
      <xdr:rowOff>125730</xdr:rowOff>
    </xdr:to>
    <xdr:pic>
      <xdr:nvPicPr>
        <xdr:cNvPr id="4" name="ID_A0A5398592C04A379DCC172CBC3F89F0" descr="upload_post_object_v2_082593868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5726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538480</xdr:colOff>
      <xdr:row>7</xdr:row>
      <xdr:rowOff>28575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309880</xdr:colOff>
      <xdr:row>11</xdr:row>
      <xdr:rowOff>24130</xdr:rowOff>
    </xdr:to>
    <xdr:pic>
      <xdr:nvPicPr>
        <xdr:cNvPr id="6" name="ID_0E8CD69F75DA4A189E282B57C55AAD25" descr="upload_post_object_v2_457399437"/>
        <xdr:cNvPicPr/>
      </xdr:nvPicPr>
      <xdr:blipFill>
        <a:blip r:embed="rId2"/>
        <a:stretch>
          <a:fillRect/>
        </a:stretch>
      </xdr:blipFill>
      <xdr:spPr>
        <a:xfrm>
          <a:off x="0" y="0"/>
          <a:ext cx="4424680" cy="2224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25</xdr:row>
      <xdr:rowOff>6985</xdr:rowOff>
    </xdr:to>
    <xdr:pic>
      <xdr:nvPicPr>
        <xdr:cNvPr id="7" name="ID_5D3B7F1597D846F7B9E6CA8E02D4AA1C" descr="upload_post_object_v2_636071260"/>
        <xdr:cNvPicPr/>
      </xdr:nvPicPr>
      <xdr:blipFill>
        <a:blip r:embed="rId3"/>
        <a:stretch>
          <a:fillRect/>
        </a:stretch>
      </xdr:blipFill>
      <xdr:spPr>
        <a:xfrm>
          <a:off x="0" y="0"/>
          <a:ext cx="9144000" cy="5007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447675</xdr:colOff>
      <xdr:row>5</xdr:row>
      <xdr:rowOff>161925</xdr:rowOff>
    </xdr:to>
    <xdr:pic>
      <xdr:nvPicPr>
        <xdr:cNvPr id="8" name="ID_CCAE76D9E7A74D8B99ECB5C6805B0B38" descr="upload_post_object_v2_272645703"/>
        <xdr:cNvPicPr/>
      </xdr:nvPicPr>
      <xdr:blipFill>
        <a:blip r:embed="rId4"/>
        <a:stretch>
          <a:fillRect/>
        </a:stretch>
      </xdr:blipFill>
      <xdr:spPr>
        <a:xfrm>
          <a:off x="0" y="0"/>
          <a:ext cx="3190875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681355</xdr:colOff>
      <xdr:row>8</xdr:row>
      <xdr:rowOff>138430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504825</xdr:colOff>
      <xdr:row>15</xdr:row>
      <xdr:rowOff>180975</xdr:rowOff>
    </xdr:to>
    <xdr:pic>
      <xdr:nvPicPr>
        <xdr:cNvPr id="10" name="ID_21DC7B7CA657412098509E7FA06EBE13" descr="upload_post_object_v2_453785074"/>
        <xdr:cNvPicPr/>
      </xdr:nvPicPr>
      <xdr:blipFill>
        <a:blip r:embed="rId5"/>
        <a:stretch>
          <a:fillRect/>
        </a:stretch>
      </xdr:blipFill>
      <xdr:spPr>
        <a:xfrm>
          <a:off x="0" y="0"/>
          <a:ext cx="4619625" cy="3181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3</xdr:row>
      <xdr:rowOff>19050</xdr:rowOff>
    </xdr:to>
    <xdr:pic>
      <xdr:nvPicPr>
        <xdr:cNvPr id="13" name="ID_98C5A2D36D3C4712A27CDBC8094E1427" descr="upload_post_object_v2_774055291"/>
        <xdr:cNvPicPr/>
      </xdr:nvPicPr>
      <xdr:blipFill>
        <a:blip r:embed="rId6"/>
        <a:stretch>
          <a:fillRect/>
        </a:stretch>
      </xdr:blipFill>
      <xdr:spPr>
        <a:xfrm>
          <a:off x="0" y="0"/>
          <a:ext cx="2809875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333375</xdr:colOff>
      <xdr:row>10</xdr:row>
      <xdr:rowOff>9525</xdr:rowOff>
    </xdr:to>
    <xdr:pic>
      <xdr:nvPicPr>
        <xdr:cNvPr id="11" name="ID_D4C899C4571E42AB9B25C3E8D8F4DB87" descr="upload_post_object_v2_353957323"/>
        <xdr:cNvPicPr/>
      </xdr:nvPicPr>
      <xdr:blipFill>
        <a:blip r:embed="rId7"/>
        <a:stretch>
          <a:fillRect/>
        </a:stretch>
      </xdr:blipFill>
      <xdr:spPr>
        <a:xfrm>
          <a:off x="0" y="0"/>
          <a:ext cx="3762375" cy="2009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11</xdr:row>
      <xdr:rowOff>49530</xdr:rowOff>
    </xdr:to>
    <xdr:pic>
      <xdr:nvPicPr>
        <xdr:cNvPr id="12" name="ID_C6B177872A3B4B32B050C6F308E6D711" descr="upload_post_object_v2_291405783"/>
        <xdr:cNvPicPr/>
      </xdr:nvPicPr>
      <xdr:blipFill>
        <a:blip r:embed="rId8"/>
        <a:stretch>
          <a:fillRect/>
        </a:stretch>
      </xdr:blipFill>
      <xdr:spPr>
        <a:xfrm>
          <a:off x="0" y="0"/>
          <a:ext cx="9144000" cy="2249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190500</xdr:colOff>
      <xdr:row>3</xdr:row>
      <xdr:rowOff>171450</xdr:rowOff>
    </xdr:to>
    <xdr:pic>
      <xdr:nvPicPr>
        <xdr:cNvPr id="14" name="ID_12DE243336AB42AC87AF3C5E2FEC383C" descr="upload_post_object_v2_102459131"/>
        <xdr:cNvPicPr/>
      </xdr:nvPicPr>
      <xdr:blipFill>
        <a:blip r:embed="rId9"/>
        <a:stretch>
          <a:fillRect/>
        </a:stretch>
      </xdr:blipFill>
      <xdr:spPr>
        <a:xfrm>
          <a:off x="0" y="0"/>
          <a:ext cx="29337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118745</xdr:colOff>
      <xdr:row>11</xdr:row>
      <xdr:rowOff>156210</xdr:rowOff>
    </xdr:to>
    <xdr:pic>
      <xdr:nvPicPr>
        <xdr:cNvPr id="15" name="ID_BDD1D832E6BC4FEBB705D7AE8D09A70B" descr="upload_post_object_v2_293601004"/>
        <xdr:cNvPicPr/>
      </xdr:nvPicPr>
      <xdr:blipFill>
        <a:blip r:embed="rId10"/>
        <a:stretch>
          <a:fillRect/>
        </a:stretch>
      </xdr:blipFill>
      <xdr:spPr>
        <a:xfrm>
          <a:off x="0" y="0"/>
          <a:ext cx="3547745" cy="2356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438150</xdr:colOff>
      <xdr:row>18</xdr:row>
      <xdr:rowOff>180975</xdr:rowOff>
    </xdr:to>
    <xdr:pic>
      <xdr:nvPicPr>
        <xdr:cNvPr id="16" name="ID_FFFCCF2B27EC4F01AEEB906509C333BA" descr="upload_post_object_v2_406300748"/>
        <xdr:cNvPicPr/>
      </xdr:nvPicPr>
      <xdr:blipFill>
        <a:blip r:embed="rId11"/>
        <a:stretch>
          <a:fillRect/>
        </a:stretch>
      </xdr:blipFill>
      <xdr:spPr>
        <a:xfrm>
          <a:off x="0" y="0"/>
          <a:ext cx="5238750" cy="3781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66675</xdr:colOff>
      <xdr:row>30</xdr:row>
      <xdr:rowOff>85725</xdr:rowOff>
    </xdr:to>
    <xdr:pic>
      <xdr:nvPicPr>
        <xdr:cNvPr id="17" name="ID_41E6A62106A840F097BC5054E646DC2A" descr="upload_post_object_v2_018709854"/>
        <xdr:cNvPicPr/>
      </xdr:nvPicPr>
      <xdr:blipFill>
        <a:blip r:embed="rId12"/>
        <a:stretch>
          <a:fillRect/>
        </a:stretch>
      </xdr:blipFill>
      <xdr:spPr>
        <a:xfrm>
          <a:off x="0" y="0"/>
          <a:ext cx="2809875" cy="608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266700</xdr:colOff>
      <xdr:row>5</xdr:row>
      <xdr:rowOff>128905</xdr:rowOff>
    </xdr:to>
    <xdr:pic>
      <xdr:nvPicPr>
        <xdr:cNvPr id="18" name="ID_F4ECFC0A52E4408D8DB8B16F34D4CDE0" descr="upload_post_object_v2_217781996"/>
        <xdr:cNvPicPr/>
      </xdr:nvPicPr>
      <xdr:blipFill>
        <a:blip r:embed="rId13"/>
        <a:stretch>
          <a:fillRect/>
        </a:stretch>
      </xdr:blipFill>
      <xdr:spPr>
        <a:xfrm>
          <a:off x="0" y="0"/>
          <a:ext cx="2324100" cy="11290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357505</xdr:colOff>
      <xdr:row>4</xdr:row>
      <xdr:rowOff>109855</xdr:rowOff>
    </xdr:to>
    <xdr:pic>
      <xdr:nvPicPr>
        <xdr:cNvPr id="19" name="ID_EAE09B1460C44018A60033592DB68330" descr="upload_post_object_v2_804114267"/>
        <xdr:cNvPicPr/>
      </xdr:nvPicPr>
      <xdr:blipFill>
        <a:blip r:embed="rId14"/>
        <a:stretch>
          <a:fillRect/>
        </a:stretch>
      </xdr:blipFill>
      <xdr:spPr>
        <a:xfrm>
          <a:off x="0" y="0"/>
          <a:ext cx="1729105" cy="90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342900</xdr:colOff>
      <xdr:row>48</xdr:row>
      <xdr:rowOff>0</xdr:rowOff>
    </xdr:to>
    <xdr:pic>
      <xdr:nvPicPr>
        <xdr:cNvPr id="20" name="ID_417FC1FCB86C45BD8D3E29788BF9539C" descr="upload_post_object_v2_983660191"/>
        <xdr:cNvPicPr/>
      </xdr:nvPicPr>
      <xdr:blipFill>
        <a:blip r:embed="rId15"/>
        <a:stretch>
          <a:fillRect/>
        </a:stretch>
      </xdr:blipFill>
      <xdr:spPr>
        <a:xfrm>
          <a:off x="0" y="0"/>
          <a:ext cx="7200900" cy="960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47625</xdr:colOff>
      <xdr:row>3</xdr:row>
      <xdr:rowOff>57150</xdr:rowOff>
    </xdr:to>
    <xdr:pic>
      <xdr:nvPicPr>
        <xdr:cNvPr id="21" name="ID_C913F7D97E8C453BB569A62A54ED0BFB" descr="upload_post_object_v2_300931444"/>
        <xdr:cNvPicPr/>
      </xdr:nvPicPr>
      <xdr:blipFill>
        <a:blip r:embed="rId16"/>
        <a:stretch>
          <a:fillRect/>
        </a:stretch>
      </xdr:blipFill>
      <xdr:spPr>
        <a:xfrm>
          <a:off x="0" y="0"/>
          <a:ext cx="27908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topLeftCell="C25" workbookViewId="0">
      <selection activeCell="D24" sqref="D24:D25"/>
    </sheetView>
  </sheetViews>
  <sheetFormatPr defaultColWidth="11" defaultRowHeight="15.75" outlineLevelCol="7"/>
  <cols>
    <col min="1" max="1" width="5.625" customWidth="1"/>
    <col min="2" max="2" width="9.9" customWidth="1"/>
    <col min="3" max="3" width="39.1666666666667" customWidth="1"/>
    <col min="4" max="4" width="27.1666666666667" customWidth="1"/>
    <col min="5" max="5" width="41.3333333333333" customWidth="1"/>
    <col min="6" max="6" width="24.75" customWidth="1"/>
    <col min="7" max="7" width="35.875" customWidth="1"/>
    <col min="8" max="8" width="32.875" customWidth="1"/>
  </cols>
  <sheetData>
    <row r="1" spans="1:8">
      <c r="A1" s="2" t="s">
        <v>0</v>
      </c>
      <c r="B1" s="3" t="s">
        <v>1</v>
      </c>
      <c r="C1" s="4" t="s">
        <v>2</v>
      </c>
      <c r="D1" s="4" t="s">
        <v>3</v>
      </c>
      <c r="E1" s="25" t="s">
        <v>4</v>
      </c>
      <c r="F1" s="26" t="s">
        <v>5</v>
      </c>
      <c r="G1" s="26" t="s">
        <v>6</v>
      </c>
      <c r="H1" s="26" t="s">
        <v>7</v>
      </c>
    </row>
    <row r="2" spans="1:8">
      <c r="A2" s="2"/>
      <c r="B2" s="3" t="s">
        <v>8</v>
      </c>
      <c r="C2" s="5" t="s">
        <v>9</v>
      </c>
      <c r="D2" s="4"/>
      <c r="E2" s="25"/>
      <c r="F2" s="26"/>
      <c r="G2" s="26"/>
      <c r="H2" s="26"/>
    </row>
    <row r="3" spans="1:8">
      <c r="A3" s="2"/>
      <c r="B3" s="3" t="s">
        <v>10</v>
      </c>
      <c r="C3" s="5" t="s">
        <v>11</v>
      </c>
      <c r="D3" s="4"/>
      <c r="E3" s="25"/>
      <c r="F3" s="26"/>
      <c r="G3" s="26"/>
      <c r="H3" s="26"/>
    </row>
    <row r="4" s="1" customFormat="1" ht="192" customHeight="1" spans="1:8">
      <c r="A4" s="6">
        <v>1</v>
      </c>
      <c r="B4" s="6"/>
      <c r="C4" s="7" t="s">
        <v>12</v>
      </c>
      <c r="D4" s="7" t="s">
        <v>13</v>
      </c>
      <c r="E4" s="27"/>
      <c r="F4" s="19" t="s">
        <v>14</v>
      </c>
      <c r="G4" s="19" t="s">
        <v>15</v>
      </c>
      <c r="H4" s="19" t="s">
        <v>16</v>
      </c>
    </row>
    <row r="5" s="1" customFormat="1" ht="121" customHeight="1" spans="1:8">
      <c r="A5" s="6">
        <v>2</v>
      </c>
      <c r="B5" s="6"/>
      <c r="C5" s="7" t="s">
        <v>17</v>
      </c>
      <c r="D5" s="7" t="s">
        <v>18</v>
      </c>
      <c r="E5" s="27"/>
      <c r="F5" s="19" t="s">
        <v>19</v>
      </c>
      <c r="G5" s="18" t="s">
        <v>20</v>
      </c>
      <c r="H5" s="19" t="s">
        <v>21</v>
      </c>
    </row>
    <row r="6" ht="69" customHeight="1" spans="1:8">
      <c r="A6" s="8">
        <v>3</v>
      </c>
      <c r="B6" s="8"/>
      <c r="C6" s="9" t="s">
        <v>22</v>
      </c>
      <c r="D6" s="9" t="s">
        <v>23</v>
      </c>
      <c r="E6" s="28"/>
      <c r="F6" s="22" t="s">
        <v>24</v>
      </c>
      <c r="G6" s="29" t="s">
        <v>25</v>
      </c>
      <c r="H6" s="30"/>
    </row>
    <row r="7" spans="1:8">
      <c r="A7" s="10">
        <v>4</v>
      </c>
      <c r="B7" s="10"/>
      <c r="C7" s="9" t="s">
        <v>26</v>
      </c>
      <c r="D7" s="9" t="s">
        <v>23</v>
      </c>
      <c r="E7" s="31" t="s">
        <v>27</v>
      </c>
      <c r="F7" s="22" t="s">
        <v>28</v>
      </c>
      <c r="G7" s="29" t="s">
        <v>25</v>
      </c>
      <c r="H7" s="30"/>
    </row>
    <row r="8" s="1" customFormat="1" ht="139" customHeight="1" spans="1:8">
      <c r="A8" s="11">
        <v>5</v>
      </c>
      <c r="B8" s="11"/>
      <c r="C8" s="12" t="s">
        <v>29</v>
      </c>
      <c r="D8" s="13" t="s">
        <v>30</v>
      </c>
      <c r="E8" s="32"/>
      <c r="F8" s="19" t="s">
        <v>31</v>
      </c>
      <c r="G8" s="19"/>
      <c r="H8" s="19" t="s">
        <v>16</v>
      </c>
    </row>
    <row r="9" s="1" customFormat="1" ht="102" customHeight="1" spans="1:8">
      <c r="A9" s="14">
        <v>6</v>
      </c>
      <c r="B9" s="11"/>
      <c r="C9" s="15" t="s">
        <v>32</v>
      </c>
      <c r="D9" s="16" t="s">
        <v>33</v>
      </c>
      <c r="E9" s="33" t="str">
        <f>_xlfn.DISPIMG("ID_A0A5398592C04A379DCC172CBC3F89F0",1)</f>
        <v>=DISPIMG("ID_A0A5398592C04A379DCC172CBC3F89F0",1)</v>
      </c>
      <c r="F9" s="19" t="s">
        <v>34</v>
      </c>
      <c r="G9" s="19" t="s">
        <v>35</v>
      </c>
      <c r="H9" s="19" t="s">
        <v>21</v>
      </c>
    </row>
    <row r="10" s="1" customFormat="1" ht="125.75" spans="1:8">
      <c r="A10" s="17">
        <v>7</v>
      </c>
      <c r="B10" s="17"/>
      <c r="C10" s="18" t="s">
        <v>36</v>
      </c>
      <c r="D10" s="19" t="s">
        <v>37</v>
      </c>
      <c r="E10" s="34" t="str">
        <f>_xlfn.DISPIMG("ID_0E8CD69F75DA4A189E282B57C55AAD25",1)</f>
        <v>=DISPIMG("ID_0E8CD69F75DA4A189E282B57C55AAD25",1)</v>
      </c>
      <c r="F10" s="19" t="s">
        <v>31</v>
      </c>
      <c r="G10" s="19" t="s">
        <v>38</v>
      </c>
      <c r="H10" s="19" t="s">
        <v>21</v>
      </c>
    </row>
    <row r="11" s="1" customFormat="1" ht="136.8" spans="1:8">
      <c r="A11" s="17">
        <v>8</v>
      </c>
      <c r="B11" s="17"/>
      <c r="C11" s="18" t="s">
        <v>39</v>
      </c>
      <c r="D11" s="18" t="s">
        <v>30</v>
      </c>
      <c r="E11" s="35" t="str">
        <f>_xlfn.DISPIMG("ID_5D3B7F1597D846F7B9E6CA8E02D4AA1C",1)</f>
        <v>=DISPIMG("ID_5D3B7F1597D846F7B9E6CA8E02D4AA1C",1)</v>
      </c>
      <c r="F11" s="19" t="s">
        <v>31</v>
      </c>
      <c r="G11" s="19"/>
      <c r="H11" s="19" t="s">
        <v>21</v>
      </c>
    </row>
    <row r="12" ht="31.5" spans="1:8">
      <c r="A12" s="20">
        <v>9</v>
      </c>
      <c r="B12" s="20"/>
      <c r="C12" s="21" t="s">
        <v>40</v>
      </c>
      <c r="D12" s="22" t="s">
        <v>41</v>
      </c>
      <c r="E12" s="36" t="s">
        <v>42</v>
      </c>
      <c r="F12" s="22" t="s">
        <v>43</v>
      </c>
      <c r="G12" s="29" t="s">
        <v>25</v>
      </c>
      <c r="H12" s="30"/>
    </row>
    <row r="13" s="1" customFormat="1" ht="91.7" spans="1:8">
      <c r="A13" s="17">
        <v>10</v>
      </c>
      <c r="B13" s="17"/>
      <c r="C13" s="18" t="s">
        <v>44</v>
      </c>
      <c r="D13" s="19" t="s">
        <v>13</v>
      </c>
      <c r="E13" s="37" t="str">
        <f>_xlfn.DISPIMG("ID_CCAE76D9E7A74D8B99ECB5C6805B0B38",1)</f>
        <v>=DISPIMG("ID_CCAE76D9E7A74D8B99ECB5C6805B0B38",1)</v>
      </c>
      <c r="F13" s="19" t="s">
        <v>31</v>
      </c>
      <c r="G13" s="23" t="str">
        <f>_xlfn.DISPIMG("ID_98C5A2D36D3C4712A27CDBC8094E1427",1)</f>
        <v>=DISPIMG("ID_98C5A2D36D3C4712A27CDBC8094E1427",1)</v>
      </c>
      <c r="H13" s="19" t="s">
        <v>16</v>
      </c>
    </row>
    <row r="14" s="1" customFormat="1" ht="153.75" customHeight="1" spans="1:8">
      <c r="A14" s="17">
        <v>11</v>
      </c>
      <c r="B14" s="17"/>
      <c r="C14" s="18" t="s">
        <v>45</v>
      </c>
      <c r="D14" s="19" t="s">
        <v>33</v>
      </c>
      <c r="E14" s="34" t="str">
        <f>_xlfn.DISPIMG("ID_21DC7B7CA657412098509E7FA06EBE13",1)</f>
        <v>=DISPIMG("ID_21DC7B7CA657412098509E7FA06EBE13",1)</v>
      </c>
      <c r="F14" s="19" t="s">
        <v>19</v>
      </c>
      <c r="G14" s="19" t="s">
        <v>46</v>
      </c>
      <c r="H14" s="19" t="s">
        <v>21</v>
      </c>
    </row>
    <row r="15" s="1" customFormat="1" ht="47.25" spans="1:8">
      <c r="A15" s="17">
        <v>12</v>
      </c>
      <c r="B15" s="17"/>
      <c r="C15" s="18" t="s">
        <v>47</v>
      </c>
      <c r="D15" s="19" t="s">
        <v>30</v>
      </c>
      <c r="E15" s="34"/>
      <c r="F15" s="19" t="s">
        <v>19</v>
      </c>
      <c r="G15" s="18" t="s">
        <v>48</v>
      </c>
      <c r="H15" s="19" t="s">
        <v>21</v>
      </c>
    </row>
    <row r="16" s="1" customFormat="1" ht="133.5" spans="1:8">
      <c r="A16" s="17">
        <v>13</v>
      </c>
      <c r="B16" s="17"/>
      <c r="C16" s="18" t="s">
        <v>49</v>
      </c>
      <c r="D16" s="19" t="s">
        <v>50</v>
      </c>
      <c r="E16" s="34" t="str">
        <f>_xlfn.DISPIMG("ID_D4C899C4571E42AB9B25C3E8D8F4DB87",1)</f>
        <v>=DISPIMG("ID_D4C899C4571E42AB9B25C3E8D8F4DB87",1)</v>
      </c>
      <c r="F16" s="19" t="s">
        <v>51</v>
      </c>
      <c r="G16" s="23"/>
      <c r="H16" s="18" t="s">
        <v>52</v>
      </c>
    </row>
    <row r="17" ht="76.5" customHeight="1" spans="1:8">
      <c r="A17" s="20">
        <v>14</v>
      </c>
      <c r="B17" s="20"/>
      <c r="C17" s="21" t="s">
        <v>53</v>
      </c>
      <c r="D17" s="22" t="s">
        <v>54</v>
      </c>
      <c r="E17" s="38" t="str">
        <f>_xlfn.DISPIMG("ID_C6B177872A3B4B32B050C6F308E6D711",1)</f>
        <v>=DISPIMG("ID_C6B177872A3B4B32B050C6F308E6D711",1)</v>
      </c>
      <c r="F17" s="22" t="s">
        <v>55</v>
      </c>
      <c r="G17" s="22" t="s">
        <v>56</v>
      </c>
      <c r="H17" s="39" t="s">
        <v>57</v>
      </c>
    </row>
    <row r="18" ht="63" spans="1:8">
      <c r="A18" s="20"/>
      <c r="B18" s="20"/>
      <c r="C18" s="21"/>
      <c r="D18" s="22"/>
      <c r="E18" s="38" t="str">
        <f>_xlfn.DISPIMG("ID_12DE243336AB42AC87AF3C5E2FEC383C",1)</f>
        <v>=DISPIMG("ID_12DE243336AB42AC87AF3C5E2FEC383C",1)</v>
      </c>
      <c r="F18" s="30"/>
      <c r="G18" s="30"/>
      <c r="H18" s="40"/>
    </row>
    <row r="19" s="1" customFormat="1" ht="131" customHeight="1" spans="1:8">
      <c r="A19" s="17">
        <v>15</v>
      </c>
      <c r="B19" s="17"/>
      <c r="C19" s="18" t="s">
        <v>58</v>
      </c>
      <c r="D19" s="19" t="s">
        <v>59</v>
      </c>
      <c r="E19" s="34" t="str">
        <f>_xlfn.DISPIMG("ID_BDD1D832E6BC4FEBB705D7AE8D09A70B",1)</f>
        <v>=DISPIMG("ID_BDD1D832E6BC4FEBB705D7AE8D09A70B",1)</v>
      </c>
      <c r="F19" s="19" t="s">
        <v>51</v>
      </c>
      <c r="G19" s="23"/>
      <c r="H19" s="19" t="s">
        <v>21</v>
      </c>
    </row>
    <row r="20" s="1" customFormat="1" ht="179.6" spans="1:8">
      <c r="A20" s="17">
        <v>16</v>
      </c>
      <c r="B20" s="17"/>
      <c r="C20" s="19" t="s">
        <v>60</v>
      </c>
      <c r="D20" s="19" t="s">
        <v>61</v>
      </c>
      <c r="E20" s="23" t="str">
        <f>_xlfn.DISPIMG("ID_FFFCCF2B27EC4F01AEEB906509C333BA",1)</f>
        <v>=DISPIMG("ID_FFFCCF2B27EC4F01AEEB906509C333BA",1)</v>
      </c>
      <c r="F20" s="19" t="s">
        <v>33</v>
      </c>
      <c r="G20" s="18" t="s">
        <v>62</v>
      </c>
      <c r="H20" s="19" t="s">
        <v>21</v>
      </c>
    </row>
    <row r="21" s="1" customFormat="1" ht="409.5" spans="1:8">
      <c r="A21" s="17"/>
      <c r="B21" s="17"/>
      <c r="C21" s="19"/>
      <c r="D21" s="23"/>
      <c r="E21" s="23" t="str">
        <f>_xlfn.DISPIMG("ID_41E6A62106A840F097BC5054E646DC2A",1)</f>
        <v>=DISPIMG("ID_41E6A62106A840F097BC5054E646DC2A",1)</v>
      </c>
      <c r="F21" s="23"/>
      <c r="G21" s="41"/>
      <c r="H21" s="23"/>
    </row>
    <row r="22" s="1" customFormat="1" ht="60.45" customHeight="1" spans="1:8">
      <c r="A22" s="17">
        <v>17</v>
      </c>
      <c r="B22" s="17"/>
      <c r="C22" s="18" t="s">
        <v>63</v>
      </c>
      <c r="D22" s="19" t="s">
        <v>61</v>
      </c>
      <c r="E22" s="23" t="str">
        <f>_xlfn.DISPIMG("ID_F4ECFC0A52E4408D8DB8B16F34D4CDE0",1)</f>
        <v>=DISPIMG("ID_F4ECFC0A52E4408D8DB8B16F34D4CDE0",1)</v>
      </c>
      <c r="F22" s="19" t="s">
        <v>33</v>
      </c>
      <c r="G22" s="42" t="s">
        <v>64</v>
      </c>
      <c r="H22" s="16" t="s">
        <v>57</v>
      </c>
    </row>
    <row r="23" s="1" customFormat="1" ht="73.9" spans="1:8">
      <c r="A23" s="17"/>
      <c r="B23" s="17"/>
      <c r="C23" s="18"/>
      <c r="D23" s="19"/>
      <c r="E23" s="23" t="str">
        <f>_xlfn.DISPIMG("ID_EAE09B1460C44018A60033592DB68330",1)</f>
        <v>=DISPIMG("ID_EAE09B1460C44018A60033592DB68330",1)</v>
      </c>
      <c r="F23" s="23"/>
      <c r="G23" s="43"/>
      <c r="H23" s="44"/>
    </row>
    <row r="24" ht="65.15" customHeight="1" spans="1:8">
      <c r="A24" s="20">
        <v>18</v>
      </c>
      <c r="B24" s="20"/>
      <c r="C24" s="21" t="s">
        <v>65</v>
      </c>
      <c r="D24" s="22" t="s">
        <v>66</v>
      </c>
      <c r="E24" s="30" t="str">
        <f>_xlfn.DISPIMG("ID_417FC1FCB86C45BD8D3E29788BF9539C",1)</f>
        <v>=DISPIMG("ID_417FC1FCB86C45BD8D3E29788BF9539C",1)</v>
      </c>
      <c r="F24" s="22" t="s">
        <v>67</v>
      </c>
      <c r="G24" s="45" t="s">
        <v>68</v>
      </c>
      <c r="H24" s="46" t="s">
        <v>69</v>
      </c>
    </row>
    <row r="25" ht="54" spans="1:8">
      <c r="A25" s="20"/>
      <c r="B25" s="20"/>
      <c r="C25" s="21"/>
      <c r="D25" s="22"/>
      <c r="E25" s="30" t="str">
        <f>_xlfn.DISPIMG("ID_C913F7D97E8C453BB569A62A54ED0BFB",1)</f>
        <v>=DISPIMG("ID_C913F7D97E8C453BB569A62A54ED0BFB",1)</v>
      </c>
      <c r="F25" s="30"/>
      <c r="G25" s="20"/>
      <c r="H25" s="47"/>
    </row>
    <row r="26" spans="1:2">
      <c r="A26" s="24"/>
      <c r="B26" s="24"/>
    </row>
    <row r="27" spans="1:2">
      <c r="A27" s="24"/>
      <c r="B27" s="24"/>
    </row>
    <row r="28" spans="1:2">
      <c r="A28" s="24"/>
      <c r="B28" s="24"/>
    </row>
    <row r="29" spans="1:2">
      <c r="A29" s="24"/>
      <c r="B29" s="24"/>
    </row>
  </sheetData>
  <sheetProtection formatCells="0" insertHyperlinks="0" autoFilter="0"/>
  <mergeCells count="28">
    <mergeCell ref="A17:A18"/>
    <mergeCell ref="A20:A21"/>
    <mergeCell ref="A22:A23"/>
    <mergeCell ref="A24:A25"/>
    <mergeCell ref="B17:B18"/>
    <mergeCell ref="B20:B21"/>
    <mergeCell ref="B22:B23"/>
    <mergeCell ref="B24:B25"/>
    <mergeCell ref="C17:C18"/>
    <mergeCell ref="C20:C21"/>
    <mergeCell ref="C22:C23"/>
    <mergeCell ref="C24:C25"/>
    <mergeCell ref="D17:D18"/>
    <mergeCell ref="D20:D21"/>
    <mergeCell ref="D22:D23"/>
    <mergeCell ref="D24:D25"/>
    <mergeCell ref="F17:F18"/>
    <mergeCell ref="F20:F21"/>
    <mergeCell ref="F22:F23"/>
    <mergeCell ref="F24:F25"/>
    <mergeCell ref="G17:G18"/>
    <mergeCell ref="G20:G21"/>
    <mergeCell ref="G22:G23"/>
    <mergeCell ref="G24:G25"/>
    <mergeCell ref="H17:H18"/>
    <mergeCell ref="H20:H21"/>
    <mergeCell ref="H22:H23"/>
    <mergeCell ref="H24:H2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WWO_wpscloud_20221104173249-85ab8b1205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2023-04-20T09:53:00Z</dcterms:created>
  <dcterms:modified xsi:type="dcterms:W3CDTF">2023-04-20T10:35:00Z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