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HTE experimental data\Data analysis\Reproducibility data evalutaion\"/>
    </mc:Choice>
  </mc:AlternateContent>
  <xr:revisionPtr revIDLastSave="0" documentId="13_ncr:1_{F8CBBC50-7012-4389-8ECE-7E435BAC788C}" xr6:coauthVersionLast="36" xr6:coauthVersionMax="36" xr10:uidLastSave="{00000000-0000-0000-0000-000000000000}"/>
  <bookViews>
    <workbookView xWindow="0" yWindow="0" windowWidth="21570" windowHeight="8640" xr2:uid="{1657223A-920A-47DF-9468-0571F3A2A82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4" i="1"/>
  <c r="C26" i="1"/>
  <c r="C25" i="1"/>
  <c r="C27" i="1" l="1"/>
  <c r="C28" i="1"/>
  <c r="C30" i="1" s="1"/>
</calcChain>
</file>

<file path=xl/sharedStrings.xml><?xml version="1.0" encoding="utf-8"?>
<sst xmlns="http://schemas.openxmlformats.org/spreadsheetml/2006/main" count="30" uniqueCount="30">
  <si>
    <t>MRG-059-ZM-1-1</t>
  </si>
  <si>
    <t>MRG-059-ZM-1-2</t>
  </si>
  <si>
    <t>MRG-059-ZM-1-3</t>
  </si>
  <si>
    <t>MRG-059-ZM-1-4</t>
  </si>
  <si>
    <t>MRG-059-ZM-1-5</t>
  </si>
  <si>
    <t>MRG-059-ZM-1-6</t>
  </si>
  <si>
    <t>MRG-059-ZM-1-7</t>
  </si>
  <si>
    <t>MRG-059-ZM-1-8</t>
  </si>
  <si>
    <t>MRG-059-ZM-1-9</t>
  </si>
  <si>
    <t>MRG-059-ZM-1-10</t>
  </si>
  <si>
    <t>MRG-059-ZM-1-11</t>
  </si>
  <si>
    <t>MRG-059-ZM-1-12</t>
  </si>
  <si>
    <t>MRG-059-ZN-5-3</t>
  </si>
  <si>
    <t>MRG-059-ZN-5-4</t>
  </si>
  <si>
    <t>MRG-059-ZN-5-5</t>
  </si>
  <si>
    <t>MRG-059-ZN-5-8</t>
  </si>
  <si>
    <t>MRG-059-ZN-5-9</t>
  </si>
  <si>
    <t>MRG-059-ZO-1-1</t>
  </si>
  <si>
    <t>MRG-059-ZO-1-2</t>
  </si>
  <si>
    <t>MRG-059-ZO-1-3</t>
  </si>
  <si>
    <t>max rate y diff</t>
  </si>
  <si>
    <t>Varianz</t>
  </si>
  <si>
    <t>Standart deviation</t>
  </si>
  <si>
    <t>Coefficient of variation</t>
  </si>
  <si>
    <t>Mean</t>
  </si>
  <si>
    <t>Standart error of variation</t>
  </si>
  <si>
    <t>t_95%</t>
  </si>
  <si>
    <t>confidence interval</t>
  </si>
  <si>
    <t>MRG-059-ZP-2-1</t>
  </si>
  <si>
    <t>MRG-059-ZP-2-2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</si>
</sst>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EA63-8AFB-4BC4-A129-91145CF067AD}">
  <dimension ref="A1:C30"/>
  <sheetViews>
    <sheetView tabSelected="1" workbookViewId="0">
      <selection activeCell="G24" sqref="G24"/>
    </sheetView>
  </sheetViews>
  <sheetFormatPr baseColWidth="10" defaultRowHeight="15" x14ac:dyDescent="0.25"/>
  <cols>
    <col min="2" max="2" width="20.85546875" customWidth="1"/>
    <col min="3" max="3" width="26.85546875" customWidth="1"/>
  </cols>
  <sheetData>
    <row r="1" spans="1:3" x14ac:dyDescent="0.25">
      <c r="C1" t="s">
        <v>20</v>
      </c>
    </row>
    <row r="2" spans="1:3" x14ac:dyDescent="0.25">
      <c r="A2" s="1">
        <v>0</v>
      </c>
      <c r="B2" s="1" t="s">
        <v>0</v>
      </c>
      <c r="C2" s="1">
        <v>0.72923613260881104</v>
      </c>
    </row>
    <row r="3" spans="1:3" x14ac:dyDescent="0.25">
      <c r="A3" s="1">
        <v>1</v>
      </c>
      <c r="B3" s="1" t="s">
        <v>1</v>
      </c>
      <c r="C3" s="1">
        <v>0.69936408511985804</v>
      </c>
    </row>
    <row r="4" spans="1:3" x14ac:dyDescent="0.25">
      <c r="A4" s="1">
        <v>2</v>
      </c>
      <c r="B4" s="1" t="s">
        <v>2</v>
      </c>
      <c r="C4" s="1">
        <v>0.75981144760674102</v>
      </c>
    </row>
    <row r="5" spans="1:3" x14ac:dyDescent="0.25">
      <c r="A5" s="1">
        <v>3</v>
      </c>
      <c r="B5" s="1" t="s">
        <v>3</v>
      </c>
      <c r="C5" s="1">
        <v>0.74634442204221196</v>
      </c>
    </row>
    <row r="6" spans="1:3" x14ac:dyDescent="0.25">
      <c r="A6" s="1">
        <v>4</v>
      </c>
      <c r="B6" s="1" t="s">
        <v>4</v>
      </c>
      <c r="C6" s="1">
        <v>0.72382308032307097</v>
      </c>
    </row>
    <row r="7" spans="1:3" x14ac:dyDescent="0.25">
      <c r="A7" s="1">
        <v>5</v>
      </c>
      <c r="B7" s="1" t="s">
        <v>5</v>
      </c>
      <c r="C7" s="1">
        <v>0.76360791557756702</v>
      </c>
    </row>
    <row r="8" spans="1:3" x14ac:dyDescent="0.25">
      <c r="A8" s="1">
        <v>6</v>
      </c>
      <c r="B8" s="1" t="s">
        <v>6</v>
      </c>
      <c r="C8" s="1">
        <v>0.773334408308337</v>
      </c>
    </row>
    <row r="9" spans="1:3" x14ac:dyDescent="0.25">
      <c r="A9" s="1">
        <v>7</v>
      </c>
      <c r="B9" s="1" t="s">
        <v>7</v>
      </c>
      <c r="C9" s="1">
        <v>0.77185762395653601</v>
      </c>
    </row>
    <row r="10" spans="1:3" x14ac:dyDescent="0.25">
      <c r="A10" s="1">
        <v>8</v>
      </c>
      <c r="B10" s="1" t="s">
        <v>8</v>
      </c>
      <c r="C10" s="1">
        <v>0.75336974088195097</v>
      </c>
    </row>
    <row r="11" spans="1:3" x14ac:dyDescent="0.25">
      <c r="A11" s="1">
        <v>9</v>
      </c>
      <c r="B11" s="1" t="s">
        <v>9</v>
      </c>
      <c r="C11" s="1">
        <v>0.88820462743860895</v>
      </c>
    </row>
    <row r="12" spans="1:3" x14ac:dyDescent="0.25">
      <c r="A12" s="1">
        <v>10</v>
      </c>
      <c r="B12" s="1" t="s">
        <v>10</v>
      </c>
      <c r="C12" s="1">
        <v>0.92145067831249505</v>
      </c>
    </row>
    <row r="13" spans="1:3" x14ac:dyDescent="0.25">
      <c r="A13" s="1">
        <v>11</v>
      </c>
      <c r="B13" s="1" t="s">
        <v>11</v>
      </c>
      <c r="C13" s="1">
        <v>0.92245403705728601</v>
      </c>
    </row>
    <row r="14" spans="1:3" x14ac:dyDescent="0.25">
      <c r="A14" s="1">
        <v>20</v>
      </c>
      <c r="B14" s="1" t="s">
        <v>12</v>
      </c>
      <c r="C14" s="1">
        <v>0.93204637387082201</v>
      </c>
    </row>
    <row r="15" spans="1:3" x14ac:dyDescent="0.25">
      <c r="A15" s="1">
        <v>21</v>
      </c>
      <c r="B15" s="1" t="s">
        <v>13</v>
      </c>
      <c r="C15" s="1">
        <v>0.67702061796086299</v>
      </c>
    </row>
    <row r="16" spans="1:3" x14ac:dyDescent="0.25">
      <c r="A16" s="1">
        <v>22</v>
      </c>
      <c r="B16" s="1" t="s">
        <v>14</v>
      </c>
      <c r="C16" s="1">
        <v>0.80332630143430706</v>
      </c>
    </row>
    <row r="17" spans="1:3" x14ac:dyDescent="0.25">
      <c r="A17" s="1">
        <v>23</v>
      </c>
      <c r="B17" s="1" t="s">
        <v>15</v>
      </c>
      <c r="C17" s="1">
        <v>0.78930604681460104</v>
      </c>
    </row>
    <row r="18" spans="1:3" x14ac:dyDescent="0.25">
      <c r="A18" s="1">
        <v>24</v>
      </c>
      <c r="B18" s="1" t="s">
        <v>16</v>
      </c>
      <c r="C18" s="1">
        <v>0.70553832976873299</v>
      </c>
    </row>
    <row r="19" spans="1:3" x14ac:dyDescent="0.25">
      <c r="A19" s="1">
        <v>42</v>
      </c>
      <c r="B19" s="1" t="s">
        <v>17</v>
      </c>
      <c r="C19" s="1">
        <v>0.728620150112395</v>
      </c>
    </row>
    <row r="20" spans="1:3" x14ac:dyDescent="0.25">
      <c r="A20" s="1">
        <v>43</v>
      </c>
      <c r="B20" s="1" t="s">
        <v>18</v>
      </c>
      <c r="C20" s="1">
        <v>0.76964098481387799</v>
      </c>
    </row>
    <row r="21" spans="1:3" x14ac:dyDescent="0.25">
      <c r="A21" s="1">
        <v>44</v>
      </c>
      <c r="B21" s="1" t="s">
        <v>19</v>
      </c>
      <c r="C21" s="1">
        <v>0.73886023092776199</v>
      </c>
    </row>
    <row r="22" spans="1:3" x14ac:dyDescent="0.25">
      <c r="A22" s="1">
        <v>59</v>
      </c>
      <c r="B22" s="1" t="s">
        <v>28</v>
      </c>
      <c r="C22" s="1">
        <v>0.71465491817563997</v>
      </c>
    </row>
    <row r="23" spans="1:3" x14ac:dyDescent="0.25">
      <c r="A23" s="1">
        <v>60</v>
      </c>
      <c r="B23" s="1" t="s">
        <v>29</v>
      </c>
      <c r="C23" s="1">
        <v>0.72458077387856501</v>
      </c>
    </row>
    <row r="24" spans="1:3" x14ac:dyDescent="0.25">
      <c r="A24" s="1"/>
      <c r="B24" s="1" t="s">
        <v>24</v>
      </c>
      <c r="C24" s="1">
        <f>AVERAGE(C2:C23)</f>
        <v>0.77438422395413797</v>
      </c>
    </row>
    <row r="25" spans="1:3" x14ac:dyDescent="0.25">
      <c r="B25" t="s">
        <v>21</v>
      </c>
      <c r="C25">
        <f>_xlfn.VAR.S(C2:C23)</f>
        <v>5.6123228291619347E-3</v>
      </c>
    </row>
    <row r="26" spans="1:3" x14ac:dyDescent="0.25">
      <c r="B26" t="s">
        <v>22</v>
      </c>
      <c r="C26">
        <f>_xlfn.STDEV.S(C2:C23)</f>
        <v>7.4915437856038283E-2</v>
      </c>
    </row>
    <row r="27" spans="1:3" x14ac:dyDescent="0.25">
      <c r="B27" t="s">
        <v>23</v>
      </c>
      <c r="C27">
        <f>C26/C24</f>
        <v>9.6741947393384736E-2</v>
      </c>
    </row>
    <row r="28" spans="1:3" x14ac:dyDescent="0.25">
      <c r="B28" t="s">
        <v>25</v>
      </c>
      <c r="C28">
        <f>C26/SQRT(COUNT(C2:C23))</f>
        <v>1.5972025017001578E-2</v>
      </c>
    </row>
    <row r="29" spans="1:3" x14ac:dyDescent="0.25">
      <c r="B29" t="s">
        <v>26</v>
      </c>
      <c r="C29">
        <f>_xlfn.T.INV.2T(0.05,COUNT(C2:C23)-1)</f>
        <v>2.07961384472768</v>
      </c>
    </row>
    <row r="30" spans="1:3" x14ac:dyDescent="0.25">
      <c r="B30" t="s">
        <v>27</v>
      </c>
      <c r="C30">
        <f>C29*C28</f>
        <v>3.3215644353693341E-2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l D G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C 2 U M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D G W i i K R 7 g O A A A A E Q A A A B M A H A B G b 3 J t d W x h c y 9 T Z W N 0 a W 9 u M S 5 t I K I Y A C i g F A A A A A A A A A A A A A A A A A A A A A A A A A A A A C t O T S 7 J z M 9 T C I b Q h t Y A U E s B A i 0 A F A A C A A g A t l D G W u j 0 v C S m A A A A 9 w A A A B I A A A A A A A A A A A A A A A A A A A A A A E N v b m Z p Z y 9 Q Y W N r Y W d l L n h t b F B L A Q I t A B Q A A g A I A L Z Q x l o P y u m r p A A A A O k A A A A T A A A A A A A A A A A A A A A A A P I A A A B b Q 2 9 u d G V u d F 9 U e X B l c 1 0 u e G 1 s U E s B A i 0 A F A A C A A g A t l D G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b A z Z 7 v M D d J k N 1 p Y 2 1 K m p 0 A A A A A A g A A A A A A E G Y A A A A B A A A g A A A A M I u y J b s i C 2 1 h p v T q C E 8 P o J z A 4 2 W D U a 3 i 4 0 5 O L q Z G Q 2 M A A A A A D o A A A A A C A A A g A A A A A t 0 I Y u 8 4 1 1 j m f t q 0 g 9 l + w P T i N l b Z r z 6 Y + N W y R M T x O 4 x Q A A A A X v v s P 5 Y T y v i c O 6 x 7 c C e e K X t J Q p J F E N m o v P J M e n f F r 3 W C N X A 7 m L e n p 3 2 q j P 9 R b u F 7 F D 1 0 v O / 5 9 5 5 Q L G 4 U T 4 B l N 4 y I o I / 3 L I 5 J 3 4 O h 0 U r d L A Z A A A A A r x B x g K l M Z + e 9 r P y X w h H 6 2 a / 5 H n Y n v T h M A u f 4 + D H F q X Z 9 / q M C i + J v R F c y 0 W 8 w t A L u B T E Y 6 e V o 6 9 N 5 1 / 0 d c W E A 7 g = = < / D a t a M a s h u p > 
</file>

<file path=customXml/itemProps1.xml><?xml version="1.0" encoding="utf-8"?>
<ds:datastoreItem xmlns:ds="http://schemas.openxmlformats.org/officeDocument/2006/customXml" ds:itemID="{E90FE065-7DA5-425F-84F4-05F7B6F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2025-03-10T09:02:20Z</dcterms:created>
  <dcterms:modified xsi:type="dcterms:W3CDTF">2025-06-06T08:09:14Z</dcterms:modified>
</cp:coreProperties>
</file>