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b/Documents/Water_Splitting/Techno_Economic_Analysis/data/PV_E/Historical_Data/"/>
    </mc:Choice>
  </mc:AlternateContent>
  <xr:revisionPtr revIDLastSave="0" documentId="13_ncr:1_{D1A511D5-7524-B244-8805-FED9E13D9D31}" xr6:coauthVersionLast="45" xr6:coauthVersionMax="45" xr10:uidLastSave="{00000000-0000-0000-0000-000000000000}"/>
  <bookViews>
    <workbookView xWindow="1360" yWindow="620" windowWidth="24240" windowHeight="13320" xr2:uid="{0EFF6988-32F0-E54C-96B6-13CEFA1BCE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22" i="1" s="1"/>
  <c r="G21" i="1"/>
  <c r="G22" i="1" s="1"/>
  <c r="F21" i="1"/>
  <c r="F22" i="1" s="1"/>
  <c r="E21" i="1"/>
  <c r="E22" i="1" s="1"/>
  <c r="D21" i="1"/>
  <c r="D22" i="1" s="1"/>
  <c r="I21" i="1"/>
  <c r="I22" i="1" s="1"/>
  <c r="J21" i="1"/>
  <c r="J22" i="1" s="1"/>
  <c r="K21" i="1"/>
  <c r="K22" i="1" s="1"/>
  <c r="L21" i="1"/>
  <c r="L22" i="1" s="1"/>
  <c r="M21" i="1"/>
  <c r="M22" i="1" s="1"/>
  <c r="N21" i="1"/>
  <c r="N22" i="1" s="1"/>
  <c r="O21" i="1"/>
  <c r="O22" i="1" s="1"/>
  <c r="P21" i="1"/>
  <c r="P22" i="1" s="1"/>
  <c r="Q21" i="1"/>
  <c r="Q22" i="1" s="1"/>
  <c r="R21" i="1"/>
  <c r="R22" i="1" s="1"/>
  <c r="S21" i="1"/>
  <c r="S22" i="1" s="1"/>
  <c r="T21" i="1"/>
  <c r="T22" i="1" s="1"/>
  <c r="U21" i="1"/>
  <c r="U22" i="1" s="1"/>
  <c r="C21" i="1"/>
  <c r="W21" i="1" s="1"/>
  <c r="C22" i="1" l="1"/>
  <c r="W22" i="1" s="1"/>
</calcChain>
</file>

<file path=xl/sharedStrings.xml><?xml version="1.0" encoding="utf-8"?>
<sst xmlns="http://schemas.openxmlformats.org/spreadsheetml/2006/main" count="47" uniqueCount="47">
  <si>
    <t>Category</t>
  </si>
  <si>
    <t>Cost Component</t>
  </si>
  <si>
    <t>Canada</t>
  </si>
  <si>
    <t>Russian Federation</t>
  </si>
  <si>
    <t>Japan</t>
  </si>
  <si>
    <t>South Africa</t>
  </si>
  <si>
    <t>Australia</t>
  </si>
  <si>
    <t>United States</t>
  </si>
  <si>
    <t>Brazil</t>
  </si>
  <si>
    <t>Mexico</t>
  </si>
  <si>
    <t>Argentina</t>
  </si>
  <si>
    <t>United Kingdom</t>
  </si>
  <si>
    <t>Republic of Korea</t>
  </si>
  <si>
    <t>Saudi Arabia</t>
  </si>
  <si>
    <t>Turkey</t>
  </si>
  <si>
    <t>Indonesia</t>
  </si>
  <si>
    <t>Germany</t>
  </si>
  <si>
    <t>France</t>
  </si>
  <si>
    <t>China</t>
  </si>
  <si>
    <t>Italy</t>
  </si>
  <si>
    <t>India</t>
  </si>
  <si>
    <t>Module and inverter hardware</t>
  </si>
  <si>
    <t>Modules</t>
  </si>
  <si>
    <t>Inverters</t>
  </si>
  <si>
    <t>BoS
hardware</t>
  </si>
  <si>
    <t>Racking and mounting</t>
  </si>
  <si>
    <t>Grid connection</t>
  </si>
  <si>
    <t>Cabling/ wiring</t>
  </si>
  <si>
    <t>Safety and security</t>
  </si>
  <si>
    <t>Monitoring and control</t>
  </si>
  <si>
    <t>Installation</t>
  </si>
  <si>
    <t>Mechanical installation</t>
  </si>
  <si>
    <t>Electrical installation</t>
  </si>
  <si>
    <t>Inspection</t>
  </si>
  <si>
    <t>Soft costs</t>
  </si>
  <si>
    <t>Margin</t>
  </si>
  <si>
    <t>Financing costs</t>
  </si>
  <si>
    <t>System design</t>
  </si>
  <si>
    <t>Permitting</t>
  </si>
  <si>
    <t>Incentive application</t>
  </si>
  <si>
    <t>Costumer acquisition</t>
  </si>
  <si>
    <t>Total</t>
  </si>
  <si>
    <t>Module %</t>
  </si>
  <si>
    <t>Total averag</t>
  </si>
  <si>
    <t>Module % average</t>
  </si>
  <si>
    <t>Source and copyright: IRENA (2019), Renewable Power Generation Costs in 2018, International Renewable Energy Agency, Abu Dhabi.</t>
  </si>
  <si>
    <t>Cost breakdown of utulity scale solar PV for G20 countries in 2018, values in 2018 USD/kW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</si>
</sst>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3AFC4-C47F-124E-82F4-C920333F05A3}">
  <dimension ref="A1:W22"/>
  <sheetViews>
    <sheetView tabSelected="1" zoomScale="67" workbookViewId="0">
      <selection activeCell="A2" sqref="A2"/>
    </sheetView>
  </sheetViews>
  <sheetFormatPr baseColWidth="10" defaultRowHeight="16" x14ac:dyDescent="0.2"/>
  <sheetData>
    <row r="1" spans="1:21" x14ac:dyDescent="0.2">
      <c r="A1" s="6" t="s">
        <v>46</v>
      </c>
    </row>
    <row r="2" spans="1:21" x14ac:dyDescent="0.2">
      <c r="A2" t="s">
        <v>45</v>
      </c>
    </row>
    <row r="3" spans="1:21" ht="51" x14ac:dyDescent="0.2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</row>
    <row r="4" spans="1:21" ht="45" x14ac:dyDescent="0.2">
      <c r="A4" s="3" t="s">
        <v>21</v>
      </c>
      <c r="B4" s="4" t="s">
        <v>22</v>
      </c>
      <c r="C4" s="4">
        <v>776</v>
      </c>
      <c r="D4" s="4">
        <v>450</v>
      </c>
      <c r="E4" s="4">
        <v>526.75</v>
      </c>
      <c r="F4" s="4">
        <v>644.5</v>
      </c>
      <c r="G4" s="4">
        <v>315.42899999999997</v>
      </c>
      <c r="H4" s="4">
        <v>403</v>
      </c>
      <c r="I4" s="4">
        <v>382.75</v>
      </c>
      <c r="J4" s="4">
        <v>335</v>
      </c>
      <c r="K4" s="4">
        <v>471</v>
      </c>
      <c r="L4" s="4">
        <v>468.334</v>
      </c>
      <c r="M4" s="5">
        <v>406.334</v>
      </c>
      <c r="N4" s="5">
        <v>319</v>
      </c>
      <c r="O4" s="5">
        <v>369</v>
      </c>
      <c r="P4" s="5">
        <v>589</v>
      </c>
      <c r="Q4" s="5">
        <v>470.66699999999997</v>
      </c>
      <c r="R4" s="5">
        <v>268.66699999999997</v>
      </c>
      <c r="S4" s="5">
        <v>288</v>
      </c>
      <c r="T4" s="5">
        <v>366.66699999999997</v>
      </c>
      <c r="U4" s="5">
        <v>309.334</v>
      </c>
    </row>
    <row r="5" spans="1:21" x14ac:dyDescent="0.2">
      <c r="A5" s="4"/>
      <c r="B5" s="4" t="s">
        <v>23</v>
      </c>
      <c r="C5" s="4">
        <v>119.5</v>
      </c>
      <c r="D5" s="4">
        <v>125.667</v>
      </c>
      <c r="E5" s="4">
        <v>328.5</v>
      </c>
      <c r="F5" s="4">
        <v>108</v>
      </c>
      <c r="G5" s="4">
        <v>83.5</v>
      </c>
      <c r="H5" s="4">
        <v>81</v>
      </c>
      <c r="I5" s="4">
        <v>102</v>
      </c>
      <c r="J5" s="4">
        <v>65.334000000000003</v>
      </c>
      <c r="K5" s="4">
        <v>139</v>
      </c>
      <c r="L5" s="4">
        <v>56.667000000000002</v>
      </c>
      <c r="M5" s="5">
        <v>78</v>
      </c>
      <c r="N5" s="5">
        <v>81</v>
      </c>
      <c r="O5" s="5">
        <v>68.667000000000002</v>
      </c>
      <c r="P5" s="5">
        <v>37.334000000000003</v>
      </c>
      <c r="Q5" s="5">
        <v>67.667000000000002</v>
      </c>
      <c r="R5" s="5">
        <v>83.334000000000003</v>
      </c>
      <c r="S5" s="5">
        <v>47.334000000000003</v>
      </c>
      <c r="T5" s="5">
        <v>53.334000000000003</v>
      </c>
      <c r="U5" s="5">
        <v>55.334000000000003</v>
      </c>
    </row>
    <row r="6" spans="1:21" ht="30" x14ac:dyDescent="0.2">
      <c r="A6" s="3" t="s">
        <v>24</v>
      </c>
      <c r="B6" s="4" t="s">
        <v>25</v>
      </c>
      <c r="C6" s="4">
        <v>229.61</v>
      </c>
      <c r="D6" s="4">
        <v>122.547</v>
      </c>
      <c r="E6" s="4">
        <v>100.976</v>
      </c>
      <c r="F6" s="4">
        <v>162.47399999999999</v>
      </c>
      <c r="G6" s="4">
        <v>226.09</v>
      </c>
      <c r="H6" s="4">
        <v>164.29</v>
      </c>
      <c r="I6" s="4">
        <v>209.52600000000001</v>
      </c>
      <c r="J6" s="4">
        <v>156.358</v>
      </c>
      <c r="K6" s="4">
        <v>78.542000000000002</v>
      </c>
      <c r="L6" s="4">
        <v>72.802999999999997</v>
      </c>
      <c r="M6" s="5">
        <v>93.745000000000005</v>
      </c>
      <c r="N6" s="5">
        <v>70.334000000000003</v>
      </c>
      <c r="O6" s="5">
        <v>66.247</v>
      </c>
      <c r="P6" s="5">
        <v>94.078999999999994</v>
      </c>
      <c r="Q6" s="5">
        <v>101.45699999999999</v>
      </c>
      <c r="R6" s="5">
        <v>112.88200000000001</v>
      </c>
      <c r="S6" s="5">
        <v>9.282</v>
      </c>
      <c r="T6" s="5">
        <v>64.227000000000004</v>
      </c>
      <c r="U6" s="5">
        <v>44.514000000000003</v>
      </c>
    </row>
    <row r="7" spans="1:21" x14ac:dyDescent="0.2">
      <c r="A7" s="4"/>
      <c r="B7" s="4" t="s">
        <v>26</v>
      </c>
      <c r="C7" s="4">
        <v>180.28399999999999</v>
      </c>
      <c r="D7" s="4">
        <v>192.661</v>
      </c>
      <c r="E7" s="4">
        <v>105.158</v>
      </c>
      <c r="F7" s="4">
        <v>68.125</v>
      </c>
      <c r="G7" s="4">
        <v>79.25</v>
      </c>
      <c r="H7" s="4">
        <v>88.067999999999998</v>
      </c>
      <c r="I7" s="4">
        <v>67.382999999999996</v>
      </c>
      <c r="J7" s="4">
        <v>103.86199999999999</v>
      </c>
      <c r="K7" s="4">
        <v>93.742999999999995</v>
      </c>
      <c r="L7" s="4">
        <v>88.853999999999999</v>
      </c>
      <c r="M7" s="5">
        <v>88.28</v>
      </c>
      <c r="N7" s="5">
        <v>46.543999999999997</v>
      </c>
      <c r="O7" s="5">
        <v>62.970999999999997</v>
      </c>
      <c r="P7" s="5">
        <v>71.099999999999994</v>
      </c>
      <c r="Q7" s="5">
        <v>92.028000000000006</v>
      </c>
      <c r="R7" s="5">
        <v>153.018</v>
      </c>
      <c r="S7" s="5">
        <v>69.816999999999993</v>
      </c>
      <c r="T7" s="5">
        <v>59.901000000000003</v>
      </c>
      <c r="U7" s="5">
        <v>42.53</v>
      </c>
    </row>
    <row r="8" spans="1:21" x14ac:dyDescent="0.2">
      <c r="A8" s="4"/>
      <c r="B8" s="4" t="s">
        <v>27</v>
      </c>
      <c r="C8" s="4">
        <v>85.382999999999996</v>
      </c>
      <c r="D8" s="4">
        <v>87.795000000000002</v>
      </c>
      <c r="E8" s="4">
        <v>64.528999999999996</v>
      </c>
      <c r="F8" s="4">
        <v>59.383000000000003</v>
      </c>
      <c r="G8" s="4">
        <v>75.617999999999995</v>
      </c>
      <c r="H8" s="4">
        <v>61.802</v>
      </c>
      <c r="I8" s="4">
        <v>64.442999999999998</v>
      </c>
      <c r="J8" s="4">
        <v>60.963000000000001</v>
      </c>
      <c r="K8" s="4">
        <v>66.718000000000004</v>
      </c>
      <c r="L8" s="4">
        <v>57.325000000000003</v>
      </c>
      <c r="M8" s="5">
        <v>64.317999999999998</v>
      </c>
      <c r="N8" s="5">
        <v>26.893000000000001</v>
      </c>
      <c r="O8" s="5">
        <v>46.228000000000002</v>
      </c>
      <c r="P8" s="5">
        <v>42.444000000000003</v>
      </c>
      <c r="Q8" s="5">
        <v>40.863</v>
      </c>
      <c r="R8" s="5">
        <v>52.991999999999997</v>
      </c>
      <c r="S8" s="5">
        <v>33.9</v>
      </c>
      <c r="T8" s="5">
        <v>34.61</v>
      </c>
      <c r="U8" s="5">
        <v>43.097000000000001</v>
      </c>
    </row>
    <row r="9" spans="1:21" x14ac:dyDescent="0.2">
      <c r="A9" s="4"/>
      <c r="B9" s="4" t="s">
        <v>28</v>
      </c>
      <c r="C9" s="4">
        <v>31.154</v>
      </c>
      <c r="D9" s="4">
        <v>24.998000000000001</v>
      </c>
      <c r="E9" s="4">
        <v>17.327999999999999</v>
      </c>
      <c r="F9" s="4">
        <v>29.541</v>
      </c>
      <c r="G9" s="4">
        <v>48.926000000000002</v>
      </c>
      <c r="H9" s="4">
        <v>27.295999999999999</v>
      </c>
      <c r="I9" s="4">
        <v>42.194000000000003</v>
      </c>
      <c r="J9" s="4">
        <v>29.917000000000002</v>
      </c>
      <c r="K9" s="4">
        <v>12.667999999999999</v>
      </c>
      <c r="L9" s="4">
        <v>19.491</v>
      </c>
      <c r="M9" s="5">
        <v>21.86</v>
      </c>
      <c r="N9" s="5">
        <v>13.446999999999999</v>
      </c>
      <c r="O9" s="5">
        <v>15.651999999999999</v>
      </c>
      <c r="P9" s="5">
        <v>27.033999999999999</v>
      </c>
      <c r="Q9" s="5">
        <v>14.669</v>
      </c>
      <c r="R9" s="5">
        <v>11.916</v>
      </c>
      <c r="S9" s="5">
        <v>7.6680000000000001</v>
      </c>
      <c r="T9" s="5">
        <v>8.9860000000000007</v>
      </c>
      <c r="U9" s="5">
        <v>34.307000000000002</v>
      </c>
    </row>
    <row r="10" spans="1:21" x14ac:dyDescent="0.2">
      <c r="A10" s="4"/>
      <c r="B10" s="4" t="s">
        <v>29</v>
      </c>
      <c r="C10" s="4">
        <v>10.673</v>
      </c>
      <c r="D10" s="4">
        <v>15.243</v>
      </c>
      <c r="E10" s="4">
        <v>17.626000000000001</v>
      </c>
      <c r="F10" s="4">
        <v>32.253999999999998</v>
      </c>
      <c r="G10" s="4">
        <v>51.664999999999999</v>
      </c>
      <c r="H10" s="4">
        <v>20.085999999999999</v>
      </c>
      <c r="I10" s="4">
        <v>46.402000000000001</v>
      </c>
      <c r="J10" s="4">
        <v>27.658999999999999</v>
      </c>
      <c r="K10" s="4">
        <v>9.2899999999999991</v>
      </c>
      <c r="L10" s="4">
        <v>8.5990000000000002</v>
      </c>
      <c r="M10" s="5">
        <v>12.612</v>
      </c>
      <c r="N10" s="5">
        <v>12.412000000000001</v>
      </c>
      <c r="O10" s="5">
        <v>8.7360000000000007</v>
      </c>
      <c r="P10" s="5">
        <v>20.276</v>
      </c>
      <c r="Q10" s="5">
        <v>3.3180000000000001</v>
      </c>
      <c r="R10" s="5">
        <v>5.3310000000000004</v>
      </c>
      <c r="S10" s="5">
        <v>2.4220000000000002</v>
      </c>
      <c r="T10" s="5">
        <v>3.9940000000000002</v>
      </c>
      <c r="U10" s="5">
        <v>1.135</v>
      </c>
    </row>
    <row r="11" spans="1:21" x14ac:dyDescent="0.2">
      <c r="A11" s="4" t="s">
        <v>30</v>
      </c>
      <c r="B11" s="4" t="s">
        <v>31</v>
      </c>
      <c r="C11" s="4">
        <v>245.18600000000001</v>
      </c>
      <c r="D11" s="4">
        <v>235.339</v>
      </c>
      <c r="E11" s="4">
        <v>400.61500000000001</v>
      </c>
      <c r="F11" s="4">
        <v>68.426000000000002</v>
      </c>
      <c r="G11" s="4">
        <v>237.047</v>
      </c>
      <c r="H11" s="4">
        <v>266.77699999999999</v>
      </c>
      <c r="I11" s="4">
        <v>215.982</v>
      </c>
      <c r="J11" s="4">
        <v>129.26300000000001</v>
      </c>
      <c r="K11" s="4">
        <v>81.075000000000003</v>
      </c>
      <c r="L11" s="4">
        <v>126.68899999999999</v>
      </c>
      <c r="M11" s="5">
        <v>68.522000000000006</v>
      </c>
      <c r="N11" s="5">
        <v>98.26</v>
      </c>
      <c r="O11" s="5">
        <v>70.251000000000005</v>
      </c>
      <c r="P11" s="5">
        <v>19.195</v>
      </c>
      <c r="Q11" s="5">
        <v>101.807</v>
      </c>
      <c r="R11" s="5">
        <v>131.696</v>
      </c>
      <c r="S11" s="5">
        <v>87.573999999999998</v>
      </c>
      <c r="T11" s="5">
        <v>46.59</v>
      </c>
      <c r="U11" s="5">
        <v>47.35</v>
      </c>
    </row>
    <row r="12" spans="1:21" x14ac:dyDescent="0.2">
      <c r="A12" s="4"/>
      <c r="B12" s="4" t="s">
        <v>32</v>
      </c>
      <c r="C12" s="4">
        <v>76.441000000000003</v>
      </c>
      <c r="D12" s="4">
        <v>249.36199999999999</v>
      </c>
      <c r="E12" s="4">
        <v>268.86900000000003</v>
      </c>
      <c r="F12" s="4">
        <v>42.201000000000001</v>
      </c>
      <c r="G12" s="4">
        <v>111.229</v>
      </c>
      <c r="H12" s="4">
        <v>87.037999999999997</v>
      </c>
      <c r="I12" s="4">
        <v>101.968</v>
      </c>
      <c r="J12" s="4">
        <v>55.317999999999998</v>
      </c>
      <c r="K12" s="4">
        <v>95.432000000000002</v>
      </c>
      <c r="L12" s="4">
        <v>98.599000000000004</v>
      </c>
      <c r="M12" s="5">
        <v>46.241999999999997</v>
      </c>
      <c r="N12" s="5">
        <v>42.406999999999996</v>
      </c>
      <c r="O12" s="5">
        <v>48.411000000000001</v>
      </c>
      <c r="P12" s="5">
        <v>13.516999999999999</v>
      </c>
      <c r="Q12" s="5">
        <v>30.036000000000001</v>
      </c>
      <c r="R12" s="5">
        <v>39.823</v>
      </c>
      <c r="S12" s="5">
        <v>41.970999999999997</v>
      </c>
      <c r="T12" s="5">
        <v>22.962</v>
      </c>
      <c r="U12" s="5">
        <v>23.25</v>
      </c>
    </row>
    <row r="13" spans="1:21" x14ac:dyDescent="0.2">
      <c r="A13" s="4"/>
      <c r="B13" s="4" t="s">
        <v>33</v>
      </c>
      <c r="C13" s="4">
        <v>13.846</v>
      </c>
      <c r="D13" s="4">
        <v>29.875</v>
      </c>
      <c r="E13" s="4">
        <v>33.758000000000003</v>
      </c>
      <c r="F13" s="4">
        <v>4.5220000000000002</v>
      </c>
      <c r="G13" s="4">
        <v>11.85</v>
      </c>
      <c r="H13" s="4">
        <v>29.870999999999999</v>
      </c>
      <c r="I13" s="4">
        <v>10.433999999999999</v>
      </c>
      <c r="J13" s="4">
        <v>19.757000000000001</v>
      </c>
      <c r="K13" s="4">
        <v>10.135</v>
      </c>
      <c r="L13" s="4">
        <v>16.625</v>
      </c>
      <c r="M13" s="5">
        <v>8.8279999999999994</v>
      </c>
      <c r="N13" s="5">
        <v>14.481</v>
      </c>
      <c r="O13" s="5">
        <v>9.4640000000000004</v>
      </c>
      <c r="P13" s="5">
        <v>5.1369999999999996</v>
      </c>
      <c r="Q13" s="5">
        <v>6.1120000000000001</v>
      </c>
      <c r="R13" s="5">
        <v>2.823</v>
      </c>
      <c r="S13" s="5">
        <v>30.268000000000001</v>
      </c>
      <c r="T13" s="5">
        <v>2.33</v>
      </c>
      <c r="U13" s="5">
        <v>5.6710000000000003</v>
      </c>
    </row>
    <row r="14" spans="1:21" x14ac:dyDescent="0.2">
      <c r="A14" s="4" t="s">
        <v>34</v>
      </c>
      <c r="B14" s="4" t="s">
        <v>35</v>
      </c>
      <c r="C14" s="4">
        <v>391.43200000000002</v>
      </c>
      <c r="D14" s="4">
        <v>217.04900000000001</v>
      </c>
      <c r="E14" s="4">
        <v>99.481999999999999</v>
      </c>
      <c r="F14" s="4">
        <v>134.44</v>
      </c>
      <c r="G14" s="4">
        <v>100.081</v>
      </c>
      <c r="H14" s="4">
        <v>189.01</v>
      </c>
      <c r="I14" s="4">
        <v>84.099000000000004</v>
      </c>
      <c r="J14" s="4">
        <v>285.05599999999998</v>
      </c>
      <c r="K14" s="4">
        <v>113.167</v>
      </c>
      <c r="L14" s="4">
        <v>80.828999999999994</v>
      </c>
      <c r="M14" s="5">
        <v>177.82</v>
      </c>
      <c r="N14" s="5">
        <v>310.29300000000001</v>
      </c>
      <c r="O14" s="5">
        <v>161.249</v>
      </c>
      <c r="P14" s="5">
        <v>107.05500000000001</v>
      </c>
      <c r="Q14" s="5">
        <v>124.508</v>
      </c>
      <c r="R14" s="5">
        <v>131.06899999999999</v>
      </c>
      <c r="S14" s="5">
        <v>98.066000000000003</v>
      </c>
      <c r="T14" s="5">
        <v>108.154</v>
      </c>
      <c r="U14" s="5">
        <v>33.457000000000001</v>
      </c>
    </row>
    <row r="15" spans="1:21" x14ac:dyDescent="0.2">
      <c r="A15" s="4"/>
      <c r="B15" s="4" t="s">
        <v>36</v>
      </c>
      <c r="C15" s="4">
        <v>26.25</v>
      </c>
      <c r="D15" s="4">
        <v>180.46700000000001</v>
      </c>
      <c r="E15" s="4">
        <v>54.372</v>
      </c>
      <c r="F15" s="4">
        <v>88.924000000000007</v>
      </c>
      <c r="G15" s="4">
        <v>54.085999999999999</v>
      </c>
      <c r="H15" s="4">
        <v>27.811</v>
      </c>
      <c r="I15" s="4">
        <v>50.033000000000001</v>
      </c>
      <c r="J15" s="4">
        <v>45.158000000000001</v>
      </c>
      <c r="K15" s="4">
        <v>102.188</v>
      </c>
      <c r="L15" s="4">
        <v>97.453000000000003</v>
      </c>
      <c r="M15" s="5">
        <v>82.394000000000005</v>
      </c>
      <c r="N15" s="5">
        <v>48.613</v>
      </c>
      <c r="O15" s="5">
        <v>93.91</v>
      </c>
      <c r="P15" s="5">
        <v>49.743000000000002</v>
      </c>
      <c r="Q15" s="5">
        <v>7.335</v>
      </c>
      <c r="R15" s="5">
        <v>4.7039999999999997</v>
      </c>
      <c r="S15" s="5">
        <v>79.503</v>
      </c>
      <c r="T15" s="5">
        <v>23.960999999999999</v>
      </c>
      <c r="U15" s="5">
        <v>53.871000000000002</v>
      </c>
    </row>
    <row r="16" spans="1:21" x14ac:dyDescent="0.2">
      <c r="A16" s="4"/>
      <c r="B16" s="4" t="s">
        <v>37</v>
      </c>
      <c r="C16" s="4">
        <v>161.24600000000001</v>
      </c>
      <c r="D16" s="4">
        <v>71.334000000000003</v>
      </c>
      <c r="E16" s="4">
        <v>5.0789999999999997</v>
      </c>
      <c r="F16" s="4">
        <v>99.474000000000004</v>
      </c>
      <c r="G16" s="4">
        <v>74.980999999999995</v>
      </c>
      <c r="H16" s="4">
        <v>31.416</v>
      </c>
      <c r="I16" s="4">
        <v>68.363</v>
      </c>
      <c r="J16" s="4">
        <v>41.207000000000001</v>
      </c>
      <c r="K16" s="4">
        <v>9.2899999999999991</v>
      </c>
      <c r="L16" s="4">
        <v>22.356999999999999</v>
      </c>
      <c r="M16" s="5">
        <v>23.962</v>
      </c>
      <c r="N16" s="5">
        <v>45.51</v>
      </c>
      <c r="O16" s="5">
        <v>20.748000000000001</v>
      </c>
      <c r="P16" s="5">
        <v>30.818999999999999</v>
      </c>
      <c r="Q16" s="5">
        <v>41.561</v>
      </c>
      <c r="R16" s="5">
        <v>21.635999999999999</v>
      </c>
      <c r="S16" s="5">
        <v>34.707000000000001</v>
      </c>
      <c r="T16" s="5">
        <v>38.270000000000003</v>
      </c>
      <c r="U16" s="5">
        <v>27.503</v>
      </c>
    </row>
    <row r="17" spans="1:23" x14ac:dyDescent="0.2">
      <c r="A17" s="4"/>
      <c r="B17" s="4" t="s">
        <v>38</v>
      </c>
      <c r="C17" s="4">
        <v>15.289</v>
      </c>
      <c r="D17" s="4">
        <v>189.00299999999999</v>
      </c>
      <c r="E17" s="4">
        <v>47.500999999999998</v>
      </c>
      <c r="F17" s="4">
        <v>84.703999999999994</v>
      </c>
      <c r="G17" s="4">
        <v>50.073</v>
      </c>
      <c r="H17" s="4">
        <v>11.331</v>
      </c>
      <c r="I17" s="4">
        <v>44.902999999999999</v>
      </c>
      <c r="J17" s="4">
        <v>18.062999999999999</v>
      </c>
      <c r="K17" s="4">
        <v>116.545</v>
      </c>
      <c r="L17" s="4">
        <v>100.892</v>
      </c>
      <c r="M17" s="5">
        <v>83.656000000000006</v>
      </c>
      <c r="N17" s="5">
        <v>19.652000000000001</v>
      </c>
      <c r="O17" s="5">
        <v>101.91800000000001</v>
      </c>
      <c r="P17" s="5">
        <v>44.877000000000002</v>
      </c>
      <c r="Q17" s="5">
        <v>5.2389999999999999</v>
      </c>
      <c r="R17" s="5">
        <v>33.238</v>
      </c>
      <c r="S17" s="5">
        <v>12.106999999999999</v>
      </c>
      <c r="T17" s="5">
        <v>24.959</v>
      </c>
      <c r="U17" s="5">
        <v>19.564</v>
      </c>
    </row>
    <row r="18" spans="1:23" x14ac:dyDescent="0.2">
      <c r="A18" s="4"/>
      <c r="B18" s="4" t="s">
        <v>39</v>
      </c>
      <c r="C18" s="4">
        <v>40.095999999999997</v>
      </c>
      <c r="D18" s="4">
        <v>93.891999999999996</v>
      </c>
      <c r="E18" s="4">
        <v>24.795999999999999</v>
      </c>
      <c r="F18" s="4">
        <v>23.814</v>
      </c>
      <c r="G18" s="4">
        <v>14.715999999999999</v>
      </c>
      <c r="H18" s="4">
        <v>48.411999999999999</v>
      </c>
      <c r="I18" s="4">
        <v>13.316000000000001</v>
      </c>
      <c r="J18" s="4">
        <v>90.88</v>
      </c>
      <c r="K18" s="4">
        <v>29.559000000000001</v>
      </c>
      <c r="L18" s="4">
        <v>41.274000000000001</v>
      </c>
      <c r="M18" s="5">
        <v>59.694000000000003</v>
      </c>
      <c r="N18" s="5">
        <v>98.26</v>
      </c>
      <c r="O18" s="5">
        <v>53.871000000000002</v>
      </c>
      <c r="P18" s="5">
        <v>27.305</v>
      </c>
      <c r="Q18" s="5">
        <v>1.048</v>
      </c>
      <c r="R18" s="5">
        <v>16.619</v>
      </c>
      <c r="S18" s="5">
        <v>21.388999999999999</v>
      </c>
      <c r="T18" s="5">
        <v>5.3250000000000002</v>
      </c>
      <c r="U18" s="5">
        <v>32.606000000000002</v>
      </c>
    </row>
    <row r="19" spans="1:23" x14ac:dyDescent="0.2">
      <c r="A19" s="4"/>
      <c r="B19" s="4" t="s">
        <v>40</v>
      </c>
      <c r="C19" s="4">
        <v>24.231000000000002</v>
      </c>
      <c r="D19" s="4">
        <v>16.462</v>
      </c>
      <c r="E19" s="4">
        <v>5.6769999999999996</v>
      </c>
      <c r="F19" s="4">
        <v>19.895</v>
      </c>
      <c r="G19" s="4">
        <v>19.047999999999998</v>
      </c>
      <c r="H19" s="4">
        <v>11.331</v>
      </c>
      <c r="I19" s="4">
        <v>15.679</v>
      </c>
      <c r="J19" s="4">
        <v>17.498999999999999</v>
      </c>
      <c r="K19" s="4">
        <v>4.2229999999999999</v>
      </c>
      <c r="L19" s="4">
        <v>5.16</v>
      </c>
      <c r="M19" s="5">
        <v>9.6690000000000005</v>
      </c>
      <c r="N19" s="5">
        <v>19.652000000000001</v>
      </c>
      <c r="O19" s="5">
        <v>8.3719999999999999</v>
      </c>
      <c r="P19" s="5">
        <v>12.706</v>
      </c>
      <c r="Q19" s="5">
        <v>4.7149999999999999</v>
      </c>
      <c r="R19" s="5">
        <v>4.077</v>
      </c>
      <c r="S19" s="5">
        <v>15.336</v>
      </c>
      <c r="T19" s="5">
        <v>5.9909999999999997</v>
      </c>
      <c r="U19" s="5">
        <v>18.997</v>
      </c>
    </row>
    <row r="21" spans="1:23" x14ac:dyDescent="0.2">
      <c r="A21" s="6" t="s">
        <v>41</v>
      </c>
      <c r="C21">
        <f t="shared" ref="C21:H21" si="0">SUM(C4:C19)</f>
        <v>2426.6210000000005</v>
      </c>
      <c r="D21">
        <f t="shared" si="0"/>
        <v>2301.694</v>
      </c>
      <c r="E21">
        <f t="shared" si="0"/>
        <v>2101.0160000000001</v>
      </c>
      <c r="F21">
        <f t="shared" si="0"/>
        <v>1670.6769999999997</v>
      </c>
      <c r="G21">
        <f t="shared" si="0"/>
        <v>1553.5889999999997</v>
      </c>
      <c r="H21">
        <f t="shared" si="0"/>
        <v>1548.5389999999998</v>
      </c>
      <c r="I21">
        <f t="shared" ref="I21:U21" si="1">SUM(I4:I19)</f>
        <v>1519.4750000000001</v>
      </c>
      <c r="J21">
        <f t="shared" si="1"/>
        <v>1481.2940000000001</v>
      </c>
      <c r="K21">
        <f t="shared" si="1"/>
        <v>1432.575</v>
      </c>
      <c r="L21">
        <f t="shared" si="1"/>
        <v>1361.9510000000002</v>
      </c>
      <c r="M21">
        <f t="shared" si="1"/>
        <v>1325.9359999999999</v>
      </c>
      <c r="N21">
        <f t="shared" si="1"/>
        <v>1266.7580000000003</v>
      </c>
      <c r="O21">
        <f t="shared" si="1"/>
        <v>1205.6950000000004</v>
      </c>
      <c r="P21">
        <f t="shared" si="1"/>
        <v>1191.6209999999999</v>
      </c>
      <c r="Q21">
        <f t="shared" si="1"/>
        <v>1113.0299999999997</v>
      </c>
      <c r="R21">
        <f t="shared" si="1"/>
        <v>1073.8249999999998</v>
      </c>
      <c r="S21">
        <f t="shared" si="1"/>
        <v>879.34400000000005</v>
      </c>
      <c r="T21">
        <f t="shared" si="1"/>
        <v>870.26099999999997</v>
      </c>
      <c r="U21">
        <f t="shared" si="1"/>
        <v>792.52</v>
      </c>
      <c r="V21" s="6" t="s">
        <v>43</v>
      </c>
      <c r="W21">
        <f>AVERAGE(C21:U21)</f>
        <v>1427.180052631579</v>
      </c>
    </row>
    <row r="22" spans="1:23" x14ac:dyDescent="0.2">
      <c r="A22" s="6" t="s">
        <v>42</v>
      </c>
      <c r="C22">
        <f>100*C4/C21</f>
        <v>31.978623773551774</v>
      </c>
      <c r="D22">
        <f t="shared" ref="D22:U22" si="2">100*D4/D21</f>
        <v>19.550817788984983</v>
      </c>
      <c r="E22">
        <f t="shared" si="2"/>
        <v>25.071203646235915</v>
      </c>
      <c r="F22">
        <f t="shared" si="2"/>
        <v>38.577175600071115</v>
      </c>
      <c r="G22">
        <f t="shared" si="2"/>
        <v>20.303246225353039</v>
      </c>
      <c r="H22">
        <f t="shared" si="2"/>
        <v>26.024530218483363</v>
      </c>
      <c r="I22">
        <f t="shared" si="2"/>
        <v>25.189621415291462</v>
      </c>
      <c r="J22">
        <f t="shared" si="2"/>
        <v>22.615361974057816</v>
      </c>
      <c r="K22">
        <f t="shared" si="2"/>
        <v>32.877859797916337</v>
      </c>
      <c r="L22">
        <f t="shared" si="2"/>
        <v>34.386993364665834</v>
      </c>
      <c r="M22">
        <f t="shared" si="2"/>
        <v>30.645068841935057</v>
      </c>
      <c r="N22">
        <f t="shared" si="2"/>
        <v>25.182394743115886</v>
      </c>
      <c r="O22">
        <f t="shared" si="2"/>
        <v>30.604754933876301</v>
      </c>
      <c r="P22">
        <f t="shared" si="2"/>
        <v>49.428467608409058</v>
      </c>
      <c r="Q22">
        <f t="shared" si="2"/>
        <v>42.287000350394877</v>
      </c>
      <c r="R22">
        <f t="shared" si="2"/>
        <v>25.019626102949736</v>
      </c>
      <c r="S22">
        <f t="shared" si="2"/>
        <v>32.751687621681619</v>
      </c>
      <c r="T22">
        <f t="shared" si="2"/>
        <v>42.132992286222176</v>
      </c>
      <c r="U22">
        <f t="shared" si="2"/>
        <v>39.031696360975118</v>
      </c>
      <c r="V22" s="6" t="s">
        <v>44</v>
      </c>
      <c r="W22">
        <f>AVERAGE(C22:U22)</f>
        <v>31.245216981798499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Schneidewind</dc:creator>
  <cp:lastModifiedBy>Jacob Schneidewind</cp:lastModifiedBy>
  <dcterms:created xsi:type="dcterms:W3CDTF">2022-02-15T14:37:30Z</dcterms:created>
  <dcterms:modified xsi:type="dcterms:W3CDTF">2022-02-18T11:18:54Z</dcterms:modified>
</cp:coreProperties>
</file>