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726b64ca4c39c7/바탕 화면/"/>
    </mc:Choice>
  </mc:AlternateContent>
  <xr:revisionPtr revIDLastSave="21" documentId="13_ncr:1_{711CF9AF-3B4D-4D65-AD1C-CD3FF0E18F2B}" xr6:coauthVersionLast="47" xr6:coauthVersionMax="47" xr10:uidLastSave="{E694CC1E-054A-42D4-8621-10A14AA734DF}"/>
  <bookViews>
    <workbookView xWindow="-120" yWindow="-120" windowWidth="25440" windowHeight="14775" activeTab="3" xr2:uid="{16DF9CAA-CE7B-443B-8641-8872AC763342}"/>
  </bookViews>
  <sheets>
    <sheet name="황금비" sheetId="1" r:id="rId1"/>
    <sheet name="계정 정리" sheetId="3" r:id="rId2"/>
    <sheet name="머리" sheetId="2" r:id="rId3"/>
    <sheet name="계정" sheetId="4" r:id="rId4"/>
    <sheet name="Sheet2" sheetId="5" r:id="rId5"/>
    <sheet name="세무일정" sheetId="6" r:id="rId6"/>
    <sheet name="Sheet3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L5" i="1"/>
  <c r="M5" i="1"/>
  <c r="N5" i="1"/>
  <c r="O5" i="1"/>
  <c r="H4" i="1"/>
  <c r="I4" i="1"/>
  <c r="J4" i="1"/>
  <c r="K4" i="1"/>
  <c r="L4" i="1"/>
  <c r="M4" i="1"/>
  <c r="N4" i="1"/>
  <c r="O4" i="1"/>
  <c r="L3" i="1"/>
  <c r="M3" i="1"/>
  <c r="N3" i="1"/>
  <c r="O3" i="1"/>
  <c r="M2" i="1"/>
  <c r="N2" i="1"/>
  <c r="O2" i="1"/>
  <c r="L2" i="1"/>
  <c r="C2" i="1"/>
  <c r="D2" i="1"/>
  <c r="E2" i="1"/>
  <c r="F2" i="1"/>
  <c r="L12" i="1"/>
  <c r="M12" i="1"/>
  <c r="N12" i="1"/>
  <c r="O12" i="1"/>
  <c r="L13" i="1"/>
  <c r="M13" i="1"/>
  <c r="N13" i="1"/>
  <c r="O13" i="1"/>
  <c r="M11" i="1"/>
  <c r="N11" i="1"/>
  <c r="O11" i="1"/>
  <c r="L11" i="1"/>
  <c r="H9" i="1"/>
  <c r="I9" i="1"/>
  <c r="J9" i="1"/>
  <c r="K9" i="1"/>
  <c r="H10" i="1"/>
  <c r="I10" i="1"/>
  <c r="J10" i="1"/>
  <c r="K10" i="1"/>
  <c r="I8" i="1"/>
  <c r="J8" i="1"/>
  <c r="K8" i="1"/>
  <c r="H8" i="1"/>
  <c r="H5" i="1"/>
  <c r="I5" i="1"/>
  <c r="J5" i="1"/>
  <c r="K5" i="1"/>
  <c r="H6" i="1"/>
  <c r="I6" i="1"/>
  <c r="J6" i="1"/>
  <c r="K6" i="1"/>
  <c r="C3" i="1"/>
  <c r="D3" i="1"/>
  <c r="E3" i="1"/>
  <c r="F3" i="1"/>
  <c r="D6" i="1"/>
  <c r="D5" i="1" s="1"/>
  <c r="D4" i="1" s="1"/>
  <c r="E6" i="1"/>
  <c r="E5" i="1" s="1"/>
  <c r="E4" i="1" s="1"/>
  <c r="F6" i="1"/>
  <c r="F5" i="1" s="1"/>
  <c r="F4" i="1" s="1"/>
  <c r="C6" i="1"/>
  <c r="C5" i="1" s="1"/>
  <c r="C4" i="1" s="1"/>
  <c r="D8" i="1"/>
  <c r="D9" i="1" s="1"/>
  <c r="D10" i="1" s="1"/>
  <c r="D11" i="1" s="1"/>
  <c r="D12" i="1" s="1"/>
  <c r="D13" i="1" s="1"/>
  <c r="E8" i="1"/>
  <c r="E9" i="1" s="1"/>
  <c r="E10" i="1" s="1"/>
  <c r="E11" i="1" s="1"/>
  <c r="E12" i="1" s="1"/>
  <c r="E13" i="1" s="1"/>
  <c r="F8" i="1"/>
  <c r="F9" i="1" s="1"/>
  <c r="F10" i="1" s="1"/>
  <c r="F11" i="1" s="1"/>
  <c r="F12" i="1" s="1"/>
  <c r="F13" i="1" s="1"/>
  <c r="C8" i="1"/>
  <c r="C9" i="1" s="1"/>
  <c r="C10" i="1" s="1"/>
  <c r="C11" i="1" s="1"/>
  <c r="C12" i="1" s="1"/>
  <c r="C13" i="1" s="1"/>
  <c r="J99" i="4"/>
  <c r="J100" i="4"/>
  <c r="J98" i="4"/>
  <c r="I99" i="4"/>
  <c r="I100" i="4"/>
  <c r="I98" i="4"/>
</calcChain>
</file>

<file path=xl/sharedStrings.xml><?xml version="1.0" encoding="utf-8"?>
<sst xmlns="http://schemas.openxmlformats.org/spreadsheetml/2006/main" count="251" uniqueCount="213">
  <si>
    <t>모우림</t>
    <phoneticPr fontId="1" type="noConversion"/>
  </si>
  <si>
    <t>포헤어</t>
    <phoneticPr fontId="1" type="noConversion"/>
  </si>
  <si>
    <t>움찬</t>
    <phoneticPr fontId="1" type="noConversion"/>
  </si>
  <si>
    <t>젬마</t>
    <phoneticPr fontId="1" type="noConversion"/>
  </si>
  <si>
    <t>모프로</t>
    <phoneticPr fontId="1" type="noConversion"/>
  </si>
  <si>
    <t>황성주</t>
    <phoneticPr fontId="1" type="noConversion"/>
  </si>
  <si>
    <t>모아만</t>
    <phoneticPr fontId="1" type="noConversion"/>
  </si>
  <si>
    <t>모플러스</t>
    <phoneticPr fontId="1" type="noConversion"/>
  </si>
  <si>
    <t>하이봄</t>
    <phoneticPr fontId="1" type="noConversion"/>
  </si>
  <si>
    <t>옥건</t>
    <phoneticPr fontId="1" type="noConversion"/>
  </si>
  <si>
    <t>클리어</t>
    <phoneticPr fontId="1" type="noConversion"/>
  </si>
  <si>
    <t>가격</t>
    <phoneticPr fontId="1" type="noConversion"/>
  </si>
  <si>
    <t>일정</t>
    <phoneticPr fontId="1" type="noConversion"/>
  </si>
  <si>
    <t>0507-1329-7377</t>
    <phoneticPr fontId="1" type="noConversion"/>
  </si>
  <si>
    <t>02-542-0424</t>
    <phoneticPr fontId="1" type="noConversion"/>
  </si>
  <si>
    <t>0507-1426-8868</t>
    <phoneticPr fontId="1" type="noConversion"/>
  </si>
  <si>
    <t>02-1599-5827</t>
    <phoneticPr fontId="1" type="noConversion"/>
  </si>
  <si>
    <t>0507-1329-5824</t>
    <phoneticPr fontId="1" type="noConversion"/>
  </si>
  <si>
    <t>0507-1309-5824</t>
    <phoneticPr fontId="1" type="noConversion"/>
  </si>
  <si>
    <t>02-543-0033</t>
    <phoneticPr fontId="1" type="noConversion"/>
  </si>
  <si>
    <t>02-548-5863</t>
    <phoneticPr fontId="1" type="noConversion"/>
  </si>
  <si>
    <t>02-512-3322</t>
    <phoneticPr fontId="1" type="noConversion"/>
  </si>
  <si>
    <t>02-3445-5835</t>
    <phoneticPr fontId="1" type="noConversion"/>
  </si>
  <si>
    <t>0507-1425-0702</t>
    <phoneticPr fontId="1" type="noConversion"/>
  </si>
  <si>
    <t>자격증</t>
    <phoneticPr fontId="1" type="noConversion"/>
  </si>
  <si>
    <t>비/5000모</t>
    <phoneticPr fontId="1" type="noConversion"/>
  </si>
  <si>
    <t>3월</t>
    <phoneticPr fontId="1" type="noConversion"/>
  </si>
  <si>
    <t>X</t>
    <phoneticPr fontId="1" type="noConversion"/>
  </si>
  <si>
    <t>2.7 , 3</t>
    <phoneticPr fontId="1" type="noConversion"/>
  </si>
  <si>
    <t>?</t>
    <phoneticPr fontId="1" type="noConversion"/>
  </si>
  <si>
    <t>맥스웰</t>
    <phoneticPr fontId="1" type="noConversion"/>
  </si>
  <si>
    <t>맘모스</t>
    <phoneticPr fontId="1" type="noConversion"/>
  </si>
  <si>
    <t>0507-1342-8782</t>
    <phoneticPr fontId="1" type="noConversion"/>
  </si>
  <si>
    <t>더모</t>
    <phoneticPr fontId="1" type="noConversion"/>
  </si>
  <si>
    <t>02-540-8185</t>
    <phoneticPr fontId="1" type="noConversion"/>
  </si>
  <si>
    <t>모모</t>
    <phoneticPr fontId="1" type="noConversion"/>
  </si>
  <si>
    <t>모든모</t>
    <phoneticPr fontId="1" type="noConversion"/>
  </si>
  <si>
    <t>02-544-3666</t>
    <phoneticPr fontId="1" type="noConversion"/>
  </si>
  <si>
    <t>2월초</t>
    <phoneticPr fontId="1" type="noConversion"/>
  </si>
  <si>
    <t>2월중</t>
    <phoneticPr fontId="1" type="noConversion"/>
  </si>
  <si>
    <t>02-1566-4766</t>
    <phoneticPr fontId="1" type="noConversion"/>
  </si>
  <si>
    <t>ㅇ</t>
    <phoneticPr fontId="1" type="noConversion"/>
  </si>
  <si>
    <t>4.26/140</t>
    <phoneticPr fontId="1" type="noConversion"/>
  </si>
  <si>
    <t>/ 22</t>
    <phoneticPr fontId="1" type="noConversion"/>
  </si>
  <si>
    <t xml:space="preserve"> / 479</t>
    <phoneticPr fontId="1" type="noConversion"/>
  </si>
  <si>
    <t>ㅇO</t>
    <phoneticPr fontId="1" type="noConversion"/>
  </si>
  <si>
    <t>o o</t>
    <phoneticPr fontId="1" type="noConversion"/>
  </si>
  <si>
    <t>인프런</t>
    <phoneticPr fontId="1" type="noConversion"/>
  </si>
  <si>
    <t>KOSA</t>
    <phoneticPr fontId="1" type="noConversion"/>
  </si>
  <si>
    <t>sjilll1031</t>
    <phoneticPr fontId="1" type="noConversion"/>
  </si>
  <si>
    <t>freeksj</t>
    <phoneticPr fontId="1" type="noConversion"/>
  </si>
  <si>
    <t>넥사크로</t>
    <phoneticPr fontId="1" type="noConversion"/>
  </si>
  <si>
    <t>https://edu.tobesoft.com/eduplay/</t>
  </si>
  <si>
    <t>넥사크로 17</t>
    <phoneticPr fontId="1" type="noConversion"/>
  </si>
  <si>
    <t>웹스퀘어5</t>
    <phoneticPr fontId="1" type="noConversion"/>
  </si>
  <si>
    <t>웹스퀘어5 SP5</t>
    <phoneticPr fontId="1" type="noConversion"/>
  </si>
  <si>
    <t>https://edu.inswave.kr/
https://docs1.inswave.com/sp5_user_guide
https://example.websquare.kr/websquare/websquare.html?w2xPath=/mainContainer.xml
https://docs.inswave.com/support/api/ws5_sp4/5.0_4.4366B.20210323.193509/index.html
https://www.youtube.com/@websquare/featured
https://wtech.inswave.kr/websquare/websquare.html?w2xPath=/cm/xml/index.xml</t>
    <phoneticPr fontId="1" type="noConversion"/>
  </si>
  <si>
    <t>웹스퀘어 / 넥사크로 / PMP / 운동</t>
    <phoneticPr fontId="1" type="noConversion"/>
  </si>
  <si>
    <t>KOSA / 카톡 / 서버 / 자동매매</t>
    <phoneticPr fontId="1" type="noConversion"/>
  </si>
  <si>
    <t>스케줄</t>
    <phoneticPr fontId="1" type="noConversion"/>
  </si>
  <si>
    <t>손자병법 / 공자</t>
    <phoneticPr fontId="1" type="noConversion"/>
  </si>
  <si>
    <t>기술 / 인간 / 관계</t>
    <phoneticPr fontId="1" type="noConversion"/>
  </si>
  <si>
    <t>FastCampus</t>
    <phoneticPr fontId="1" type="noConversion"/>
  </si>
  <si>
    <t>watersu1031</t>
    <phoneticPr fontId="1" type="noConversion"/>
  </si>
  <si>
    <t>chatGPT</t>
    <phoneticPr fontId="1" type="noConversion"/>
  </si>
  <si>
    <t>인공지능 AI 사용법</t>
    <phoneticPr fontId="1" type="noConversion"/>
  </si>
  <si>
    <t>기획서 / 이력서</t>
    <phoneticPr fontId="1" type="noConversion"/>
  </si>
  <si>
    <t>유튜브에서 자막 뺴는법</t>
    <phoneticPr fontId="1" type="noConversion"/>
  </si>
  <si>
    <t>기획서 써서 사람 모음</t>
    <phoneticPr fontId="1" type="noConversion"/>
  </si>
  <si>
    <t xml:space="preserve">이력서를 chatGPT로 분석 , 적절한 프로파일 선별 . </t>
    <phoneticPr fontId="1" type="noConversion"/>
  </si>
  <si>
    <t>사람관리</t>
    <phoneticPr fontId="1" type="noConversion"/>
  </si>
  <si>
    <t>프로젝트 연결</t>
    <phoneticPr fontId="1" type="noConversion"/>
  </si>
  <si>
    <t>수익구조</t>
    <phoneticPr fontId="1" type="noConversion"/>
  </si>
  <si>
    <t xml:space="preserve">유튜브 폴더화 / </t>
    <phoneticPr fontId="1" type="noConversion"/>
  </si>
  <si>
    <t>이력서 수집</t>
    <phoneticPr fontId="1" type="noConversion"/>
  </si>
  <si>
    <t>ㅁ 아침 (6시)</t>
  </si>
  <si>
    <t>샤워</t>
  </si>
  <si>
    <t>조깅</t>
  </si>
  <si>
    <t>담배</t>
  </si>
  <si>
    <t>커피</t>
  </si>
  <si>
    <t>유산균</t>
  </si>
  <si>
    <t>뜸</t>
  </si>
  <si>
    <t>ㅁ 저녁 (</t>
  </si>
  <si>
    <t>ㅁ 취침 (11시)</t>
  </si>
  <si>
    <t>헬스</t>
    <phoneticPr fontId="1" type="noConversion"/>
  </si>
  <si>
    <t>점심식사</t>
    <phoneticPr fontId="1" type="noConversion"/>
  </si>
  <si>
    <t>취침</t>
    <phoneticPr fontId="1" type="noConversion"/>
  </si>
  <si>
    <t>ㅁ 점심 (1시)</t>
    <phoneticPr fontId="1" type="noConversion"/>
  </si>
  <si>
    <t>옥</t>
    <phoneticPr fontId="1" type="noConversion"/>
  </si>
  <si>
    <t>탈모</t>
    <phoneticPr fontId="1" type="noConversion"/>
  </si>
  <si>
    <t>보험사</t>
    <phoneticPr fontId="1" type="noConversion"/>
  </si>
  <si>
    <t>오토바이 수리</t>
    <phoneticPr fontId="1" type="noConversion"/>
  </si>
  <si>
    <t>KOSA</t>
    <phoneticPr fontId="1" type="noConversion"/>
  </si>
  <si>
    <t>중고거래</t>
    <phoneticPr fontId="1" type="noConversion"/>
  </si>
  <si>
    <t>경찰청 010 4463 5412</t>
    <phoneticPr fontId="1" type="noConversion"/>
  </si>
  <si>
    <t xml:space="preserve">ㅁ 위자료 : 15만 &gt; 100만
ㅁ 휴업손해 : 일당을 310만에서 730만으로 변경
439451 &gt; 104만
ㅁ 통원 : 16만8000원
ㅁ 향후치료비 : 140만 &gt; 280만
합의금의 아래 계산법 확인….
병원에서 염좌에서 뇌진탕으로 변경…. 
합의금 400만 제의
</t>
    <phoneticPr fontId="1" type="noConversion"/>
  </si>
  <si>
    <t>nodeJS 배치가능여부</t>
    <phoneticPr fontId="1" type="noConversion"/>
  </si>
  <si>
    <t>10~12</t>
    <phoneticPr fontId="1" type="noConversion"/>
  </si>
  <si>
    <t>7~10</t>
    <phoneticPr fontId="1" type="noConversion"/>
  </si>
  <si>
    <t>PC 정리</t>
    <phoneticPr fontId="1" type="noConversion"/>
  </si>
  <si>
    <t>계정정리</t>
    <phoneticPr fontId="1" type="noConversion"/>
  </si>
  <si>
    <t>만다라트 정리</t>
    <phoneticPr fontId="1" type="noConversion"/>
  </si>
  <si>
    <t>몸매관리</t>
    <phoneticPr fontId="1" type="noConversion"/>
  </si>
  <si>
    <t>스케줄정리</t>
    <phoneticPr fontId="1" type="noConversion"/>
  </si>
  <si>
    <t>루틴 정리</t>
    <phoneticPr fontId="1" type="noConversion"/>
  </si>
  <si>
    <t>개발환경</t>
    <phoneticPr fontId="1" type="noConversion"/>
  </si>
  <si>
    <t>세금</t>
    <phoneticPr fontId="1" type="noConversion"/>
  </si>
  <si>
    <t>DOCKER</t>
    <phoneticPr fontId="1" type="noConversion"/>
  </si>
  <si>
    <t>Linux</t>
    <phoneticPr fontId="1" type="noConversion"/>
  </si>
  <si>
    <t>노트북</t>
    <phoneticPr fontId="1" type="noConversion"/>
  </si>
  <si>
    <t>기상</t>
    <phoneticPr fontId="1" type="noConversion"/>
  </si>
  <si>
    <t>수면</t>
    <phoneticPr fontId="1" type="noConversion"/>
  </si>
  <si>
    <t>PC</t>
    <phoneticPr fontId="1" type="noConversion"/>
  </si>
  <si>
    <t>원격</t>
    <phoneticPr fontId="1" type="noConversion"/>
  </si>
  <si>
    <t>세금/투자 정리</t>
    <phoneticPr fontId="1" type="noConversion"/>
  </si>
  <si>
    <t>세무</t>
    <phoneticPr fontId="1" type="noConversion"/>
  </si>
  <si>
    <t>주식</t>
    <phoneticPr fontId="1" type="noConversion"/>
  </si>
  <si>
    <t>비트</t>
    <phoneticPr fontId="1" type="noConversion"/>
  </si>
  <si>
    <t>연락망</t>
    <phoneticPr fontId="1" type="noConversion"/>
  </si>
  <si>
    <t>파이썬</t>
    <phoneticPr fontId="1" type="noConversion"/>
  </si>
  <si>
    <t>랭체인</t>
    <phoneticPr fontId="1" type="noConversion"/>
  </si>
  <si>
    <t>메일</t>
    <phoneticPr fontId="1" type="noConversion"/>
  </si>
  <si>
    <t>스마트폰</t>
    <phoneticPr fontId="1" type="noConversion"/>
  </si>
  <si>
    <t>free&amp;ksj@kakao.com</t>
    <phoneticPr fontId="1" type="noConversion"/>
  </si>
  <si>
    <t>다이어트</t>
    <phoneticPr fontId="1" type="noConversion"/>
  </si>
  <si>
    <t>근력</t>
    <phoneticPr fontId="1" type="noConversion"/>
  </si>
  <si>
    <t>복근</t>
    <phoneticPr fontId="1" type="noConversion"/>
  </si>
  <si>
    <t>3대루틴</t>
    <phoneticPr fontId="1" type="noConversion"/>
  </si>
  <si>
    <t>구멍메꾸기</t>
    <phoneticPr fontId="1" type="noConversion"/>
  </si>
  <si>
    <t>외모관리</t>
    <phoneticPr fontId="1" type="noConversion"/>
  </si>
  <si>
    <t>스킬셋</t>
    <phoneticPr fontId="1" type="noConversion"/>
  </si>
  <si>
    <t>크롤링</t>
    <phoneticPr fontId="1" type="noConversion"/>
  </si>
  <si>
    <t>주다현</t>
    <phoneticPr fontId="1" type="noConversion"/>
  </si>
  <si>
    <t>포뷰트</t>
    <phoneticPr fontId="1" type="noConversion"/>
  </si>
  <si>
    <t>패션</t>
    <phoneticPr fontId="1" type="noConversion"/>
  </si>
  <si>
    <t>freeksj@outlook.com</t>
    <phoneticPr fontId="1" type="noConversion"/>
  </si>
  <si>
    <t>원천세</t>
    <phoneticPr fontId="1" type="noConversion"/>
  </si>
  <si>
    <t>개인</t>
    <phoneticPr fontId="1" type="noConversion"/>
  </si>
  <si>
    <t>법인</t>
    <phoneticPr fontId="1" type="noConversion"/>
  </si>
  <si>
    <t>소득세</t>
    <phoneticPr fontId="1" type="noConversion"/>
  </si>
  <si>
    <t>부가세</t>
    <phoneticPr fontId="1" type="noConversion"/>
  </si>
  <si>
    <t>근로자</t>
    <phoneticPr fontId="1" type="noConversion"/>
  </si>
  <si>
    <t>연말정산</t>
    <phoneticPr fontId="1" type="noConversion"/>
  </si>
  <si>
    <t>부동산세</t>
    <phoneticPr fontId="1" type="noConversion"/>
  </si>
  <si>
    <t>홈택스</t>
    <phoneticPr fontId="1" type="noConversion"/>
  </si>
  <si>
    <t>이택스</t>
    <phoneticPr fontId="1" type="noConversion"/>
  </si>
  <si>
    <t>위택스</t>
    <phoneticPr fontId="1" type="noConversion"/>
  </si>
  <si>
    <t>모바일지로</t>
    <phoneticPr fontId="1" type="noConversion"/>
  </si>
  <si>
    <t>근로소득자</t>
    <phoneticPr fontId="1" type="noConversion"/>
  </si>
  <si>
    <t>개인사업자</t>
    <phoneticPr fontId="1" type="noConversion"/>
  </si>
  <si>
    <t>양도소득자</t>
    <phoneticPr fontId="1" type="noConversion"/>
  </si>
  <si>
    <t>임대소득자</t>
    <phoneticPr fontId="1" type="noConversion"/>
  </si>
  <si>
    <t>기타소득자</t>
    <phoneticPr fontId="1" type="noConversion"/>
  </si>
  <si>
    <t xml:space="preserve"> 원천세는 소득이 발생하는 시점에 세원에서 직접 원천징수하는 소득세입니다. 
급여, 사업소득, 임대소득, 양도소득, 기타소득 등 
다양한 소득에 대해 원천징수가 이루어집니다.원천세란 무엇인가?
 모든 원천징수대상 소득(근로소득, 사업소득, 기타소득, 퇴직소득)에 대해 부과되는 
소득세(국세)와 지방소득세(지방세)를 말합니다.
- 원천징수란?
해당 근로자의 원천세를 사업자가 근로자의 급여에서 먼저 제한 후 국가에 대신 납부하는 제도
- 원천세율: 원천징수 되는 세율로 근로자는 소득유형에 따라 납부하게 되는 소득세율에 차이</t>
    <phoneticPr fontId="1" type="noConversion"/>
  </si>
  <si>
    <t>소득에 대응하는 일정비율의 세금을 지급전에 미리 부과하여 공제하는 것</t>
    <phoneticPr fontId="1" type="noConversion"/>
  </si>
  <si>
    <t>인건비</t>
    <phoneticPr fontId="1" type="noConversion"/>
  </si>
  <si>
    <t>4대보험</t>
    <phoneticPr fontId="1" type="noConversion"/>
  </si>
  <si>
    <t xml:space="preserve"> </t>
    <phoneticPr fontId="1" type="noConversion"/>
  </si>
  <si>
    <t>상용근로자</t>
    <phoneticPr fontId="1" type="noConversion"/>
  </si>
  <si>
    <t>사업소득자</t>
    <phoneticPr fontId="1" type="noConversion"/>
  </si>
  <si>
    <t>일용근로자</t>
    <phoneticPr fontId="1" type="noConversion"/>
  </si>
  <si>
    <t>근로기간 3개월 이상으로 고용계약 체결한 직원</t>
    <phoneticPr fontId="1" type="noConversion"/>
  </si>
  <si>
    <t>근로기간 3개월 미만으로 고용계약 체결한 직원</t>
    <phoneticPr fontId="1" type="noConversion"/>
  </si>
  <si>
    <t>알바,일용직</t>
    <phoneticPr fontId="1" type="noConversion"/>
  </si>
  <si>
    <t>free not free</t>
    <phoneticPr fontId="1" type="noConversion"/>
  </si>
  <si>
    <t>퇴사합니다. 독립하려고요</t>
    <phoneticPr fontId="1" type="noConversion"/>
  </si>
  <si>
    <t>프리랜서로 일하는 법</t>
    <phoneticPr fontId="1" type="noConversion"/>
  </si>
  <si>
    <t>지속가능한 반백수 생활을 위하여</t>
    <phoneticPr fontId="1" type="noConversion"/>
  </si>
  <si>
    <t>사장학개론</t>
    <phoneticPr fontId="1" type="noConversion"/>
  </si>
  <si>
    <t>돈의 속성</t>
    <phoneticPr fontId="1" type="noConversion"/>
  </si>
  <si>
    <t>제로창업</t>
    <phoneticPr fontId="1" type="noConversion"/>
  </si>
  <si>
    <t>나는 직원없이도 10억번다</t>
    <phoneticPr fontId="1" type="noConversion"/>
  </si>
  <si>
    <t>나는 4시간만 일한다</t>
    <phoneticPr fontId="1" type="noConversion"/>
  </si>
  <si>
    <t>한권으로 끝내는 개인사업자 절세공부</t>
    <phoneticPr fontId="1" type="noConversion"/>
  </si>
  <si>
    <t>Freelance your way to freedom</t>
    <phoneticPr fontId="1" type="noConversion"/>
  </si>
  <si>
    <t xml:space="preserve">The 1-Page Marketing Plan </t>
    <phoneticPr fontId="1" type="noConversion"/>
  </si>
  <si>
    <t>This is Marketing. Seth godin</t>
    <phoneticPr fontId="1" type="noConversion"/>
  </si>
  <si>
    <t>https://www.investkorea.org/ik-kr/cntnts/i-186/web.do</t>
  </si>
  <si>
    <t>도세</t>
    <phoneticPr fontId="1" type="noConversion"/>
  </si>
  <si>
    <t>지방세</t>
    <phoneticPr fontId="1" type="noConversion"/>
  </si>
  <si>
    <t>교육세</t>
    <phoneticPr fontId="1" type="noConversion"/>
  </si>
  <si>
    <t>상속세/증여세</t>
    <phoneticPr fontId="1" type="noConversion"/>
  </si>
  <si>
    <t>법인세</t>
    <phoneticPr fontId="1" type="noConversion"/>
  </si>
  <si>
    <t>종합소득세</t>
    <phoneticPr fontId="1" type="noConversion"/>
  </si>
  <si>
    <t>내국세</t>
    <phoneticPr fontId="1" type="noConversion"/>
  </si>
  <si>
    <t>국세</t>
    <phoneticPr fontId="1" type="noConversion"/>
  </si>
  <si>
    <t>세금설명</t>
    <phoneticPr fontId="1" type="noConversion"/>
  </si>
  <si>
    <t>납부사이트</t>
    <phoneticPr fontId="1" type="noConversion"/>
  </si>
  <si>
    <t>납부기한</t>
    <phoneticPr fontId="1" type="noConversion"/>
  </si>
  <si>
    <t>신청기한</t>
    <phoneticPr fontId="1" type="noConversion"/>
  </si>
  <si>
    <t>종합부동산세</t>
    <phoneticPr fontId="1" type="noConversion"/>
  </si>
  <si>
    <t>부가가치세</t>
    <phoneticPr fontId="1" type="noConversion"/>
  </si>
  <si>
    <t>개별소비세</t>
    <phoneticPr fontId="1" type="noConversion"/>
  </si>
  <si>
    <t>주세</t>
    <phoneticPr fontId="1" type="noConversion"/>
  </si>
  <si>
    <t>인지세</t>
    <phoneticPr fontId="1" type="noConversion"/>
  </si>
  <si>
    <t>증권거래세</t>
    <phoneticPr fontId="1" type="noConversion"/>
  </si>
  <si>
    <t>농어촌특별세</t>
    <phoneticPr fontId="1" type="noConversion"/>
  </si>
  <si>
    <t>교통.에너지.환경세</t>
    <phoneticPr fontId="1" type="noConversion"/>
  </si>
  <si>
    <t>시,군세</t>
    <phoneticPr fontId="1" type="noConversion"/>
  </si>
  <si>
    <t>자동차세</t>
    <phoneticPr fontId="1" type="noConversion"/>
  </si>
  <si>
    <t>재산세</t>
    <phoneticPr fontId="1" type="noConversion"/>
  </si>
  <si>
    <t>지방소득세</t>
    <phoneticPr fontId="1" type="noConversion"/>
  </si>
  <si>
    <t>주민세</t>
    <phoneticPr fontId="1" type="noConversion"/>
  </si>
  <si>
    <t>담배소비세</t>
    <phoneticPr fontId="1" type="noConversion"/>
  </si>
  <si>
    <t>등록면허세</t>
    <phoneticPr fontId="1" type="noConversion"/>
  </si>
  <si>
    <t>취득세</t>
    <phoneticPr fontId="1" type="noConversion"/>
  </si>
  <si>
    <t>지방소비세</t>
    <phoneticPr fontId="1" type="noConversion"/>
  </si>
  <si>
    <t>레저세</t>
    <phoneticPr fontId="1" type="noConversion"/>
  </si>
  <si>
    <t>지방교육세</t>
    <phoneticPr fontId="1" type="noConversion"/>
  </si>
  <si>
    <t>지역자원시설세</t>
    <phoneticPr fontId="1" type="noConversion"/>
  </si>
  <si>
    <t>체크</t>
    <phoneticPr fontId="1" type="noConversion"/>
  </si>
  <si>
    <t>상세설명</t>
    <phoneticPr fontId="1" type="noConversion"/>
  </si>
  <si>
    <t>사이트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</si>
</sst>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3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9.xml"/><Relationship Id="rId7" Type="http://schemas.openxmlformats.org/officeDocument/2006/relationships/worksheet" Target="worksheets/sheet7.xml"/><Relationship Id="rId17" Type="http://schemas.microsoft.com/office/2017/10/relationships/person" Target="persons/person6.xml"/><Relationship Id="rId25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5.xml"/><Relationship Id="rId23" Type="http://schemas.microsoft.com/office/2017/10/relationships/person" Target="persons/person11.xml"/><Relationship Id="rId10" Type="http://schemas.openxmlformats.org/officeDocument/2006/relationships/sharedStrings" Target="sharedStrings.xml"/><Relationship Id="rId19" Type="http://schemas.microsoft.com/office/2017/10/relationships/person" Target="persons/person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22" Type="http://schemas.microsoft.com/office/2017/10/relationships/person" Target="persons/perso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du.inswave.kr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ree&amp;ksj@kakao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F8B1-298F-47B4-9718-8DABD92F9E5E}">
  <dimension ref="A2:O30"/>
  <sheetViews>
    <sheetView workbookViewId="0">
      <selection activeCell="O20" sqref="O20"/>
    </sheetView>
  </sheetViews>
  <sheetFormatPr defaultRowHeight="16.5" x14ac:dyDescent="0.3"/>
  <cols>
    <col min="3" max="7" width="12.25" customWidth="1"/>
  </cols>
  <sheetData>
    <row r="2" spans="2:15" x14ac:dyDescent="0.3">
      <c r="B2">
        <v>3.2360000000000002</v>
      </c>
      <c r="C2">
        <f>C3*$B$2</f>
        <v>9226.0523105067787</v>
      </c>
      <c r="D2">
        <f t="shared" ref="D2:D3" si="0">D3*$B$2</f>
        <v>18452.104621013557</v>
      </c>
      <c r="E2">
        <f t="shared" ref="E2:E3" si="1">E3*$B$2</f>
        <v>1064.5444973661668</v>
      </c>
      <c r="F2">
        <f t="shared" ref="F2:F3" si="2">F3*$B$2</f>
        <v>19516.649118379726</v>
      </c>
      <c r="L2">
        <f>C2/20</f>
        <v>461.30261552533892</v>
      </c>
      <c r="M2">
        <f t="shared" ref="M2:O2" si="3">D2/20</f>
        <v>922.60523105067784</v>
      </c>
      <c r="N2">
        <f t="shared" si="3"/>
        <v>53.22722486830834</v>
      </c>
      <c r="O2">
        <f t="shared" si="3"/>
        <v>975.83245591898628</v>
      </c>
    </row>
    <row r="3" spans="2:15" x14ac:dyDescent="0.3">
      <c r="C3">
        <f>C4*$B$2</f>
        <v>2851.0668450268167</v>
      </c>
      <c r="D3">
        <f t="shared" si="0"/>
        <v>5702.1336900536335</v>
      </c>
      <c r="E3">
        <f t="shared" si="1"/>
        <v>328.96925134924805</v>
      </c>
      <c r="F3">
        <f t="shared" si="2"/>
        <v>6031.1029414028817</v>
      </c>
      <c r="L3">
        <f>C3/20</f>
        <v>142.55334225134084</v>
      </c>
      <c r="M3">
        <f t="shared" ref="M3" si="4">D3/20</f>
        <v>285.10668450268167</v>
      </c>
      <c r="N3">
        <f t="shared" ref="N3" si="5">E3/20</f>
        <v>16.448462567462403</v>
      </c>
      <c r="O3">
        <f t="shared" ref="O3" si="6">F3/20</f>
        <v>301.55514707014407</v>
      </c>
    </row>
    <row r="4" spans="2:15" x14ac:dyDescent="0.3">
      <c r="C4">
        <f>C5*$B$2</f>
        <v>881.0466146560002</v>
      </c>
      <c r="D4">
        <f t="shared" ref="D4" si="7">D5*$B$2</f>
        <v>1762.0932293120004</v>
      </c>
      <c r="E4">
        <f t="shared" ref="E4" si="8">E5*$B$2</f>
        <v>101.65922476800002</v>
      </c>
      <c r="F4">
        <f t="shared" ref="F4" si="9">F5*$B$2</f>
        <v>1863.7524540800005</v>
      </c>
      <c r="H4">
        <f t="shared" ref="H4:H6" si="10">C4/5</f>
        <v>176.20932293120003</v>
      </c>
      <c r="I4">
        <f t="shared" ref="I4:I6" si="11">D4/5</f>
        <v>352.41864586240007</v>
      </c>
      <c r="J4">
        <f t="shared" ref="J4:J6" si="12">E4/5</f>
        <v>20.331844953600005</v>
      </c>
      <c r="K4">
        <f t="shared" ref="K4:K6" si="13">F4/5</f>
        <v>372.75049081600008</v>
      </c>
      <c r="L4">
        <f>C4/20</f>
        <v>44.052330732800009</v>
      </c>
      <c r="M4">
        <f t="shared" ref="M4" si="14">D4/20</f>
        <v>88.104661465600017</v>
      </c>
      <c r="N4">
        <f t="shared" ref="N4" si="15">E4/20</f>
        <v>5.0829612384000011</v>
      </c>
      <c r="O4">
        <f t="shared" ref="O4" si="16">F4/20</f>
        <v>93.18762270400002</v>
      </c>
    </row>
    <row r="5" spans="2:15" x14ac:dyDescent="0.3">
      <c r="C5">
        <f>C6*$B$2</f>
        <v>272.26409600000005</v>
      </c>
      <c r="D5">
        <f t="shared" ref="D5:F5" si="17">D6*$B$2</f>
        <v>544.5281920000001</v>
      </c>
      <c r="E5">
        <f t="shared" si="17"/>
        <v>31.415088000000004</v>
      </c>
      <c r="F5">
        <f t="shared" si="17"/>
        <v>575.94328000000007</v>
      </c>
      <c r="H5">
        <f t="shared" si="10"/>
        <v>54.452819200000008</v>
      </c>
      <c r="I5">
        <f t="shared" si="11"/>
        <v>108.90563840000002</v>
      </c>
      <c r="J5">
        <f t="shared" si="12"/>
        <v>6.2830176000000009</v>
      </c>
      <c r="K5">
        <f t="shared" si="13"/>
        <v>115.18865600000001</v>
      </c>
      <c r="L5">
        <f>C5/20</f>
        <v>13.613204800000002</v>
      </c>
      <c r="M5">
        <f t="shared" ref="M5:M6" si="18">D5/20</f>
        <v>27.226409600000004</v>
      </c>
      <c r="N5">
        <f t="shared" ref="N5:N6" si="19">E5/20</f>
        <v>1.5707544000000002</v>
      </c>
      <c r="O5">
        <f t="shared" ref="O5:O6" si="20">F5/20</f>
        <v>28.797164000000002</v>
      </c>
    </row>
    <row r="6" spans="2:15" x14ac:dyDescent="0.3">
      <c r="C6">
        <f>C7*$B$2</f>
        <v>84.13600000000001</v>
      </c>
      <c r="D6">
        <f t="shared" ref="D6:F6" si="21">D7*$B$2</f>
        <v>168.27200000000002</v>
      </c>
      <c r="E6">
        <f t="shared" si="21"/>
        <v>9.7080000000000002</v>
      </c>
      <c r="F6">
        <f t="shared" si="21"/>
        <v>177.98000000000002</v>
      </c>
      <c r="H6">
        <f t="shared" si="10"/>
        <v>16.827200000000001</v>
      </c>
      <c r="I6">
        <f t="shared" si="11"/>
        <v>33.654400000000003</v>
      </c>
      <c r="J6">
        <f t="shared" si="12"/>
        <v>1.9416</v>
      </c>
      <c r="K6">
        <f t="shared" si="13"/>
        <v>35.596000000000004</v>
      </c>
      <c r="L6">
        <f>C6/20</f>
        <v>4.2068000000000003</v>
      </c>
      <c r="M6">
        <f t="shared" si="18"/>
        <v>8.4136000000000006</v>
      </c>
      <c r="N6">
        <f t="shared" si="19"/>
        <v>0.4854</v>
      </c>
      <c r="O6">
        <f t="shared" si="20"/>
        <v>8.8990000000000009</v>
      </c>
    </row>
    <row r="7" spans="2:15" x14ac:dyDescent="0.3">
      <c r="C7">
        <v>26</v>
      </c>
      <c r="D7">
        <v>52</v>
      </c>
      <c r="E7">
        <v>3</v>
      </c>
      <c r="F7">
        <v>55</v>
      </c>
    </row>
    <row r="8" spans="2:15" x14ac:dyDescent="0.3">
      <c r="C8">
        <f>C7/$B$2</f>
        <v>8.0346106304079097</v>
      </c>
      <c r="D8">
        <f t="shared" ref="D8:F9" si="22">D7/$B$2</f>
        <v>16.069221260815819</v>
      </c>
      <c r="E8">
        <f t="shared" si="22"/>
        <v>0.9270704573547589</v>
      </c>
      <c r="F8">
        <f t="shared" si="22"/>
        <v>16.996291718170578</v>
      </c>
      <c r="H8">
        <f>C8*20</f>
        <v>160.6922126081582</v>
      </c>
      <c r="I8">
        <f t="shared" ref="I8:K8" si="23">D8*20</f>
        <v>321.3844252163164</v>
      </c>
      <c r="J8">
        <f t="shared" si="23"/>
        <v>18.541409147095177</v>
      </c>
      <c r="K8">
        <f t="shared" si="23"/>
        <v>339.92583436341158</v>
      </c>
    </row>
    <row r="9" spans="2:15" x14ac:dyDescent="0.3">
      <c r="C9">
        <f>C8/$B$2</f>
        <v>2.4828833839332227</v>
      </c>
      <c r="D9">
        <f t="shared" si="22"/>
        <v>4.9657667678664454</v>
      </c>
      <c r="E9">
        <f t="shared" si="22"/>
        <v>0.28648654429998727</v>
      </c>
      <c r="F9">
        <f t="shared" si="22"/>
        <v>5.2522533121664328</v>
      </c>
      <c r="H9">
        <f t="shared" ref="H9:H10" si="24">C9*20</f>
        <v>49.657667678664453</v>
      </c>
      <c r="I9">
        <f t="shared" ref="I9:I10" si="25">D9*20</f>
        <v>99.315335357328905</v>
      </c>
      <c r="J9">
        <f t="shared" ref="J9:J10" si="26">E9*20</f>
        <v>5.7297308859997456</v>
      </c>
      <c r="K9">
        <f t="shared" ref="K9:K10" si="27">F9*20</f>
        <v>105.04506624332865</v>
      </c>
    </row>
    <row r="10" spans="2:15" x14ac:dyDescent="0.3">
      <c r="C10">
        <f>C9/$B$2</f>
        <v>0.76726927810050138</v>
      </c>
      <c r="D10">
        <f t="shared" ref="D10:D11" si="28">D9/$B$2</f>
        <v>1.5345385562010028</v>
      </c>
      <c r="E10">
        <f t="shared" ref="E10:E11" si="29">E9/$B$2</f>
        <v>8.8531070550057864E-2</v>
      </c>
      <c r="F10">
        <f t="shared" ref="F10:F11" si="30">F9/$B$2</f>
        <v>1.6230696267510607</v>
      </c>
      <c r="H10">
        <f t="shared" si="24"/>
        <v>15.345385562010028</v>
      </c>
      <c r="I10">
        <f t="shared" si="25"/>
        <v>30.690771124020056</v>
      </c>
      <c r="J10">
        <f t="shared" si="26"/>
        <v>1.7706214110011573</v>
      </c>
      <c r="K10">
        <f t="shared" si="27"/>
        <v>32.461392535021211</v>
      </c>
    </row>
    <row r="11" spans="2:15" x14ac:dyDescent="0.3">
      <c r="C11">
        <f t="shared" ref="C11:C13" si="31">C10/$B$2</f>
        <v>0.23710422685429583</v>
      </c>
      <c r="D11">
        <f t="shared" si="28"/>
        <v>0.47420845370859166</v>
      </c>
      <c r="E11">
        <f t="shared" si="29"/>
        <v>2.7358180021649522E-2</v>
      </c>
      <c r="F11">
        <f t="shared" si="30"/>
        <v>0.50156663373024124</v>
      </c>
      <c r="L11">
        <f>C11*390</f>
        <v>92.470648473175373</v>
      </c>
      <c r="M11">
        <f t="shared" ref="M11:O11" si="32">D11*390</f>
        <v>184.94129694635075</v>
      </c>
      <c r="N11">
        <f t="shared" si="32"/>
        <v>10.669690208443313</v>
      </c>
      <c r="O11">
        <f t="shared" si="32"/>
        <v>195.61098715479409</v>
      </c>
    </row>
    <row r="12" spans="2:15" x14ac:dyDescent="0.3">
      <c r="C12">
        <f t="shared" si="31"/>
        <v>7.3270774676852848E-2</v>
      </c>
      <c r="D12">
        <f t="shared" ref="D12:D13" si="33">D11/$B$2</f>
        <v>0.1465415493537057</v>
      </c>
      <c r="E12">
        <f t="shared" ref="E12:E13" si="34">E11/$B$2</f>
        <v>8.454320155021483E-3</v>
      </c>
      <c r="F12">
        <f t="shared" ref="F12:F13" si="35">F11/$B$2</f>
        <v>0.15499586950872721</v>
      </c>
      <c r="L12">
        <f t="shared" ref="L12:L13" si="36">C12*390</f>
        <v>28.575602123972612</v>
      </c>
      <c r="M12">
        <f t="shared" ref="M12:M13" si="37">D12*390</f>
        <v>57.151204247945223</v>
      </c>
      <c r="N12">
        <f t="shared" ref="N12:N13" si="38">E12*390</f>
        <v>3.2971848604583784</v>
      </c>
      <c r="O12">
        <f t="shared" ref="O12:O13" si="39">F12*390</f>
        <v>60.44838910840361</v>
      </c>
    </row>
    <row r="13" spans="2:15" x14ac:dyDescent="0.3">
      <c r="C13">
        <f t="shared" si="31"/>
        <v>2.2642390196802486E-2</v>
      </c>
      <c r="D13">
        <f t="shared" si="33"/>
        <v>4.5284780393604972E-2</v>
      </c>
      <c r="E13">
        <f t="shared" si="34"/>
        <v>2.6125834842464406E-3</v>
      </c>
      <c r="F13">
        <f t="shared" si="35"/>
        <v>4.7897363877851422E-2</v>
      </c>
      <c r="L13">
        <f t="shared" si="36"/>
        <v>8.8305321767529694</v>
      </c>
      <c r="M13">
        <f t="shared" si="37"/>
        <v>17.661064353505939</v>
      </c>
      <c r="N13">
        <f t="shared" si="38"/>
        <v>1.0189075588561118</v>
      </c>
      <c r="O13">
        <f t="shared" si="39"/>
        <v>18.679971912362056</v>
      </c>
    </row>
    <row r="17" spans="1:1" x14ac:dyDescent="0.3">
      <c r="A17" s="10">
        <v>610</v>
      </c>
    </row>
    <row r="18" spans="1:1" x14ac:dyDescent="0.3">
      <c r="A18">
        <v>377</v>
      </c>
    </row>
    <row r="19" spans="1:1" x14ac:dyDescent="0.3">
      <c r="A19">
        <v>233</v>
      </c>
    </row>
    <row r="20" spans="1:1" x14ac:dyDescent="0.3">
      <c r="A20">
        <v>144</v>
      </c>
    </row>
    <row r="21" spans="1:1" x14ac:dyDescent="0.3">
      <c r="A21">
        <v>89</v>
      </c>
    </row>
    <row r="22" spans="1:1" x14ac:dyDescent="0.3">
      <c r="A22" s="10">
        <v>55</v>
      </c>
    </row>
    <row r="23" spans="1:1" x14ac:dyDescent="0.3">
      <c r="A23">
        <v>34</v>
      </c>
    </row>
    <row r="24" spans="1:1" x14ac:dyDescent="0.3">
      <c r="A24">
        <v>21</v>
      </c>
    </row>
    <row r="25" spans="1:1" x14ac:dyDescent="0.3">
      <c r="A25">
        <v>13</v>
      </c>
    </row>
    <row r="26" spans="1:1" x14ac:dyDescent="0.3">
      <c r="A26">
        <v>8</v>
      </c>
    </row>
    <row r="27" spans="1:1" x14ac:dyDescent="0.3">
      <c r="A27" s="10">
        <v>5</v>
      </c>
    </row>
    <row r="28" spans="1:1" x14ac:dyDescent="0.3">
      <c r="A28">
        <v>3</v>
      </c>
    </row>
    <row r="29" spans="1:1" x14ac:dyDescent="0.3">
      <c r="A29">
        <v>2</v>
      </c>
    </row>
    <row r="30" spans="1:1" x14ac:dyDescent="0.3">
      <c r="A3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F2F1-86FD-4298-BE99-E06EC3F6D4A5}">
  <dimension ref="A1"/>
  <sheetViews>
    <sheetView workbookViewId="0">
      <selection activeCell="O25" sqref="O2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09F2-1E11-44E2-819C-D0EB1987E0E2}">
  <dimension ref="A1:I18"/>
  <sheetViews>
    <sheetView workbookViewId="0">
      <selection activeCell="J12" sqref="J12"/>
    </sheetView>
  </sheetViews>
  <sheetFormatPr defaultRowHeight="16.5" x14ac:dyDescent="0.3"/>
  <cols>
    <col min="1" max="1" width="4.875" bestFit="1" customWidth="1"/>
    <col min="3" max="3" width="15.5" bestFit="1" customWidth="1"/>
  </cols>
  <sheetData>
    <row r="1" spans="1:9" s="1" customFormat="1" x14ac:dyDescent="0.3">
      <c r="D1" s="1" t="s">
        <v>25</v>
      </c>
      <c r="E1" s="1" t="s">
        <v>11</v>
      </c>
      <c r="F1" s="1" t="s">
        <v>12</v>
      </c>
    </row>
    <row r="2" spans="1:9" x14ac:dyDescent="0.3">
      <c r="A2" t="s">
        <v>41</v>
      </c>
      <c r="B2" t="s">
        <v>0</v>
      </c>
      <c r="C2" t="s">
        <v>13</v>
      </c>
      <c r="E2">
        <v>1000</v>
      </c>
      <c r="F2">
        <v>1.24</v>
      </c>
      <c r="G2" t="s">
        <v>44</v>
      </c>
    </row>
    <row r="3" spans="1:9" x14ac:dyDescent="0.3">
      <c r="B3" t="s">
        <v>1</v>
      </c>
      <c r="C3" t="s">
        <v>14</v>
      </c>
      <c r="E3">
        <v>1750</v>
      </c>
      <c r="F3" t="s">
        <v>26</v>
      </c>
    </row>
    <row r="4" spans="1:9" x14ac:dyDescent="0.3">
      <c r="B4" t="s">
        <v>2</v>
      </c>
      <c r="C4" t="s">
        <v>15</v>
      </c>
      <c r="E4">
        <v>1280</v>
      </c>
      <c r="F4" t="s">
        <v>39</v>
      </c>
    </row>
    <row r="5" spans="1:9" x14ac:dyDescent="0.3">
      <c r="B5" t="s">
        <v>3</v>
      </c>
      <c r="C5" t="s">
        <v>16</v>
      </c>
      <c r="E5">
        <v>500</v>
      </c>
      <c r="F5" t="s">
        <v>26</v>
      </c>
    </row>
    <row r="6" spans="1:9" x14ac:dyDescent="0.3">
      <c r="B6" t="s">
        <v>4</v>
      </c>
      <c r="C6" t="s">
        <v>17</v>
      </c>
      <c r="D6" t="s">
        <v>27</v>
      </c>
    </row>
    <row r="7" spans="1:9" x14ac:dyDescent="0.3">
      <c r="B7" t="s">
        <v>5</v>
      </c>
      <c r="C7" t="s">
        <v>18</v>
      </c>
      <c r="E7">
        <v>1500</v>
      </c>
    </row>
    <row r="8" spans="1:9" x14ac:dyDescent="0.3">
      <c r="A8" t="s">
        <v>45</v>
      </c>
      <c r="B8" t="s">
        <v>6</v>
      </c>
      <c r="C8" t="s">
        <v>19</v>
      </c>
      <c r="E8">
        <v>750</v>
      </c>
      <c r="F8" t="s">
        <v>38</v>
      </c>
      <c r="G8" t="s">
        <v>42</v>
      </c>
    </row>
    <row r="9" spans="1:9" x14ac:dyDescent="0.3">
      <c r="A9" t="s">
        <v>45</v>
      </c>
      <c r="B9" t="s">
        <v>7</v>
      </c>
      <c r="C9" t="s">
        <v>20</v>
      </c>
      <c r="E9">
        <v>1000</v>
      </c>
      <c r="F9">
        <v>1.24</v>
      </c>
      <c r="G9" t="s">
        <v>43</v>
      </c>
      <c r="I9" t="s">
        <v>46</v>
      </c>
    </row>
    <row r="10" spans="1:9" x14ac:dyDescent="0.3">
      <c r="B10" t="s">
        <v>8</v>
      </c>
      <c r="C10" t="s">
        <v>21</v>
      </c>
      <c r="D10" t="s">
        <v>27</v>
      </c>
    </row>
    <row r="11" spans="1:9" x14ac:dyDescent="0.3">
      <c r="B11" t="s">
        <v>9</v>
      </c>
      <c r="C11" t="s">
        <v>22</v>
      </c>
      <c r="D11" t="s">
        <v>29</v>
      </c>
      <c r="E11">
        <v>1090</v>
      </c>
      <c r="F11" t="s">
        <v>28</v>
      </c>
    </row>
    <row r="12" spans="1:9" x14ac:dyDescent="0.3">
      <c r="A12" t="s">
        <v>45</v>
      </c>
      <c r="B12" t="s">
        <v>10</v>
      </c>
      <c r="C12" t="s">
        <v>23</v>
      </c>
    </row>
    <row r="13" spans="1:9" x14ac:dyDescent="0.3">
      <c r="B13" t="s">
        <v>30</v>
      </c>
    </row>
    <row r="15" spans="1:9" x14ac:dyDescent="0.3">
      <c r="B15" t="s">
        <v>31</v>
      </c>
      <c r="C15" t="s">
        <v>32</v>
      </c>
      <c r="E15">
        <v>1760</v>
      </c>
      <c r="F15" t="s">
        <v>38</v>
      </c>
    </row>
    <row r="16" spans="1:9" x14ac:dyDescent="0.3">
      <c r="B16" t="s">
        <v>33</v>
      </c>
      <c r="C16" t="s">
        <v>34</v>
      </c>
      <c r="D16" t="s">
        <v>29</v>
      </c>
    </row>
    <row r="17" spans="2:3" x14ac:dyDescent="0.3">
      <c r="B17" t="s">
        <v>35</v>
      </c>
      <c r="C17" t="s">
        <v>40</v>
      </c>
    </row>
    <row r="18" spans="2:3" x14ac:dyDescent="0.3">
      <c r="B18" t="s">
        <v>36</v>
      </c>
      <c r="C18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6FFB-9F70-414B-A809-C209BE1F5FAC}">
  <sheetPr codeName="Sheet1"/>
  <dimension ref="A2:J100"/>
  <sheetViews>
    <sheetView tabSelected="1" zoomScale="85" zoomScaleNormal="85" workbookViewId="0">
      <selection activeCell="C13" sqref="C13"/>
    </sheetView>
  </sheetViews>
  <sheetFormatPr defaultRowHeight="16.5" x14ac:dyDescent="0.3"/>
  <cols>
    <col min="1" max="1" width="32.5" bestFit="1" customWidth="1"/>
    <col min="2" max="2" width="48.125" bestFit="1" customWidth="1"/>
    <col min="3" max="3" width="53.375" customWidth="1"/>
    <col min="4" max="4" width="14.125" bestFit="1" customWidth="1"/>
    <col min="5" max="5" width="83.625" bestFit="1" customWidth="1"/>
    <col min="6" max="6" width="13.875" bestFit="1" customWidth="1"/>
  </cols>
  <sheetData>
    <row r="2" spans="1:5" x14ac:dyDescent="0.3">
      <c r="B2" t="s">
        <v>50</v>
      </c>
    </row>
    <row r="6" spans="1:5" x14ac:dyDescent="0.3">
      <c r="A6" t="s">
        <v>47</v>
      </c>
    </row>
    <row r="7" spans="1:5" x14ac:dyDescent="0.3">
      <c r="A7" t="s">
        <v>62</v>
      </c>
      <c r="B7" t="s">
        <v>63</v>
      </c>
    </row>
    <row r="8" spans="1:5" x14ac:dyDescent="0.3">
      <c r="A8" t="s">
        <v>51</v>
      </c>
      <c r="D8" t="s">
        <v>53</v>
      </c>
      <c r="E8" t="s">
        <v>52</v>
      </c>
    </row>
    <row r="9" spans="1:5" ht="115.5" x14ac:dyDescent="0.3">
      <c r="A9" t="s">
        <v>54</v>
      </c>
      <c r="D9" t="s">
        <v>55</v>
      </c>
      <c r="E9" s="2" t="s">
        <v>56</v>
      </c>
    </row>
    <row r="11" spans="1:5" x14ac:dyDescent="0.3">
      <c r="A11" t="s">
        <v>48</v>
      </c>
      <c r="B11" t="s">
        <v>49</v>
      </c>
    </row>
    <row r="21" spans="1:1" x14ac:dyDescent="0.3">
      <c r="A21" t="s">
        <v>57</v>
      </c>
    </row>
    <row r="23" spans="1:1" x14ac:dyDescent="0.3">
      <c r="A23" t="s">
        <v>58</v>
      </c>
    </row>
    <row r="25" spans="1:1" x14ac:dyDescent="0.3">
      <c r="A25" t="s">
        <v>59</v>
      </c>
    </row>
    <row r="27" spans="1:1" x14ac:dyDescent="0.3">
      <c r="A27" t="s">
        <v>60</v>
      </c>
    </row>
    <row r="29" spans="1:1" x14ac:dyDescent="0.3">
      <c r="A29" t="s">
        <v>61</v>
      </c>
    </row>
    <row r="31" spans="1:1" x14ac:dyDescent="0.3">
      <c r="A31" t="s">
        <v>73</v>
      </c>
    </row>
    <row r="33" spans="1:2" x14ac:dyDescent="0.3">
      <c r="A33" t="s">
        <v>65</v>
      </c>
      <c r="B33" t="s">
        <v>64</v>
      </c>
    </row>
    <row r="35" spans="1:2" x14ac:dyDescent="0.3">
      <c r="A35" t="s">
        <v>67</v>
      </c>
    </row>
    <row r="37" spans="1:2" x14ac:dyDescent="0.3">
      <c r="B37" t="s">
        <v>66</v>
      </c>
    </row>
    <row r="38" spans="1:2" x14ac:dyDescent="0.3">
      <c r="B38" t="s">
        <v>74</v>
      </c>
    </row>
    <row r="40" spans="1:2" x14ac:dyDescent="0.3">
      <c r="B40" t="s">
        <v>69</v>
      </c>
    </row>
    <row r="41" spans="1:2" x14ac:dyDescent="0.3">
      <c r="B41" t="s">
        <v>68</v>
      </c>
    </row>
    <row r="43" spans="1:2" x14ac:dyDescent="0.3">
      <c r="B43" t="s">
        <v>70</v>
      </c>
    </row>
    <row r="45" spans="1:2" x14ac:dyDescent="0.3">
      <c r="B45" t="s">
        <v>71</v>
      </c>
    </row>
    <row r="47" spans="1:2" x14ac:dyDescent="0.3">
      <c r="B47" t="s">
        <v>72</v>
      </c>
    </row>
    <row r="52" spans="2:2" x14ac:dyDescent="0.3">
      <c r="B52" t="s">
        <v>75</v>
      </c>
    </row>
    <row r="53" spans="2:2" x14ac:dyDescent="0.3">
      <c r="B53" t="s">
        <v>76</v>
      </c>
    </row>
    <row r="54" spans="2:2" x14ac:dyDescent="0.3">
      <c r="B54" t="s">
        <v>77</v>
      </c>
    </row>
    <row r="55" spans="2:2" x14ac:dyDescent="0.3">
      <c r="B55" t="s">
        <v>78</v>
      </c>
    </row>
    <row r="56" spans="2:2" x14ac:dyDescent="0.3">
      <c r="B56" t="s">
        <v>79</v>
      </c>
    </row>
    <row r="57" spans="2:2" x14ac:dyDescent="0.3">
      <c r="B57" t="s">
        <v>80</v>
      </c>
    </row>
    <row r="58" spans="2:2" x14ac:dyDescent="0.3">
      <c r="B58" t="s">
        <v>81</v>
      </c>
    </row>
    <row r="60" spans="2:2" x14ac:dyDescent="0.3">
      <c r="B60" t="s">
        <v>87</v>
      </c>
    </row>
    <row r="61" spans="2:2" x14ac:dyDescent="0.3">
      <c r="B61" t="s">
        <v>84</v>
      </c>
    </row>
    <row r="62" spans="2:2" x14ac:dyDescent="0.3">
      <c r="B62" t="s">
        <v>85</v>
      </c>
    </row>
    <row r="63" spans="2:2" x14ac:dyDescent="0.3">
      <c r="B63" t="s">
        <v>86</v>
      </c>
    </row>
    <row r="67" spans="2:2" x14ac:dyDescent="0.3">
      <c r="B67" t="s">
        <v>82</v>
      </c>
    </row>
    <row r="73" spans="2:2" x14ac:dyDescent="0.3">
      <c r="B73" t="s">
        <v>83</v>
      </c>
    </row>
    <row r="74" spans="2:2" x14ac:dyDescent="0.3">
      <c r="B74" t="s">
        <v>84</v>
      </c>
    </row>
    <row r="75" spans="2:2" x14ac:dyDescent="0.3">
      <c r="B75" t="s">
        <v>88</v>
      </c>
    </row>
    <row r="76" spans="2:2" x14ac:dyDescent="0.3">
      <c r="B76" t="s">
        <v>89</v>
      </c>
    </row>
    <row r="81" spans="2:3" ht="165" x14ac:dyDescent="0.3">
      <c r="B81" t="s">
        <v>90</v>
      </c>
      <c r="C81" s="3" t="s">
        <v>95</v>
      </c>
    </row>
    <row r="82" spans="2:3" x14ac:dyDescent="0.3">
      <c r="B82" t="s">
        <v>91</v>
      </c>
    </row>
    <row r="83" spans="2:3" x14ac:dyDescent="0.3">
      <c r="B83" t="s">
        <v>92</v>
      </c>
    </row>
    <row r="84" spans="2:3" x14ac:dyDescent="0.3">
      <c r="B84" t="s">
        <v>94</v>
      </c>
    </row>
    <row r="86" spans="2:3" x14ac:dyDescent="0.3">
      <c r="B86" t="s">
        <v>93</v>
      </c>
    </row>
    <row r="89" spans="2:3" x14ac:dyDescent="0.3">
      <c r="B89" t="s">
        <v>96</v>
      </c>
    </row>
    <row r="97" spans="1:10" x14ac:dyDescent="0.3">
      <c r="A97" t="s">
        <v>97</v>
      </c>
    </row>
    <row r="98" spans="1:10" x14ac:dyDescent="0.3">
      <c r="G98">
        <v>38</v>
      </c>
      <c r="H98">
        <v>12</v>
      </c>
      <c r="I98">
        <f>G98/H98</f>
        <v>3.1666666666666665</v>
      </c>
      <c r="J98">
        <f>I98/30</f>
        <v>0.10555555555555556</v>
      </c>
    </row>
    <row r="99" spans="1:10" x14ac:dyDescent="0.3">
      <c r="A99" t="s">
        <v>98</v>
      </c>
      <c r="G99">
        <v>28</v>
      </c>
      <c r="H99">
        <v>6</v>
      </c>
      <c r="I99">
        <f t="shared" ref="I99:I100" si="0">G99/H99</f>
        <v>4.666666666666667</v>
      </c>
      <c r="J99">
        <f t="shared" ref="J99:J100" si="1">I99/30</f>
        <v>0.15555555555555556</v>
      </c>
    </row>
    <row r="100" spans="1:10" x14ac:dyDescent="0.3">
      <c r="G100">
        <v>19</v>
      </c>
      <c r="H100">
        <v>3</v>
      </c>
      <c r="I100">
        <f t="shared" si="0"/>
        <v>6.333333333333333</v>
      </c>
      <c r="J100">
        <f t="shared" si="1"/>
        <v>0.21111111111111111</v>
      </c>
    </row>
  </sheetData>
  <phoneticPr fontId="1" type="noConversion"/>
  <hyperlinks>
    <hyperlink ref="E9" r:id="rId1" display="https://edu.inswave.kr/" xr:uid="{E29BCEA4-5FA3-4C5D-B7EF-8A2C1449A95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D92F-BA5F-4DCD-8C26-B86D2AC8AD75}">
  <dimension ref="A2:H33"/>
  <sheetViews>
    <sheetView workbookViewId="0">
      <selection activeCell="F33" sqref="F33"/>
    </sheetView>
  </sheetViews>
  <sheetFormatPr defaultRowHeight="16.5" x14ac:dyDescent="0.3"/>
  <cols>
    <col min="2" max="2" width="13.75" bestFit="1" customWidth="1"/>
    <col min="5" max="10" width="20.625" customWidth="1"/>
  </cols>
  <sheetData>
    <row r="2" spans="1:8" x14ac:dyDescent="0.3">
      <c r="A2">
        <v>1</v>
      </c>
      <c r="B2" t="s">
        <v>99</v>
      </c>
      <c r="D2" t="s">
        <v>112</v>
      </c>
    </row>
    <row r="3" spans="1:8" x14ac:dyDescent="0.3">
      <c r="D3" t="s">
        <v>109</v>
      </c>
    </row>
    <row r="4" spans="1:8" x14ac:dyDescent="0.3">
      <c r="D4" t="s">
        <v>113</v>
      </c>
    </row>
    <row r="5" spans="1:8" x14ac:dyDescent="0.3">
      <c r="A5">
        <v>2</v>
      </c>
      <c r="B5" t="s">
        <v>100</v>
      </c>
      <c r="D5" t="s">
        <v>121</v>
      </c>
      <c r="E5" s="4" t="s">
        <v>123</v>
      </c>
      <c r="F5" t="s">
        <v>135</v>
      </c>
    </row>
    <row r="6" spans="1:8" x14ac:dyDescent="0.3">
      <c r="C6">
        <v>4</v>
      </c>
      <c r="D6" t="s">
        <v>118</v>
      </c>
    </row>
    <row r="7" spans="1:8" x14ac:dyDescent="0.3">
      <c r="D7" t="s">
        <v>122</v>
      </c>
    </row>
    <row r="8" spans="1:8" x14ac:dyDescent="0.3">
      <c r="A8">
        <v>3</v>
      </c>
      <c r="B8" t="s">
        <v>114</v>
      </c>
      <c r="D8" t="s">
        <v>115</v>
      </c>
    </row>
    <row r="9" spans="1:8" x14ac:dyDescent="0.3">
      <c r="D9" t="s">
        <v>116</v>
      </c>
    </row>
    <row r="10" spans="1:8" x14ac:dyDescent="0.3">
      <c r="D10" t="s">
        <v>117</v>
      </c>
    </row>
    <row r="11" spans="1:8" x14ac:dyDescent="0.3">
      <c r="A11">
        <v>4</v>
      </c>
      <c r="B11" t="s">
        <v>101</v>
      </c>
    </row>
    <row r="14" spans="1:8" x14ac:dyDescent="0.3">
      <c r="A14">
        <v>5</v>
      </c>
      <c r="B14" t="s">
        <v>102</v>
      </c>
      <c r="C14">
        <v>1</v>
      </c>
      <c r="D14" t="s">
        <v>124</v>
      </c>
    </row>
    <row r="15" spans="1:8" x14ac:dyDescent="0.3">
      <c r="C15">
        <v>2</v>
      </c>
      <c r="D15" t="s">
        <v>125</v>
      </c>
      <c r="F15" t="s">
        <v>128</v>
      </c>
      <c r="G15" t="s">
        <v>126</v>
      </c>
      <c r="H15" t="s">
        <v>127</v>
      </c>
    </row>
    <row r="16" spans="1:8" x14ac:dyDescent="0.3">
      <c r="D16" t="s">
        <v>129</v>
      </c>
      <c r="F16" t="s">
        <v>89</v>
      </c>
      <c r="G16" t="s">
        <v>133</v>
      </c>
      <c r="H16" t="s">
        <v>134</v>
      </c>
    </row>
    <row r="17" spans="1:4" x14ac:dyDescent="0.3">
      <c r="C17">
        <v>3</v>
      </c>
      <c r="D17" t="s">
        <v>132</v>
      </c>
    </row>
    <row r="18" spans="1:4" x14ac:dyDescent="0.3">
      <c r="A18">
        <v>6</v>
      </c>
      <c r="B18" t="s">
        <v>103</v>
      </c>
      <c r="D18" t="s">
        <v>24</v>
      </c>
    </row>
    <row r="19" spans="1:4" x14ac:dyDescent="0.3">
      <c r="D19" t="s">
        <v>106</v>
      </c>
    </row>
    <row r="20" spans="1:4" x14ac:dyDescent="0.3">
      <c r="D20" t="s">
        <v>130</v>
      </c>
    </row>
    <row r="23" spans="1:4" x14ac:dyDescent="0.3">
      <c r="A23">
        <v>7</v>
      </c>
      <c r="B23" t="s">
        <v>104</v>
      </c>
      <c r="D23" t="s">
        <v>110</v>
      </c>
    </row>
    <row r="24" spans="1:4" x14ac:dyDescent="0.3">
      <c r="D24" t="s">
        <v>111</v>
      </c>
    </row>
    <row r="28" spans="1:4" x14ac:dyDescent="0.3">
      <c r="A28">
        <v>8</v>
      </c>
      <c r="B28" t="s">
        <v>105</v>
      </c>
      <c r="D28" t="s">
        <v>107</v>
      </c>
    </row>
    <row r="29" spans="1:4" x14ac:dyDescent="0.3">
      <c r="D29" t="s">
        <v>108</v>
      </c>
    </row>
    <row r="30" spans="1:4" x14ac:dyDescent="0.3">
      <c r="D30" t="s">
        <v>119</v>
      </c>
    </row>
    <row r="31" spans="1:4" x14ac:dyDescent="0.3">
      <c r="D31" t="s">
        <v>120</v>
      </c>
    </row>
    <row r="32" spans="1:4" x14ac:dyDescent="0.3">
      <c r="D32" t="s">
        <v>131</v>
      </c>
    </row>
    <row r="33" spans="4:4" x14ac:dyDescent="0.3">
      <c r="D33" t="s">
        <v>113</v>
      </c>
    </row>
  </sheetData>
  <phoneticPr fontId="1" type="noConversion"/>
  <hyperlinks>
    <hyperlink ref="E5" r:id="rId1" xr:uid="{E68374E7-8142-458C-B5E5-65314EFCF79B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D46A-9959-4ADE-849D-DB65B4943B81}">
  <dimension ref="A2:M94"/>
  <sheetViews>
    <sheetView topLeftCell="A61" workbookViewId="0">
      <selection activeCell="C69" sqref="C69:E91"/>
    </sheetView>
  </sheetViews>
  <sheetFormatPr defaultRowHeight="16.5" x14ac:dyDescent="0.3"/>
  <cols>
    <col min="1" max="1" width="3.5" style="5" bestFit="1" customWidth="1"/>
    <col min="2" max="2" width="7.125" style="5" bestFit="1" customWidth="1"/>
    <col min="3" max="3" width="11" style="5" bestFit="1" customWidth="1"/>
    <col min="4" max="5" width="7.125" style="5" bestFit="1" customWidth="1"/>
    <col min="6" max="6" width="7.125" style="5" customWidth="1"/>
    <col min="7" max="9" width="7.125" style="5" bestFit="1" customWidth="1"/>
    <col min="10" max="16384" width="9" style="5"/>
  </cols>
  <sheetData>
    <row r="2" spans="1:12" x14ac:dyDescent="0.3">
      <c r="B2" s="5" t="s">
        <v>141</v>
      </c>
      <c r="F2" s="5" t="s">
        <v>137</v>
      </c>
      <c r="I2" s="5" t="s">
        <v>138</v>
      </c>
    </row>
    <row r="3" spans="1:12" x14ac:dyDescent="0.3">
      <c r="A3" s="5">
        <v>1</v>
      </c>
      <c r="F3" s="5" t="s">
        <v>140</v>
      </c>
      <c r="I3" s="5" t="s">
        <v>136</v>
      </c>
      <c r="J3" s="5" t="s">
        <v>140</v>
      </c>
    </row>
    <row r="4" spans="1:12" x14ac:dyDescent="0.3">
      <c r="A4" s="5">
        <v>2</v>
      </c>
      <c r="B4" s="5" t="s">
        <v>142</v>
      </c>
      <c r="I4" s="5" t="s">
        <v>136</v>
      </c>
    </row>
    <row r="5" spans="1:12" x14ac:dyDescent="0.3">
      <c r="A5" s="5">
        <v>3</v>
      </c>
      <c r="I5" s="5" t="s">
        <v>136</v>
      </c>
      <c r="K5" s="5" t="s">
        <v>139</v>
      </c>
    </row>
    <row r="6" spans="1:12" x14ac:dyDescent="0.3">
      <c r="A6" s="5">
        <v>4</v>
      </c>
      <c r="F6" s="5" t="s">
        <v>140</v>
      </c>
      <c r="I6" s="5" t="s">
        <v>136</v>
      </c>
      <c r="J6" s="5" t="s">
        <v>140</v>
      </c>
    </row>
    <row r="7" spans="1:12" x14ac:dyDescent="0.3">
      <c r="A7" s="5">
        <v>5</v>
      </c>
      <c r="G7" s="5" t="s">
        <v>139</v>
      </c>
      <c r="I7" s="5" t="s">
        <v>136</v>
      </c>
    </row>
    <row r="8" spans="1:12" x14ac:dyDescent="0.3">
      <c r="A8" s="5">
        <v>6</v>
      </c>
      <c r="I8" s="5" t="s">
        <v>136</v>
      </c>
    </row>
    <row r="9" spans="1:12" x14ac:dyDescent="0.3">
      <c r="A9" s="5">
        <v>7</v>
      </c>
      <c r="F9" s="5" t="s">
        <v>140</v>
      </c>
      <c r="I9" s="5" t="s">
        <v>136</v>
      </c>
      <c r="J9" s="5" t="s">
        <v>140</v>
      </c>
    </row>
    <row r="10" spans="1:12" x14ac:dyDescent="0.3">
      <c r="A10" s="5">
        <v>8</v>
      </c>
      <c r="I10" s="5" t="s">
        <v>136</v>
      </c>
    </row>
    <row r="11" spans="1:12" x14ac:dyDescent="0.3">
      <c r="A11" s="5">
        <v>9</v>
      </c>
      <c r="I11" s="5" t="s">
        <v>136</v>
      </c>
    </row>
    <row r="12" spans="1:12" x14ac:dyDescent="0.3">
      <c r="A12" s="5">
        <v>10</v>
      </c>
      <c r="F12" s="5" t="s">
        <v>140</v>
      </c>
      <c r="I12" s="5" t="s">
        <v>136</v>
      </c>
      <c r="J12" s="5" t="s">
        <v>140</v>
      </c>
    </row>
    <row r="13" spans="1:12" x14ac:dyDescent="0.3">
      <c r="A13" s="5">
        <v>11</v>
      </c>
      <c r="I13" s="5" t="s">
        <v>136</v>
      </c>
    </row>
    <row r="14" spans="1:12" x14ac:dyDescent="0.3">
      <c r="A14" s="5">
        <v>12</v>
      </c>
      <c r="H14" s="5" t="s">
        <v>143</v>
      </c>
      <c r="I14" s="5" t="s">
        <v>136</v>
      </c>
      <c r="L14" s="5" t="s">
        <v>143</v>
      </c>
    </row>
    <row r="19" spans="2:13" x14ac:dyDescent="0.3">
      <c r="B19" s="5" t="s">
        <v>136</v>
      </c>
      <c r="E19" s="7"/>
      <c r="F19" s="7"/>
      <c r="G19" s="7"/>
      <c r="H19" s="7"/>
      <c r="I19" s="7"/>
      <c r="J19" s="7"/>
      <c r="K19" s="7"/>
      <c r="L19" s="7"/>
      <c r="M19" s="6" t="s">
        <v>153</v>
      </c>
    </row>
    <row r="20" spans="2:13" x14ac:dyDescent="0.3">
      <c r="B20" s="5" t="s">
        <v>136</v>
      </c>
      <c r="M20" s="5" t="s">
        <v>154</v>
      </c>
    </row>
    <row r="22" spans="2:13" x14ac:dyDescent="0.3">
      <c r="B22" s="5" t="s">
        <v>155</v>
      </c>
      <c r="C22" s="5" t="s">
        <v>136</v>
      </c>
      <c r="D22" s="5" t="s">
        <v>156</v>
      </c>
    </row>
    <row r="23" spans="2:13" x14ac:dyDescent="0.3">
      <c r="B23" s="5" t="s">
        <v>157</v>
      </c>
    </row>
    <row r="24" spans="2:13" x14ac:dyDescent="0.3">
      <c r="B24" s="5" t="s">
        <v>141</v>
      </c>
      <c r="C24" s="5" t="s">
        <v>158</v>
      </c>
      <c r="E24" s="5" t="s">
        <v>161</v>
      </c>
    </row>
    <row r="25" spans="2:13" x14ac:dyDescent="0.3">
      <c r="C25" s="5" t="s">
        <v>160</v>
      </c>
      <c r="D25" s="5" t="s">
        <v>163</v>
      </c>
      <c r="E25" s="5" t="s">
        <v>162</v>
      </c>
    </row>
    <row r="26" spans="2:13" x14ac:dyDescent="0.3">
      <c r="C26" s="5" t="s">
        <v>159</v>
      </c>
    </row>
    <row r="28" spans="2:13" x14ac:dyDescent="0.3">
      <c r="C28" s="5" t="s">
        <v>148</v>
      </c>
      <c r="J28" s="5" t="s">
        <v>177</v>
      </c>
    </row>
    <row r="29" spans="2:13" x14ac:dyDescent="0.3">
      <c r="C29" s="5" t="s">
        <v>149</v>
      </c>
    </row>
    <row r="30" spans="2:13" x14ac:dyDescent="0.3">
      <c r="C30" s="5" t="s">
        <v>151</v>
      </c>
    </row>
    <row r="31" spans="2:13" x14ac:dyDescent="0.3">
      <c r="C31" s="5" t="s">
        <v>150</v>
      </c>
    </row>
    <row r="32" spans="2:13" x14ac:dyDescent="0.3">
      <c r="C32" s="5" t="s">
        <v>152</v>
      </c>
    </row>
    <row r="35" spans="2:13" x14ac:dyDescent="0.3">
      <c r="L35" s="5">
        <v>1</v>
      </c>
      <c r="M35" s="5" t="s">
        <v>164</v>
      </c>
    </row>
    <row r="36" spans="2:13" x14ac:dyDescent="0.3">
      <c r="B36" s="5" t="s">
        <v>144</v>
      </c>
      <c r="L36" s="5">
        <v>2</v>
      </c>
      <c r="M36" s="5" t="s">
        <v>166</v>
      </c>
    </row>
    <row r="37" spans="2:13" x14ac:dyDescent="0.3">
      <c r="B37" s="5" t="s">
        <v>145</v>
      </c>
      <c r="L37" s="5">
        <v>3</v>
      </c>
      <c r="M37" s="5" t="s">
        <v>165</v>
      </c>
    </row>
    <row r="38" spans="2:13" x14ac:dyDescent="0.3">
      <c r="B38" s="5" t="s">
        <v>146</v>
      </c>
      <c r="L38" s="5">
        <v>4</v>
      </c>
      <c r="M38" s="5" t="s">
        <v>167</v>
      </c>
    </row>
    <row r="39" spans="2:13" x14ac:dyDescent="0.3">
      <c r="B39" s="5" t="s">
        <v>147</v>
      </c>
    </row>
    <row r="40" spans="2:13" x14ac:dyDescent="0.3">
      <c r="L40" s="5">
        <v>5</v>
      </c>
      <c r="M40" s="5" t="s">
        <v>168</v>
      </c>
    </row>
    <row r="41" spans="2:13" x14ac:dyDescent="0.3">
      <c r="L41" s="5">
        <v>6</v>
      </c>
      <c r="M41" s="5" t="s">
        <v>170</v>
      </c>
    </row>
    <row r="42" spans="2:13" x14ac:dyDescent="0.3">
      <c r="L42" s="5">
        <v>7</v>
      </c>
      <c r="M42" s="5" t="s">
        <v>171</v>
      </c>
    </row>
    <row r="43" spans="2:13" x14ac:dyDescent="0.3">
      <c r="L43" s="5">
        <v>8</v>
      </c>
      <c r="M43" s="5" t="s">
        <v>172</v>
      </c>
    </row>
    <row r="44" spans="2:13" x14ac:dyDescent="0.3">
      <c r="L44" s="5">
        <v>9</v>
      </c>
      <c r="M44" s="5" t="s">
        <v>173</v>
      </c>
    </row>
    <row r="45" spans="2:13" x14ac:dyDescent="0.3">
      <c r="L45" s="5">
        <v>10</v>
      </c>
      <c r="M45" s="5" t="s">
        <v>174</v>
      </c>
    </row>
    <row r="46" spans="2:13" x14ac:dyDescent="0.3">
      <c r="L46" s="5">
        <v>11</v>
      </c>
      <c r="M46" s="5" t="s">
        <v>175</v>
      </c>
    </row>
    <row r="47" spans="2:13" x14ac:dyDescent="0.3">
      <c r="D47" s="5" t="s">
        <v>169</v>
      </c>
      <c r="L47" s="5">
        <v>12</v>
      </c>
      <c r="M47" s="5" t="s">
        <v>176</v>
      </c>
    </row>
    <row r="48" spans="2:13" x14ac:dyDescent="0.3">
      <c r="L48" s="5">
        <v>13</v>
      </c>
    </row>
    <row r="49" spans="12:12" x14ac:dyDescent="0.3">
      <c r="L49" s="5">
        <v>14</v>
      </c>
    </row>
    <row r="50" spans="12:12" x14ac:dyDescent="0.3">
      <c r="L50" s="5">
        <v>15</v>
      </c>
    </row>
    <row r="51" spans="12:12" x14ac:dyDescent="0.3">
      <c r="L51" s="5">
        <v>16</v>
      </c>
    </row>
    <row r="52" spans="12:12" x14ac:dyDescent="0.3">
      <c r="L52" s="5">
        <v>17</v>
      </c>
    </row>
    <row r="68" spans="3:11" x14ac:dyDescent="0.3">
      <c r="C68"/>
      <c r="D68"/>
      <c r="E68"/>
      <c r="F68" t="s">
        <v>189</v>
      </c>
      <c r="G68" t="s">
        <v>188</v>
      </c>
      <c r="H68" t="s">
        <v>187</v>
      </c>
      <c r="I68" t="s">
        <v>186</v>
      </c>
    </row>
    <row r="69" spans="3:11" x14ac:dyDescent="0.3">
      <c r="F69" s="8"/>
      <c r="G69" s="8"/>
      <c r="H69" s="8"/>
      <c r="I69" s="8"/>
      <c r="J69" s="8"/>
      <c r="K69" s="8"/>
    </row>
    <row r="70" spans="3:11" x14ac:dyDescent="0.3">
      <c r="F70" s="8"/>
      <c r="G70" s="8"/>
      <c r="H70" s="8"/>
      <c r="I70" s="8"/>
      <c r="J70" s="8"/>
      <c r="K70" s="8"/>
    </row>
    <row r="71" spans="3:11" x14ac:dyDescent="0.3">
      <c r="F71" s="8"/>
      <c r="G71" s="8"/>
      <c r="H71" s="8"/>
      <c r="I71" s="8"/>
      <c r="J71" s="8"/>
      <c r="K71" s="8"/>
    </row>
    <row r="72" spans="3:11" x14ac:dyDescent="0.3">
      <c r="F72" s="8"/>
      <c r="G72" s="8"/>
      <c r="H72" s="8"/>
      <c r="I72" s="8"/>
      <c r="J72" s="8"/>
      <c r="K72" s="8"/>
    </row>
    <row r="73" spans="3:11" x14ac:dyDescent="0.3">
      <c r="F73" s="8"/>
      <c r="G73" s="8"/>
      <c r="H73" s="8"/>
      <c r="I73" s="8"/>
      <c r="J73" s="8"/>
      <c r="K73" s="8"/>
    </row>
    <row r="74" spans="3:11" x14ac:dyDescent="0.3">
      <c r="F74" s="8"/>
      <c r="G74" s="8"/>
      <c r="H74" s="8"/>
      <c r="I74" s="8"/>
      <c r="J74" s="8"/>
      <c r="K74" s="8"/>
    </row>
    <row r="75" spans="3:11" x14ac:dyDescent="0.3">
      <c r="F75" s="8"/>
      <c r="G75" s="8"/>
      <c r="H75" s="8"/>
      <c r="I75" s="8"/>
      <c r="J75" s="8"/>
      <c r="K75" s="8"/>
    </row>
    <row r="76" spans="3:11" x14ac:dyDescent="0.3">
      <c r="F76" s="8"/>
      <c r="G76" s="8"/>
      <c r="H76" s="8"/>
      <c r="I76" s="8"/>
      <c r="J76" s="8"/>
      <c r="K76" s="8"/>
    </row>
    <row r="77" spans="3:11" x14ac:dyDescent="0.3">
      <c r="F77" s="8"/>
      <c r="G77" s="8"/>
      <c r="H77" s="8"/>
      <c r="I77" s="8"/>
      <c r="J77" s="8"/>
      <c r="K77" s="8"/>
    </row>
    <row r="78" spans="3:11" x14ac:dyDescent="0.3">
      <c r="F78" s="8"/>
      <c r="G78" s="8"/>
      <c r="H78" s="8"/>
      <c r="I78" s="8"/>
      <c r="J78" s="8"/>
      <c r="K78" s="8"/>
    </row>
    <row r="79" spans="3:11" x14ac:dyDescent="0.3">
      <c r="F79" s="8"/>
      <c r="G79" s="8"/>
      <c r="H79" s="8"/>
      <c r="I79" s="8"/>
      <c r="J79" s="8"/>
      <c r="K79" s="8"/>
    </row>
    <row r="80" spans="3:11" x14ac:dyDescent="0.3">
      <c r="F80"/>
      <c r="G80"/>
      <c r="H80"/>
      <c r="I80"/>
    </row>
    <row r="81" spans="4:9" x14ac:dyDescent="0.3">
      <c r="F81"/>
      <c r="G81"/>
      <c r="H81"/>
      <c r="I81"/>
    </row>
    <row r="82" spans="4:9" x14ac:dyDescent="0.3">
      <c r="F82"/>
      <c r="G82"/>
      <c r="H82"/>
      <c r="I82"/>
    </row>
    <row r="83" spans="4:9" x14ac:dyDescent="0.3">
      <c r="F83"/>
      <c r="G83"/>
      <c r="H83"/>
      <c r="I83"/>
    </row>
    <row r="92" spans="4:9" x14ac:dyDescent="0.3">
      <c r="D92" s="8"/>
      <c r="E92" s="8"/>
    </row>
    <row r="93" spans="4:9" x14ac:dyDescent="0.3">
      <c r="D93" s="8"/>
      <c r="E93" s="8"/>
    </row>
    <row r="94" spans="4:9" x14ac:dyDescent="0.3">
      <c r="D94" s="8"/>
      <c r="E94" s="8"/>
    </row>
  </sheetData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8852-4D18-480E-92B0-C31F37A34041}">
  <dimension ref="A1:H26"/>
  <sheetViews>
    <sheetView workbookViewId="0">
      <selection activeCell="F40" sqref="F40"/>
    </sheetView>
  </sheetViews>
  <sheetFormatPr defaultRowHeight="16.5" x14ac:dyDescent="0.3"/>
  <cols>
    <col min="3" max="3" width="18" bestFit="1" customWidth="1"/>
    <col min="4" max="4" width="5.25" bestFit="1" customWidth="1"/>
    <col min="7" max="7" width="7.125" bestFit="1" customWidth="1"/>
  </cols>
  <sheetData>
    <row r="1" spans="1:8" x14ac:dyDescent="0.3">
      <c r="D1" t="s">
        <v>210</v>
      </c>
      <c r="E1" t="s">
        <v>189</v>
      </c>
      <c r="F1" t="s">
        <v>188</v>
      </c>
      <c r="G1" t="s">
        <v>212</v>
      </c>
      <c r="H1" t="s">
        <v>211</v>
      </c>
    </row>
    <row r="2" spans="1:8" x14ac:dyDescent="0.3">
      <c r="A2" s="11" t="s">
        <v>185</v>
      </c>
      <c r="B2" s="11" t="s">
        <v>184</v>
      </c>
      <c r="C2" s="9" t="s">
        <v>183</v>
      </c>
      <c r="D2" s="9"/>
      <c r="E2" s="9"/>
      <c r="F2" s="9"/>
      <c r="G2" s="9"/>
    </row>
    <row r="3" spans="1:8" x14ac:dyDescent="0.3">
      <c r="A3" s="11"/>
      <c r="B3" s="11"/>
      <c r="C3" s="9" t="s">
        <v>182</v>
      </c>
      <c r="D3" s="9"/>
      <c r="E3" s="9"/>
      <c r="F3" s="9"/>
      <c r="G3" s="9"/>
    </row>
    <row r="4" spans="1:8" x14ac:dyDescent="0.3">
      <c r="A4" s="11"/>
      <c r="B4" s="11"/>
      <c r="C4" s="9" t="s">
        <v>181</v>
      </c>
      <c r="D4" s="9"/>
      <c r="E4" s="9"/>
      <c r="F4" s="9"/>
      <c r="G4" s="9"/>
    </row>
    <row r="5" spans="1:8" x14ac:dyDescent="0.3">
      <c r="A5" s="11"/>
      <c r="B5" s="11"/>
      <c r="C5" s="9" t="s">
        <v>190</v>
      </c>
      <c r="D5" s="9"/>
      <c r="E5" s="9"/>
      <c r="F5" s="9"/>
      <c r="G5" s="9"/>
    </row>
    <row r="6" spans="1:8" x14ac:dyDescent="0.3">
      <c r="A6" s="11"/>
      <c r="B6" s="11" t="s">
        <v>184</v>
      </c>
      <c r="C6" s="9" t="s">
        <v>191</v>
      </c>
      <c r="D6" s="9"/>
      <c r="E6" s="9"/>
      <c r="F6" s="9"/>
      <c r="G6" s="9"/>
    </row>
    <row r="7" spans="1:8" x14ac:dyDescent="0.3">
      <c r="A7" s="11"/>
      <c r="B7" s="11"/>
      <c r="C7" s="9" t="s">
        <v>192</v>
      </c>
      <c r="D7" s="9"/>
      <c r="E7" s="9"/>
      <c r="F7" s="9"/>
      <c r="G7" s="9"/>
    </row>
    <row r="8" spans="1:8" x14ac:dyDescent="0.3">
      <c r="A8" s="11"/>
      <c r="B8" s="11"/>
      <c r="C8" s="9" t="s">
        <v>193</v>
      </c>
      <c r="D8" s="9"/>
      <c r="E8" s="9"/>
      <c r="F8" s="9"/>
      <c r="G8" s="9"/>
    </row>
    <row r="9" spans="1:8" x14ac:dyDescent="0.3">
      <c r="A9" s="11"/>
      <c r="B9" s="11"/>
      <c r="C9" s="9" t="s">
        <v>194</v>
      </c>
      <c r="D9" s="9"/>
      <c r="E9" s="9"/>
      <c r="F9" s="9"/>
      <c r="G9" s="9"/>
    </row>
    <row r="10" spans="1:8" x14ac:dyDescent="0.3">
      <c r="A10" s="11"/>
      <c r="B10" s="11"/>
      <c r="C10" s="9" t="s">
        <v>195</v>
      </c>
      <c r="D10" s="9"/>
      <c r="E10" s="9"/>
      <c r="F10" s="9"/>
      <c r="G10" s="9"/>
    </row>
    <row r="11" spans="1:8" x14ac:dyDescent="0.3">
      <c r="A11" s="11"/>
      <c r="B11" s="11" t="s">
        <v>184</v>
      </c>
      <c r="C11" s="9" t="s">
        <v>180</v>
      </c>
      <c r="D11" s="9"/>
      <c r="E11" s="9"/>
      <c r="F11" s="9"/>
      <c r="G11" s="9"/>
    </row>
    <row r="12" spans="1:8" x14ac:dyDescent="0.3">
      <c r="A12" s="11"/>
      <c r="B12" s="11"/>
      <c r="C12" s="9" t="s">
        <v>196</v>
      </c>
      <c r="D12" s="9"/>
      <c r="E12" s="9"/>
      <c r="F12" s="9"/>
      <c r="G12" s="9"/>
    </row>
    <row r="13" spans="1:8" x14ac:dyDescent="0.3">
      <c r="A13" s="11"/>
      <c r="B13" s="11"/>
      <c r="C13" s="9" t="s">
        <v>197</v>
      </c>
      <c r="D13" s="9"/>
      <c r="E13" s="9"/>
      <c r="F13" s="9"/>
      <c r="G13" s="9"/>
    </row>
    <row r="14" spans="1:8" x14ac:dyDescent="0.3">
      <c r="A14" s="11" t="s">
        <v>179</v>
      </c>
      <c r="B14" s="11" t="s">
        <v>198</v>
      </c>
      <c r="C14" s="9" t="s">
        <v>199</v>
      </c>
      <c r="D14" s="9"/>
      <c r="E14" s="9"/>
      <c r="F14" s="9"/>
      <c r="G14" s="9"/>
    </row>
    <row r="15" spans="1:8" x14ac:dyDescent="0.3">
      <c r="A15" s="11"/>
      <c r="B15" s="11"/>
      <c r="C15" s="9" t="s">
        <v>200</v>
      </c>
      <c r="D15" s="9"/>
      <c r="E15" s="9"/>
      <c r="F15" s="9"/>
      <c r="G15" s="9"/>
    </row>
    <row r="16" spans="1:8" x14ac:dyDescent="0.3">
      <c r="A16" s="11"/>
      <c r="B16" s="11"/>
      <c r="C16" s="9" t="s">
        <v>201</v>
      </c>
      <c r="D16" s="9"/>
      <c r="E16" s="9"/>
      <c r="F16" s="9"/>
      <c r="G16" s="9"/>
    </row>
    <row r="17" spans="1:7" x14ac:dyDescent="0.3">
      <c r="A17" s="11"/>
      <c r="B17" s="11"/>
      <c r="C17" s="9" t="s">
        <v>202</v>
      </c>
      <c r="D17" s="9"/>
      <c r="E17" s="9"/>
      <c r="F17" s="9"/>
      <c r="G17" s="9"/>
    </row>
    <row r="18" spans="1:7" x14ac:dyDescent="0.3">
      <c r="A18" s="11"/>
      <c r="B18" s="11"/>
      <c r="C18" s="9" t="s">
        <v>203</v>
      </c>
      <c r="D18" s="9"/>
      <c r="E18" s="9"/>
      <c r="F18" s="9"/>
      <c r="G18" s="9"/>
    </row>
    <row r="19" spans="1:7" x14ac:dyDescent="0.3">
      <c r="A19" s="11"/>
      <c r="B19" s="11" t="s">
        <v>178</v>
      </c>
      <c r="C19" s="9" t="s">
        <v>204</v>
      </c>
      <c r="D19" s="9"/>
      <c r="E19" s="9"/>
      <c r="F19" s="9"/>
      <c r="G19" s="9"/>
    </row>
    <row r="20" spans="1:7" x14ac:dyDescent="0.3">
      <c r="A20" s="11"/>
      <c r="B20" s="11"/>
      <c r="C20" s="9" t="s">
        <v>205</v>
      </c>
      <c r="D20" s="9"/>
      <c r="E20" s="9"/>
      <c r="F20" s="9"/>
      <c r="G20" s="9"/>
    </row>
    <row r="21" spans="1:7" x14ac:dyDescent="0.3">
      <c r="A21" s="11"/>
      <c r="B21" s="11"/>
      <c r="C21" s="9" t="s">
        <v>206</v>
      </c>
      <c r="D21" s="9"/>
      <c r="E21" s="9"/>
      <c r="F21" s="9"/>
      <c r="G21" s="9"/>
    </row>
    <row r="22" spans="1:7" x14ac:dyDescent="0.3">
      <c r="A22" s="11"/>
      <c r="B22" s="11"/>
      <c r="C22" s="9" t="s">
        <v>207</v>
      </c>
      <c r="D22" s="9"/>
      <c r="E22" s="9"/>
      <c r="F22" s="9"/>
      <c r="G22" s="9"/>
    </row>
    <row r="23" spans="1:7" x14ac:dyDescent="0.3">
      <c r="A23" s="11"/>
      <c r="B23" s="11" t="s">
        <v>178</v>
      </c>
      <c r="C23" s="9" t="s">
        <v>208</v>
      </c>
      <c r="D23" s="9"/>
      <c r="E23" s="9"/>
      <c r="F23" s="9"/>
      <c r="G23" s="9"/>
    </row>
    <row r="24" spans="1:7" x14ac:dyDescent="0.3">
      <c r="A24" s="11"/>
      <c r="B24" s="11"/>
      <c r="C24" s="9" t="s">
        <v>209</v>
      </c>
      <c r="D24" s="9"/>
      <c r="E24" s="9"/>
      <c r="F24" s="9"/>
      <c r="G24" s="9"/>
    </row>
    <row r="25" spans="1:7" x14ac:dyDescent="0.3">
      <c r="A25" s="9"/>
      <c r="B25" s="9"/>
      <c r="C25" s="9"/>
      <c r="D25" s="9"/>
      <c r="E25" s="9"/>
      <c r="F25" s="9"/>
      <c r="G25" s="9"/>
    </row>
    <row r="26" spans="1:7" x14ac:dyDescent="0.3">
      <c r="A26" s="9"/>
      <c r="B26" s="9"/>
      <c r="C26" s="9"/>
      <c r="D26" s="9"/>
      <c r="E26" s="9"/>
      <c r="F26" s="9"/>
      <c r="G26" s="9"/>
    </row>
  </sheetData>
  <mergeCells count="8">
    <mergeCell ref="B14:B18"/>
    <mergeCell ref="A14:A24"/>
    <mergeCell ref="B19:B22"/>
    <mergeCell ref="B23:B24"/>
    <mergeCell ref="B2:B5"/>
    <mergeCell ref="B6:B10"/>
    <mergeCell ref="B11:B13"/>
    <mergeCell ref="A2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황금비</vt:lpstr>
      <vt:lpstr>계정 정리</vt:lpstr>
      <vt:lpstr>머리</vt:lpstr>
      <vt:lpstr>계정</vt:lpstr>
      <vt:lpstr>Sheet2</vt:lpstr>
      <vt:lpstr>세무일정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soil</dc:creator>
  <cp:lastModifiedBy>use personal</cp:lastModifiedBy>
  <dcterms:created xsi:type="dcterms:W3CDTF">2024-01-16T05:23:18Z</dcterms:created>
  <dcterms:modified xsi:type="dcterms:W3CDTF">2024-07-24T01:18:50Z</dcterms:modified>
</cp:coreProperties>
</file>