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esktop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放袜子流水表!$A$2:$J$54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" l="1"/>
  <c r="D1" i="1"/>
  <c r="F1" i="1"/>
  <c r="J3" i="1"/>
  <c r="J41" i="1"/>
  <c r="J42" i="1"/>
  <c r="J43" i="1"/>
  <c r="J44" i="1"/>
  <c r="J45" i="1"/>
  <c r="J46" i="1"/>
  <c r="J47" i="1"/>
  <c r="J48" i="1"/>
  <c r="J49" i="1"/>
  <c r="J50" i="1"/>
  <c r="J51" i="1"/>
  <c r="J5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1" i="1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2" i="3" a="1"/>
  <c r="B2" i="3"/>
</calcChain>
</file>

<file path=xl/sharedStrings.xml><?xml version="1.0" encoding="utf-8"?>
<sst xmlns="http://schemas.openxmlformats.org/spreadsheetml/2006/main" count="278" uniqueCount="136">
  <si>
    <t>总金额</t>
  </si>
  <si>
    <t>送货总双数</t>
  </si>
  <si>
    <t>取货总双数</t>
  </si>
  <si>
    <t>姓名</t>
  </si>
  <si>
    <t>商品</t>
  </si>
  <si>
    <t>规格</t>
  </si>
  <si>
    <t>取货日期</t>
  </si>
  <si>
    <t>取货数量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</si>
  <si>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</si>
  <si>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</si>
  <si>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</si>
  <si>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</si>
  <si>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</si>
  <si>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</si>
  <si>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</si>
  <si>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</si>
  <si>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</si>
  <si>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</si>
  <si>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</si>
  <si>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</si>
  <si>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</si>
  <si>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</si>
  <si>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</si>
  <si>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</si>
  <si>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</si>
  <si>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</si>
  <si>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</si>
  <si>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</si>
  <si>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</si>
  <si>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</si>
  <si>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</si>
  <si>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</si>
  <si>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</si>
  <si>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</si>
  <si>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</si>
  <si>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</si>
  <si>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</si>
  <si>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</si>
  <si>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</si>
  <si>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</si>
  <si>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</si>
  <si>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</si>
  <si>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</si>
  <si>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</si>
  <si>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</si>
  <si>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</si>
  <si>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</si>
  <si>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</si>
  <si>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</si>
  <si>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</si>
  <si>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</si>
  <si>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</si>
  <si>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</si>
  <si>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</si>
  <si>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</si>
  <si>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</si>
  <si>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</si>
  <si>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</si>
  <si>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</si>
  <si>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</si>
  <si>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</si>
  <si>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</si>
  <si>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</si>
  <si>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</si>
  <si>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</si>
  <si>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</si>
  <si>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</si>
  <si>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</si>
  <si>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</si>
  <si>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</si>
  <si>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</si>
  <si>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</si>
  <si>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</si>
  <si>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</si>
  <si>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</si>
  <si>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</si>
  <si>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</si>
  <si>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</si>
  <si>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</si>
  <si>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</si>
  <si>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</si>
  <si>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</si>
  <si>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</si>
  <si>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</si>
  <si>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</si>
  <si>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</si>
  <si>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</si>
  <si>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</si>
  <si>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</si>
  <si>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</si>
  <si>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</si>
  <si>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</si>
  <si>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</si>
  <si>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</si>
  <si>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</si>
  <si>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</si>
  <si>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</si>
  <si>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</si>
  <si>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</si>
  <si>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</si>
  <si>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</si>
  <si>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</si>
  <si>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</si>
  <si>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</si>
  <si>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</si>
  <si>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</si>
  <si>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</si>
  <si>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</si>
  <si>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</si>
  <si>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</si>
  <si>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</si>
  <si>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</si>
  <si>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</si>
  <si>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</si>
  <si>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</si>
  <si>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</si>
  <si>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</si>
  <si>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</si>
  <si>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</si>
  <si>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</si>
  <si>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</si>
  <si>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</si>
  <si>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00657069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</si>
  <si>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</si>
  <si>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</si>
  <si>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</si>
  <si>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</si>
  <si>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</si>
  <si>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</si>
  <si>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</si>
  <si>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</si>
  <si>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</si>
  <si>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</si>
  <si>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</si>
  <si>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</si>
  <si>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灰蓝</t>
    <rPh sb="0" eb="1">
      <t>hui'lan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</si>
</sst>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4"/>
  <sheetViews>
    <sheetView tabSelected="1" workbookViewId="0">
      <selection activeCell="F1" sqref="F1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4127.3</v>
      </c>
      <c r="C1" s="8" t="s">
        <v>1</v>
      </c>
      <c r="D1" s="8">
        <f>SUBTOTAL(9,H:H)</f>
        <v>7333</v>
      </c>
      <c r="E1" s="8" t="s">
        <v>2</v>
      </c>
      <c r="F1" s="8">
        <f>SUBTOTAL(9,E:E)</f>
        <v>14395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7</v>
      </c>
      <c r="F2" s="7" t="s">
        <v>8</v>
      </c>
      <c r="G2" s="5" t="s">
        <v>9</v>
      </c>
      <c r="H2" s="16" t="s">
        <v>10</v>
      </c>
      <c r="I2" s="7" t="s">
        <v>11</v>
      </c>
      <c r="J2" s="7" t="s">
        <v>12</v>
      </c>
    </row>
    <row r="3" spans="1:10" s="12" customFormat="1" ht="50" customHeight="1" x14ac:dyDescent="0.2">
      <c r="A3" s="13" t="s">
        <v>13</v>
      </c>
      <c r="B3" s="13">
        <v>13</v>
      </c>
      <c r="C3" s="13" t="s">
        <v>14</v>
      </c>
      <c r="D3" s="15" t="s">
        <v>15</v>
      </c>
      <c r="E3" s="17">
        <v>90</v>
      </c>
      <c r="F3" s="18"/>
      <c r="G3" s="15" t="s">
        <v>16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13</v>
      </c>
      <c r="B4" s="13">
        <v>11</v>
      </c>
      <c r="C4" s="13" t="s">
        <v>17</v>
      </c>
      <c r="D4" s="13" t="s">
        <v>16</v>
      </c>
      <c r="E4" s="13">
        <v>490</v>
      </c>
      <c r="F4" s="18"/>
      <c r="I4" s="18"/>
      <c r="J4" s="12">
        <f>ROUNDDOWN(CHOOSE(MATCH(B4,{11,12,13,14,15,16,17}),0.55,0.55,0.57,0.59,0.61,0.63,0.65)*(IF(H4="",0,H4)),1)</f>
        <v>0</v>
      </c>
    </row>
    <row r="5" spans="1:10" s="13" customFormat="1" ht="50" customHeight="1" x14ac:dyDescent="0.2">
      <c r="A5" s="13" t="s">
        <v>18</v>
      </c>
      <c r="B5" s="13">
        <v>12</v>
      </c>
      <c r="C5" s="13" t="s">
        <v>19</v>
      </c>
      <c r="D5" s="13" t="s">
        <v>20</v>
      </c>
      <c r="E5" s="13">
        <v>200</v>
      </c>
      <c r="F5" s="18"/>
      <c r="G5" s="13" t="s">
        <v>21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18</v>
      </c>
      <c r="B6" s="13">
        <v>13</v>
      </c>
      <c r="C6" s="13" t="s">
        <v>22</v>
      </c>
      <c r="D6" s="13" t="s">
        <v>21</v>
      </c>
      <c r="E6" s="13">
        <v>381</v>
      </c>
      <c r="F6" s="18"/>
      <c r="G6" s="13" t="s">
        <v>125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23</v>
      </c>
      <c r="B7" s="13">
        <v>11</v>
      </c>
      <c r="C7" s="13" t="s">
        <v>24</v>
      </c>
      <c r="D7" s="13" t="s">
        <v>25</v>
      </c>
      <c r="E7" s="13">
        <v>278</v>
      </c>
      <c r="F7" s="18"/>
      <c r="G7" s="13" t="s">
        <v>97</v>
      </c>
      <c r="H7" s="13">
        <v>273</v>
      </c>
      <c r="I7" s="18" t="s">
        <v>110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26</v>
      </c>
      <c r="B8" s="13">
        <v>13</v>
      </c>
      <c r="C8" s="13" t="s">
        <v>27</v>
      </c>
      <c r="D8" s="13" t="s">
        <v>25</v>
      </c>
      <c r="E8" s="13">
        <v>299</v>
      </c>
      <c r="F8" s="18"/>
      <c r="G8" s="13" t="s">
        <v>28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29</v>
      </c>
      <c r="B9" s="13">
        <v>12</v>
      </c>
      <c r="C9" s="13" t="s">
        <v>30</v>
      </c>
      <c r="D9" s="13" t="s">
        <v>31</v>
      </c>
      <c r="E9" s="13">
        <v>497</v>
      </c>
      <c r="F9" s="18"/>
      <c r="G9" s="13" t="s">
        <v>32</v>
      </c>
      <c r="H9" s="13">
        <v>497</v>
      </c>
      <c r="I9" s="18"/>
      <c r="J9" s="12">
        <f>ROUNDDOWN(CHOOSE(MATCH(B9,{11,12,13,14,15,16,17}),0.55,0.55,0.57,0.59,0.61,0.63,0.65)*(IF(H9="",0,H9)),1)</f>
        <v>273.3</v>
      </c>
    </row>
    <row r="10" spans="1:10" s="13" customFormat="1" ht="50" customHeight="1" x14ac:dyDescent="0.2">
      <c r="A10" s="13" t="s">
        <v>29</v>
      </c>
      <c r="B10" s="13">
        <v>12</v>
      </c>
      <c r="C10" s="13" t="s">
        <v>33</v>
      </c>
      <c r="D10" s="13" t="s">
        <v>34</v>
      </c>
      <c r="E10" s="13">
        <v>200</v>
      </c>
      <c r="F10" s="18"/>
      <c r="G10" s="13" t="s">
        <v>35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29</v>
      </c>
      <c r="B11" s="13">
        <v>11</v>
      </c>
      <c r="C11" s="13" t="s">
        <v>36</v>
      </c>
      <c r="D11" s="13" t="s">
        <v>35</v>
      </c>
      <c r="E11" s="13">
        <v>285</v>
      </c>
      <c r="F11" s="18"/>
      <c r="I11" s="18"/>
      <c r="J11" s="12">
        <f>ROUNDDOWN(CHOOSE(MATCH(B11,{11,12,13,14,15,16,17}),0.55,0.55,0.57,0.59,0.61,0.63,0.65)*(IF(H11="",0,H11)),1)</f>
        <v>0</v>
      </c>
    </row>
    <row r="12" spans="1:10" s="13" customFormat="1" ht="50" customHeight="1" x14ac:dyDescent="0.2">
      <c r="A12" s="13" t="s">
        <v>37</v>
      </c>
      <c r="B12" s="13">
        <v>12</v>
      </c>
      <c r="C12" s="13" t="s">
        <v>38</v>
      </c>
      <c r="D12" s="13" t="s">
        <v>39</v>
      </c>
      <c r="E12" s="13">
        <v>69</v>
      </c>
      <c r="F12" s="18"/>
      <c r="G12" s="13" t="s">
        <v>28</v>
      </c>
      <c r="H12" s="13">
        <v>69</v>
      </c>
      <c r="I12" s="18"/>
      <c r="J12" s="12">
        <f>ROUNDDOWN(CHOOSE(MATCH(B12,{11,12,13,14,15,16,17}),0.55,0.55,0.57,0.59,0.61,0.63,0.65)*(IF(H12="",0,H12)),1)</f>
        <v>37.9</v>
      </c>
    </row>
    <row r="13" spans="1:10" s="13" customFormat="1" ht="50" customHeight="1" x14ac:dyDescent="0.2">
      <c r="A13" s="13" t="s">
        <v>37</v>
      </c>
      <c r="B13" s="13">
        <v>15</v>
      </c>
      <c r="C13" s="13" t="s">
        <v>30</v>
      </c>
      <c r="D13" s="13" t="s">
        <v>28</v>
      </c>
      <c r="E13" s="13">
        <v>330</v>
      </c>
      <c r="F13" s="18"/>
      <c r="I13" s="18"/>
      <c r="J13" s="12">
        <f>ROUNDDOWN(CHOOSE(MATCH(B13,{11,12,13,14,15,16,17}),0.55,0.55,0.57,0.59,0.61,0.63,0.65)*(IF(H13="",0,H13)),1)</f>
        <v>0</v>
      </c>
    </row>
    <row r="14" spans="1:10" s="13" customFormat="1" ht="50" customHeight="1" x14ac:dyDescent="0.2">
      <c r="A14" s="13" t="s">
        <v>37</v>
      </c>
      <c r="B14" s="13">
        <v>12</v>
      </c>
      <c r="C14" s="13" t="s">
        <v>27</v>
      </c>
      <c r="D14" s="13" t="s">
        <v>21</v>
      </c>
      <c r="E14" s="13">
        <v>390</v>
      </c>
      <c r="F14" s="18"/>
      <c r="I14" s="18"/>
      <c r="J14" s="12">
        <f>ROUNDDOWN(CHOOSE(MATCH(B14,{11,12,13,14,15,16,17}),0.55,0.55,0.57,0.59,0.61,0.63,0.65)*(IF(H14="",0,H14)),1)</f>
        <v>0</v>
      </c>
    </row>
    <row r="15" spans="1:10" s="13" customFormat="1" ht="50" customHeight="1" x14ac:dyDescent="0.2">
      <c r="A15" s="13" t="s">
        <v>40</v>
      </c>
      <c r="B15" s="13">
        <v>13</v>
      </c>
      <c r="C15" s="13" t="s">
        <v>27</v>
      </c>
      <c r="D15" s="13" t="s">
        <v>25</v>
      </c>
      <c r="E15" s="13">
        <v>199</v>
      </c>
      <c r="F15" s="18"/>
      <c r="G15" s="13" t="s">
        <v>32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41</v>
      </c>
      <c r="B16" s="13">
        <v>12</v>
      </c>
      <c r="C16" s="13" t="s">
        <v>27</v>
      </c>
      <c r="D16" s="13" t="s">
        <v>25</v>
      </c>
      <c r="E16" s="13">
        <v>80</v>
      </c>
      <c r="F16" s="18"/>
      <c r="G16" s="13" t="s">
        <v>32</v>
      </c>
      <c r="H16" s="13">
        <v>80</v>
      </c>
      <c r="I16" s="18"/>
      <c r="J16" s="12">
        <f>ROUNDDOWN(CHOOSE(MATCH(B16,{11,12,13,14,15,16,17}),0.55,0.55,0.57,0.59,0.61,0.63,0.65)*(IF(H16="",0,H16)),1)</f>
        <v>44</v>
      </c>
    </row>
    <row r="17" spans="1:10" s="13" customFormat="1" ht="50" customHeight="1" x14ac:dyDescent="0.2">
      <c r="A17" s="13" t="s">
        <v>41</v>
      </c>
      <c r="B17" s="13">
        <v>12</v>
      </c>
      <c r="C17" s="13" t="s">
        <v>42</v>
      </c>
      <c r="D17" s="13" t="s">
        <v>32</v>
      </c>
      <c r="E17" s="13">
        <v>200</v>
      </c>
      <c r="F17" s="18"/>
      <c r="G17" s="13" t="s">
        <v>128</v>
      </c>
      <c r="H17" s="13">
        <v>200</v>
      </c>
      <c r="I17" s="18" t="s">
        <v>129</v>
      </c>
      <c r="J17" s="12">
        <f>ROUNDDOWN(CHOOSE(MATCH(B17,{11,12,13,14,15,16,17}),0.55,0.55,0.57,0.59,0.61,0.63,0.65)*(IF(H17="",0,H17)),1)</f>
        <v>110</v>
      </c>
    </row>
    <row r="18" spans="1:10" s="13" customFormat="1" ht="50" customHeight="1" x14ac:dyDescent="0.2">
      <c r="A18" s="13" t="s">
        <v>43</v>
      </c>
      <c r="B18" s="13">
        <v>13</v>
      </c>
      <c r="C18" s="13" t="s">
        <v>44</v>
      </c>
      <c r="D18" s="13" t="s">
        <v>45</v>
      </c>
      <c r="E18" s="13">
        <v>200</v>
      </c>
      <c r="F18" s="18"/>
      <c r="G18" s="13" t="s">
        <v>97</v>
      </c>
      <c r="H18" s="13">
        <v>200</v>
      </c>
      <c r="I18" s="18" t="s">
        <v>98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46</v>
      </c>
      <c r="B19" s="13">
        <v>12</v>
      </c>
      <c r="C19" s="13" t="s">
        <v>14</v>
      </c>
      <c r="D19" s="13" t="s">
        <v>47</v>
      </c>
      <c r="E19" s="13">
        <v>200</v>
      </c>
      <c r="F19" s="18"/>
      <c r="G19" s="13" t="s">
        <v>35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46</v>
      </c>
      <c r="B20" s="13">
        <v>11</v>
      </c>
      <c r="C20" s="13" t="s">
        <v>42</v>
      </c>
      <c r="D20" s="13" t="s">
        <v>35</v>
      </c>
      <c r="E20" s="13">
        <v>200</v>
      </c>
      <c r="F20" s="18"/>
      <c r="G20" s="13" t="s">
        <v>97</v>
      </c>
      <c r="H20" s="13">
        <v>200</v>
      </c>
      <c r="I20" s="18" t="s">
        <v>104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48</v>
      </c>
      <c r="B21" s="13">
        <v>12</v>
      </c>
      <c r="C21" s="13" t="s">
        <v>49</v>
      </c>
      <c r="D21" s="13" t="s">
        <v>50</v>
      </c>
      <c r="E21" s="13">
        <v>241</v>
      </c>
      <c r="F21" s="18"/>
      <c r="G21" s="13" t="s">
        <v>39</v>
      </c>
      <c r="H21" s="13">
        <v>241</v>
      </c>
      <c r="I21" s="18"/>
      <c r="J21" s="12">
        <f>ROUNDDOWN(CHOOSE(MATCH(B21,{11,12,13,14,15,16,17}),0.55,0.55,0.57,0.59,0.61,0.63,0.65)*(IF(H21="",0,H21)),1)</f>
        <v>132.5</v>
      </c>
    </row>
    <row r="22" spans="1:10" s="13" customFormat="1" ht="50" customHeight="1" x14ac:dyDescent="0.2">
      <c r="A22" s="13" t="s">
        <v>48</v>
      </c>
      <c r="B22" s="13">
        <v>12</v>
      </c>
      <c r="C22" s="13" t="s">
        <v>42</v>
      </c>
      <c r="D22" s="13" t="s">
        <v>39</v>
      </c>
      <c r="E22" s="13">
        <v>296</v>
      </c>
      <c r="F22" s="18"/>
      <c r="G22" s="13" t="s">
        <v>97</v>
      </c>
      <c r="H22" s="13">
        <v>296</v>
      </c>
      <c r="I22" s="18" t="s">
        <v>109</v>
      </c>
      <c r="J22" s="12">
        <f>ROUNDDOWN(CHOOSE(MATCH(B22,{11,12,13,14,15,16,17}),0.55,0.55,0.57,0.59,0.61,0.63,0.65)*(IF(H22="",0,H22)),1)</f>
        <v>162.80000000000001</v>
      </c>
    </row>
    <row r="23" spans="1:10" s="13" customFormat="1" ht="50" customHeight="1" x14ac:dyDescent="0.2">
      <c r="A23" s="13" t="s">
        <v>51</v>
      </c>
      <c r="B23" s="13">
        <v>14</v>
      </c>
      <c r="C23" s="13" t="s">
        <v>38</v>
      </c>
      <c r="D23" s="13" t="s">
        <v>47</v>
      </c>
      <c r="E23" s="13">
        <v>173</v>
      </c>
      <c r="F23" s="18"/>
      <c r="H23" s="13">
        <v>80</v>
      </c>
      <c r="I23" s="18"/>
      <c r="J23" s="12">
        <f>ROUNDDOWN(CHOOSE(MATCH(B23,{11,12,13,14,15,16,17}),0.55,0.55,0.57,0.59,0.61,0.63,0.65)*(IF(H23="",0,H23)),1)</f>
        <v>47.2</v>
      </c>
    </row>
    <row r="24" spans="1:10" s="13" customFormat="1" ht="50" customHeight="1" x14ac:dyDescent="0.2">
      <c r="A24" s="13" t="s">
        <v>52</v>
      </c>
      <c r="B24" s="13">
        <v>12</v>
      </c>
      <c r="C24" s="13" t="s">
        <v>30</v>
      </c>
      <c r="D24" s="13" t="s">
        <v>31</v>
      </c>
      <c r="E24" s="13">
        <v>500</v>
      </c>
      <c r="F24" s="18"/>
      <c r="G24" s="13" t="s">
        <v>15</v>
      </c>
      <c r="H24" s="13">
        <v>500</v>
      </c>
      <c r="I24" s="18"/>
      <c r="J24" s="12">
        <f>ROUNDDOWN(CHOOSE(MATCH(B24,{11,12,13,14,15,16,17}),0.55,0.55,0.57,0.59,0.61,0.63,0.65)*(IF(H24="",0,H24)),1)</f>
        <v>275</v>
      </c>
    </row>
    <row r="25" spans="1:10" s="13" customFormat="1" ht="50" customHeight="1" x14ac:dyDescent="0.2">
      <c r="A25" s="13" t="s">
        <v>53</v>
      </c>
      <c r="B25" s="13">
        <v>12</v>
      </c>
      <c r="C25" s="13" t="s">
        <v>42</v>
      </c>
      <c r="D25" s="13" t="s">
        <v>20</v>
      </c>
      <c r="E25" s="13">
        <v>300</v>
      </c>
      <c r="F25" s="18"/>
      <c r="G25" s="13" t="s">
        <v>91</v>
      </c>
      <c r="H25" s="13">
        <v>297</v>
      </c>
      <c r="I25" s="18" t="s">
        <v>92</v>
      </c>
      <c r="J25" s="12">
        <f>ROUNDDOWN(CHOOSE(MATCH(B25,{11,12,13,14,15,16,17}),0.55,0.55,0.57,0.59,0.61,0.63,0.65)*(IF(H25="",0,H25)),1)</f>
        <v>163.30000000000001</v>
      </c>
    </row>
    <row r="26" spans="1:10" s="13" customFormat="1" ht="50" customHeight="1" x14ac:dyDescent="0.2">
      <c r="A26" s="13" t="s">
        <v>54</v>
      </c>
      <c r="B26" s="13">
        <v>12</v>
      </c>
      <c r="C26" s="13" t="s">
        <v>38</v>
      </c>
      <c r="D26" s="13" t="s">
        <v>55</v>
      </c>
      <c r="E26" s="13">
        <v>400</v>
      </c>
      <c r="F26" s="18"/>
      <c r="I26" s="18"/>
      <c r="J26" s="12">
        <f>ROUNDDOWN(CHOOSE(MATCH(B26,{11,12,13,14,15,16,17}),0.55,0.55,0.57,0.59,0.61,0.63,0.65)*(IF(H26="",0,H26)),1)</f>
        <v>0</v>
      </c>
    </row>
    <row r="27" spans="1:10" s="13" customFormat="1" ht="50" customHeight="1" x14ac:dyDescent="0.2">
      <c r="A27" s="13" t="s">
        <v>56</v>
      </c>
      <c r="B27" s="13">
        <v>13</v>
      </c>
      <c r="C27" s="13" t="s">
        <v>57</v>
      </c>
      <c r="D27" s="13" t="s">
        <v>58</v>
      </c>
      <c r="E27" s="13">
        <v>387</v>
      </c>
      <c r="F27" s="18"/>
      <c r="G27" s="13" t="s">
        <v>28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56</v>
      </c>
      <c r="B28" s="13">
        <v>12</v>
      </c>
      <c r="C28" s="13" t="s">
        <v>24</v>
      </c>
      <c r="D28" s="13" t="s">
        <v>28</v>
      </c>
      <c r="E28" s="13">
        <v>500</v>
      </c>
      <c r="F28" s="18"/>
      <c r="I28" s="18"/>
      <c r="J28" s="12">
        <f>ROUNDDOWN(CHOOSE(MATCH(B28,{11,12,13,14,15,16,17}),0.55,0.55,0.57,0.59,0.61,0.63,0.65)*(IF(H28="",0,H28)),1)</f>
        <v>0</v>
      </c>
    </row>
    <row r="29" spans="1:10" s="13" customFormat="1" ht="50" customHeight="1" x14ac:dyDescent="0.2">
      <c r="A29" s="13" t="s">
        <v>59</v>
      </c>
      <c r="B29" s="13">
        <v>12</v>
      </c>
      <c r="C29" s="13" t="s">
        <v>14</v>
      </c>
      <c r="D29" s="13" t="s">
        <v>47</v>
      </c>
      <c r="E29" s="13">
        <v>60</v>
      </c>
      <c r="F29" s="18"/>
      <c r="G29" s="13" t="s">
        <v>39</v>
      </c>
      <c r="H29" s="13">
        <v>60</v>
      </c>
      <c r="I29" s="18"/>
      <c r="J29" s="12">
        <f>ROUNDDOWN(CHOOSE(MATCH(B29,{11,12,13,14,15,16,17}),0.55,0.55,0.57,0.59,0.61,0.63,0.65)*(IF(H29="",0,H29)),1)</f>
        <v>33</v>
      </c>
    </row>
    <row r="30" spans="1:10" s="13" customFormat="1" ht="50" customHeight="1" x14ac:dyDescent="0.2">
      <c r="A30" s="13" t="s">
        <v>59</v>
      </c>
      <c r="B30" s="13">
        <v>11</v>
      </c>
      <c r="C30" s="13" t="s">
        <v>24</v>
      </c>
      <c r="D30" s="13" t="s">
        <v>39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customHeight="1" x14ac:dyDescent="0.2">
      <c r="A31" s="13" t="s">
        <v>60</v>
      </c>
      <c r="B31" s="13">
        <v>12</v>
      </c>
      <c r="C31" s="13" t="s">
        <v>24</v>
      </c>
      <c r="D31" s="13" t="s">
        <v>31</v>
      </c>
      <c r="E31" s="13">
        <v>484</v>
      </c>
      <c r="F31" s="18"/>
      <c r="G31" s="13" t="s">
        <v>39</v>
      </c>
      <c r="H31" s="13">
        <v>484</v>
      </c>
      <c r="I31" s="18"/>
      <c r="J31" s="12">
        <f>ROUNDDOWN(CHOOSE(MATCH(B31,{11,12,13,14,15,16,17}),0.55,0.55,0.57,0.59,0.61,0.63,0.65)*(IF(H31="",0,H31)),1)</f>
        <v>266.2</v>
      </c>
    </row>
    <row r="32" spans="1:10" s="13" customFormat="1" ht="50" customHeight="1" x14ac:dyDescent="0.2">
      <c r="A32" s="13" t="s">
        <v>61</v>
      </c>
      <c r="B32" s="13">
        <v>12</v>
      </c>
      <c r="C32" s="13" t="s">
        <v>27</v>
      </c>
      <c r="D32" s="13" t="s">
        <v>50</v>
      </c>
      <c r="E32" s="13">
        <v>300</v>
      </c>
      <c r="F32" s="18"/>
      <c r="I32" s="18"/>
      <c r="J32" s="12">
        <f>ROUNDDOWN(CHOOSE(MATCH(B32,{11,12,13,14,15,16,17}),0.55,0.55,0.57,0.59,0.61,0.63,0.65)*(IF(H32="",0,H32)),1)</f>
        <v>0</v>
      </c>
    </row>
    <row r="33" spans="1:10" s="13" customFormat="1" ht="50" customHeight="1" x14ac:dyDescent="0.2">
      <c r="A33" s="13" t="s">
        <v>62</v>
      </c>
      <c r="B33" s="13">
        <v>14</v>
      </c>
      <c r="C33" s="13" t="s">
        <v>24</v>
      </c>
      <c r="D33" s="13" t="s">
        <v>63</v>
      </c>
      <c r="E33" s="13">
        <v>160</v>
      </c>
      <c r="F33" s="18"/>
      <c r="G33" s="13" t="s">
        <v>34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64</v>
      </c>
      <c r="B34" s="13">
        <v>14</v>
      </c>
      <c r="C34" s="13" t="s">
        <v>38</v>
      </c>
      <c r="D34" s="13" t="s">
        <v>55</v>
      </c>
      <c r="E34" s="13">
        <v>330</v>
      </c>
      <c r="F34" s="18"/>
      <c r="G34" s="13" t="s">
        <v>34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65</v>
      </c>
      <c r="B35" s="13">
        <v>12</v>
      </c>
      <c r="C35" s="13" t="s">
        <v>22</v>
      </c>
      <c r="D35" s="13" t="s">
        <v>21</v>
      </c>
      <c r="E35" s="13">
        <v>100</v>
      </c>
      <c r="F35" s="18"/>
      <c r="G35" s="13" t="s">
        <v>97</v>
      </c>
      <c r="H35" s="13">
        <v>100</v>
      </c>
      <c r="I35" s="18" t="s">
        <v>103</v>
      </c>
      <c r="J35" s="12">
        <f>ROUNDDOWN(CHOOSE(MATCH(B35,{11,12,13,14,15,16,17}),0.55,0.55,0.57,0.59,0.61,0.63,0.65)*(IF(H35="",0,H35)),1)</f>
        <v>55</v>
      </c>
    </row>
    <row r="36" spans="1:10" s="13" customFormat="1" ht="50" customHeight="1" x14ac:dyDescent="0.2">
      <c r="A36" s="13" t="s">
        <v>66</v>
      </c>
      <c r="B36" s="13">
        <v>13</v>
      </c>
      <c r="C36" s="13" t="s">
        <v>24</v>
      </c>
      <c r="D36" s="13" t="s">
        <v>32</v>
      </c>
      <c r="E36" s="13">
        <v>418</v>
      </c>
      <c r="F36" s="18"/>
      <c r="G36" s="13" t="s">
        <v>15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66</v>
      </c>
      <c r="B37" s="13">
        <v>15</v>
      </c>
      <c r="C37" s="13" t="s">
        <v>67</v>
      </c>
      <c r="D37" s="13" t="s">
        <v>15</v>
      </c>
      <c r="E37" s="13">
        <v>293</v>
      </c>
      <c r="F37" s="18"/>
      <c r="I37" s="18"/>
      <c r="J37" s="12">
        <f>ROUNDDOWN(CHOOSE(MATCH(B37,{11,12,13,14,15,16,17}),0.55,0.55,0.57,0.59,0.61,0.63,0.65)*(IF(H37="",0,H37)),1)</f>
        <v>0</v>
      </c>
    </row>
    <row r="38" spans="1:10" s="13" customFormat="1" ht="50" customHeight="1" x14ac:dyDescent="0.2">
      <c r="A38" s="13" t="s">
        <v>68</v>
      </c>
      <c r="B38" s="13">
        <v>14</v>
      </c>
      <c r="C38" s="13" t="s">
        <v>69</v>
      </c>
      <c r="D38" s="13" t="s">
        <v>70</v>
      </c>
      <c r="E38" s="13">
        <v>350</v>
      </c>
      <c r="F38" s="18" t="s">
        <v>71</v>
      </c>
      <c r="I38" s="18"/>
      <c r="J38" s="12">
        <f>ROUNDDOWN(CHOOSE(MATCH(B38,{11,12,13,14,15,16,17}),0.55,0.55,0.57,0.59,0.61,0.63,0.65)*(IF(H38="",0,H38)),1)</f>
        <v>0</v>
      </c>
    </row>
    <row r="39" spans="1:10" s="13" customFormat="1" ht="50" customHeight="1" x14ac:dyDescent="0.2">
      <c r="A39" s="13" t="s">
        <v>29</v>
      </c>
      <c r="B39" s="13">
        <v>14</v>
      </c>
      <c r="C39" s="13" t="s">
        <v>72</v>
      </c>
      <c r="D39" s="13" t="s">
        <v>45</v>
      </c>
      <c r="E39" s="13">
        <v>315</v>
      </c>
      <c r="F39" s="18" t="s">
        <v>71</v>
      </c>
      <c r="I39" s="18"/>
      <c r="J39" s="12">
        <f>ROUNDDOWN(CHOOSE(MATCH(B39,{11,12,13,14,15,16,17}),0.55,0.55,0.57,0.59,0.61,0.63,0.65)*(IF(H39="",0,H39)),1)</f>
        <v>0</v>
      </c>
    </row>
    <row r="40" spans="1:10" s="13" customFormat="1" ht="50" customHeight="1" x14ac:dyDescent="0.2">
      <c r="A40" s="13" t="s">
        <v>73</v>
      </c>
      <c r="B40" s="13">
        <v>17</v>
      </c>
      <c r="C40" s="13" t="s">
        <v>74</v>
      </c>
      <c r="D40" s="13" t="s">
        <v>45</v>
      </c>
      <c r="E40" s="13">
        <v>30</v>
      </c>
      <c r="F40" s="18" t="s">
        <v>71</v>
      </c>
      <c r="G40" s="13" t="s">
        <v>70</v>
      </c>
      <c r="H40" s="13">
        <v>30</v>
      </c>
      <c r="I40" s="18" t="s">
        <v>71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93</v>
      </c>
      <c r="B41" s="13">
        <v>12</v>
      </c>
      <c r="C41" s="13" t="s">
        <v>94</v>
      </c>
      <c r="D41" s="13" t="s">
        <v>95</v>
      </c>
      <c r="E41" s="13">
        <v>160</v>
      </c>
      <c r="F41" s="18"/>
      <c r="I41" s="18"/>
      <c r="J41" s="12">
        <f>ROUNDDOWN(CHOOSE(MATCH(B41,{11,12,13,14,15,16,17}),0.55,0.55,0.57,0.59,0.61,0.63,0.65)*(IF(H41="",0,H41)),1)</f>
        <v>0</v>
      </c>
    </row>
    <row r="42" spans="1:10" s="13" customFormat="1" ht="50" customHeight="1" x14ac:dyDescent="0.2">
      <c r="A42" s="13" t="s">
        <v>96</v>
      </c>
      <c r="B42" s="13">
        <v>12</v>
      </c>
      <c r="C42" s="13" t="s">
        <v>94</v>
      </c>
      <c r="D42" s="13" t="s">
        <v>97</v>
      </c>
      <c r="E42" s="13">
        <v>240</v>
      </c>
      <c r="F42" s="18"/>
      <c r="I42" s="18"/>
      <c r="J42" s="12">
        <f>ROUNDDOWN(CHOOSE(MATCH(B42,{11,12,13,14,15,16,17}),0.55,0.55,0.57,0.59,0.61,0.63,0.65)*(IF(H42="",0,H42)),1)</f>
        <v>0</v>
      </c>
    </row>
    <row r="43" spans="1:10" s="13" customFormat="1" ht="50" customHeight="1" x14ac:dyDescent="0.2">
      <c r="A43" s="13" t="s">
        <v>99</v>
      </c>
      <c r="B43" s="13">
        <v>15</v>
      </c>
      <c r="C43" s="13" t="s">
        <v>100</v>
      </c>
      <c r="D43" s="13" t="s">
        <v>97</v>
      </c>
      <c r="E43" s="13">
        <v>155</v>
      </c>
      <c r="F43" s="18" t="s">
        <v>101</v>
      </c>
      <c r="I43" s="18"/>
      <c r="J43" s="12">
        <f>ROUNDDOWN(CHOOSE(MATCH(B43,{11,12,13,14,15,16,17}),0.55,0.55,0.57,0.59,0.61,0.63,0.65)*(IF(H43="",0,H43)),1)</f>
        <v>0</v>
      </c>
    </row>
    <row r="44" spans="1:10" s="13" customFormat="1" ht="50" customHeight="1" x14ac:dyDescent="0.2">
      <c r="A44" s="13" t="s">
        <v>102</v>
      </c>
      <c r="B44" s="13">
        <v>15</v>
      </c>
      <c r="C44" s="13" t="s">
        <v>100</v>
      </c>
      <c r="D44" s="13" t="s">
        <v>97</v>
      </c>
      <c r="E44" s="13">
        <v>200</v>
      </c>
      <c r="F44" s="18" t="s">
        <v>101</v>
      </c>
      <c r="I44" s="18"/>
      <c r="J44" s="12">
        <f>ROUNDDOWN(CHOOSE(MATCH(B44,{11,12,13,14,15,16,17}),0.55,0.55,0.57,0.59,0.61,0.63,0.65)*(IF(H44="",0,H44)),1)</f>
        <v>0</v>
      </c>
    </row>
    <row r="45" spans="1:10" s="13" customFormat="1" ht="50" customHeight="1" x14ac:dyDescent="0.2">
      <c r="A45" s="13" t="s">
        <v>105</v>
      </c>
      <c r="B45" s="13">
        <v>14</v>
      </c>
      <c r="C45" s="13" t="s">
        <v>106</v>
      </c>
      <c r="D45" s="13" t="s">
        <v>97</v>
      </c>
      <c r="E45" s="13">
        <v>500</v>
      </c>
      <c r="F45" s="18" t="s">
        <v>101</v>
      </c>
      <c r="I45" s="18"/>
      <c r="J45" s="12">
        <f>ROUNDDOWN(CHOOSE(MATCH(B45,{11,12,13,14,15,16,17}),0.55,0.55,0.57,0.59,0.61,0.63,0.65)*(IF(H45="",0,H45)),1)</f>
        <v>0</v>
      </c>
    </row>
    <row r="46" spans="1:10" s="13" customFormat="1" ht="50" customHeight="1" x14ac:dyDescent="0.2">
      <c r="A46" s="13" t="s">
        <v>107</v>
      </c>
      <c r="B46" s="13">
        <v>13</v>
      </c>
      <c r="C46" s="13" t="s">
        <v>108</v>
      </c>
      <c r="D46" s="13" t="s">
        <v>97</v>
      </c>
      <c r="E46" s="13">
        <v>160</v>
      </c>
      <c r="F46" s="18"/>
      <c r="I46" s="18"/>
      <c r="J46" s="12">
        <f>ROUNDDOWN(CHOOSE(MATCH(B46,{11,12,13,14,15,16,17}),0.55,0.55,0.57,0.59,0.61,0.63,0.65)*(IF(H46="",0,H46)),1)</f>
        <v>0</v>
      </c>
    </row>
    <row r="47" spans="1:10" s="13" customFormat="1" ht="50" customHeight="1" x14ac:dyDescent="0.2">
      <c r="A47" s="13" t="s">
        <v>111</v>
      </c>
      <c r="B47" s="13">
        <v>11</v>
      </c>
      <c r="C47" s="13" t="s">
        <v>116</v>
      </c>
      <c r="D47" s="13" t="s">
        <v>117</v>
      </c>
      <c r="E47" s="13">
        <v>300</v>
      </c>
      <c r="F47" s="18"/>
      <c r="I47" s="18"/>
      <c r="J47" s="12">
        <f>ROUNDDOWN(CHOOSE(MATCH(B47,{11,12,13,14,15,16,17}),0.55,0.55,0.57,0.59,0.61,0.63,0.65)*(IF(H47="",0,H47)),1)</f>
        <v>0</v>
      </c>
    </row>
    <row r="48" spans="1:10" s="13" customFormat="1" ht="50" customHeight="1" x14ac:dyDescent="0.2">
      <c r="A48" s="13" t="s">
        <v>112</v>
      </c>
      <c r="B48" s="13">
        <v>16</v>
      </c>
      <c r="C48" s="13" t="s">
        <v>113</v>
      </c>
      <c r="D48" s="13" t="s">
        <v>91</v>
      </c>
      <c r="E48" s="13">
        <v>370</v>
      </c>
      <c r="F48" s="18"/>
      <c r="G48" s="13" t="s">
        <v>128</v>
      </c>
      <c r="H48" s="13">
        <v>369</v>
      </c>
      <c r="I48" s="18" t="s">
        <v>130</v>
      </c>
      <c r="J48" s="12">
        <f>ROUNDDOWN(CHOOSE(MATCH(B48,{11,12,13,14,15,16,17}),0.55,0.55,0.57,0.59,0.61,0.63,0.65)*(IF(H48="",0,H48)),1)</f>
        <v>232.4</v>
      </c>
    </row>
    <row r="49" spans="1:10" s="13" customFormat="1" ht="50" customHeight="1" x14ac:dyDescent="0.2">
      <c r="A49" s="13" t="s">
        <v>107</v>
      </c>
      <c r="B49" s="13">
        <v>16</v>
      </c>
      <c r="C49" s="13" t="s">
        <v>113</v>
      </c>
      <c r="D49" s="13" t="s">
        <v>91</v>
      </c>
      <c r="E49" s="13">
        <v>10</v>
      </c>
      <c r="F49" s="18"/>
      <c r="I49" s="18"/>
      <c r="J49" s="12">
        <f>ROUNDDOWN(CHOOSE(MATCH(B49,{11,12,13,14,15,16,17}),0.55,0.55,0.57,0.59,0.61,0.63,0.65)*(IF(H49="",0,H49)),1)</f>
        <v>0</v>
      </c>
    </row>
    <row r="50" spans="1:10" s="13" customFormat="1" ht="50" customHeight="1" x14ac:dyDescent="0.2">
      <c r="A50" s="13" t="s">
        <v>114</v>
      </c>
      <c r="B50" s="13">
        <v>12</v>
      </c>
      <c r="C50" s="13" t="s">
        <v>113</v>
      </c>
      <c r="D50" s="13" t="s">
        <v>115</v>
      </c>
      <c r="E50" s="13">
        <v>532</v>
      </c>
      <c r="F50" s="18"/>
      <c r="H50" s="13">
        <v>400</v>
      </c>
      <c r="I50" s="18"/>
      <c r="J50" s="12">
        <f>ROUNDDOWN(CHOOSE(MATCH(B50,{11,12,13,14,15,16,17}),0.55,0.55,0.57,0.59,0.61,0.63,0.65)*(IF(H50="",0,H50)),1)</f>
        <v>220</v>
      </c>
    </row>
    <row r="51" spans="1:10" s="13" customFormat="1" ht="50" customHeight="1" x14ac:dyDescent="0.2">
      <c r="A51" s="13" t="s">
        <v>107</v>
      </c>
      <c r="B51" s="13">
        <v>12</v>
      </c>
      <c r="C51" s="13" t="s">
        <v>118</v>
      </c>
      <c r="D51" s="13" t="s">
        <v>97</v>
      </c>
      <c r="E51" s="13">
        <v>90</v>
      </c>
      <c r="F51" s="18"/>
      <c r="G51" s="13" t="s">
        <v>97</v>
      </c>
      <c r="H51" s="13">
        <v>95</v>
      </c>
      <c r="I51" s="18"/>
      <c r="J51" s="12">
        <f>ROUNDDOWN(CHOOSE(MATCH(B51,{11,12,13,14,15,16,17}),0.55,0.55,0.57,0.59,0.61,0.63,0.65)*(IF(H51="",0,H51)),1)</f>
        <v>52.2</v>
      </c>
    </row>
    <row r="52" spans="1:10" s="13" customFormat="1" ht="50" customHeight="1" x14ac:dyDescent="0.2">
      <c r="A52" s="13" t="s">
        <v>119</v>
      </c>
      <c r="B52" s="13">
        <v>14</v>
      </c>
      <c r="C52" s="13" t="s">
        <v>120</v>
      </c>
      <c r="D52" s="13" t="s">
        <v>121</v>
      </c>
      <c r="E52" s="13">
        <v>360</v>
      </c>
      <c r="F52" s="18" t="s">
        <v>122</v>
      </c>
      <c r="I52" s="18"/>
      <c r="J52" s="12">
        <f>ROUNDDOWN(CHOOSE(MATCH(B52,{11,12,13,14,15,16,17}),0.55,0.55,0.57,0.59,0.61,0.63,0.65)*(IF(H52="",0,H52)),1)</f>
        <v>0</v>
      </c>
    </row>
    <row r="53" spans="1:10" s="13" customFormat="1" ht="50" customHeight="1" x14ac:dyDescent="0.2">
      <c r="A53" s="13" t="s">
        <v>126</v>
      </c>
      <c r="B53" s="13">
        <v>14</v>
      </c>
      <c r="C53" s="13" t="s">
        <v>118</v>
      </c>
      <c r="D53" s="13" t="s">
        <v>127</v>
      </c>
      <c r="E53" s="13">
        <v>500</v>
      </c>
      <c r="F53" s="18" t="s">
        <v>131</v>
      </c>
      <c r="I53" s="18"/>
    </row>
    <row r="54" spans="1:10" s="13" customFormat="1" ht="50" customHeight="1" x14ac:dyDescent="0.2">
      <c r="A54" s="13" t="s">
        <v>132</v>
      </c>
      <c r="B54" s="13">
        <v>15</v>
      </c>
      <c r="C54" s="13" t="s">
        <v>100</v>
      </c>
      <c r="D54" s="13" t="s">
        <v>128</v>
      </c>
      <c r="E54" s="13">
        <v>358</v>
      </c>
      <c r="F54" s="18" t="s">
        <v>131</v>
      </c>
      <c r="I54" s="18"/>
    </row>
    <row r="55" spans="1:10" s="13" customFormat="1" ht="50" customHeight="1" x14ac:dyDescent="0.2">
      <c r="F55" s="18"/>
      <c r="I55" s="18"/>
    </row>
    <row r="56" spans="1:10" s="13" customFormat="1" ht="50" customHeight="1" x14ac:dyDescent="0.2">
      <c r="F56" s="18"/>
      <c r="I56" s="18"/>
    </row>
    <row r="57" spans="1:10" s="13" customFormat="1" ht="50" customHeight="1" x14ac:dyDescent="0.2">
      <c r="F57" s="18"/>
      <c r="I57" s="18"/>
    </row>
    <row r="58" spans="1:10" s="13" customFormat="1" ht="50" customHeight="1" x14ac:dyDescent="0.2">
      <c r="F58" s="18"/>
      <c r="I58" s="18"/>
    </row>
    <row r="59" spans="1:10" s="13" customFormat="1" ht="50" customHeight="1" x14ac:dyDescent="0.2">
      <c r="F59" s="18"/>
      <c r="I59" s="18"/>
    </row>
    <row r="60" spans="1:10" s="13" customFormat="1" ht="50" customHeight="1" x14ac:dyDescent="0.2">
      <c r="F60" s="18"/>
      <c r="I60" s="18"/>
    </row>
    <row r="61" spans="1:10" s="13" customFormat="1" ht="50" customHeight="1" x14ac:dyDescent="0.2">
      <c r="F61" s="18"/>
      <c r="I61" s="18"/>
    </row>
    <row r="62" spans="1:10" s="13" customFormat="1" ht="50" customHeight="1" x14ac:dyDescent="0.2">
      <c r="F62" s="18"/>
      <c r="I62" s="18"/>
    </row>
    <row r="63" spans="1:10" s="13" customFormat="1" ht="50" customHeight="1" x14ac:dyDescent="0.2">
      <c r="F63" s="18"/>
      <c r="I63" s="18"/>
    </row>
    <row r="64" spans="1:10" s="13" customFormat="1" ht="50" customHeight="1" x14ac:dyDescent="0.2">
      <c r="F64" s="18"/>
      <c r="I64" s="18"/>
    </row>
    <row r="65" spans="6:9" s="13" customFormat="1" ht="50" customHeight="1" x14ac:dyDescent="0.2">
      <c r="F65" s="18"/>
      <c r="I65" s="18"/>
    </row>
    <row r="66" spans="6:9" s="13" customFormat="1" ht="50" customHeight="1" x14ac:dyDescent="0.2">
      <c r="F66" s="18"/>
      <c r="I66" s="18"/>
    </row>
    <row r="67" spans="6:9" s="13" customFormat="1" ht="50" customHeight="1" x14ac:dyDescent="0.2">
      <c r="F67" s="18"/>
      <c r="I67" s="18"/>
    </row>
    <row r="68" spans="6:9" s="13" customFormat="1" ht="50" customHeight="1" x14ac:dyDescent="0.2">
      <c r="F68" s="18"/>
      <c r="I68" s="18"/>
    </row>
    <row r="69" spans="6:9" s="13" customFormat="1" ht="50" customHeight="1" x14ac:dyDescent="0.2">
      <c r="F69" s="18"/>
      <c r="I69" s="18"/>
    </row>
    <row r="70" spans="6:9" s="13" customFormat="1" ht="50" customHeight="1" x14ac:dyDescent="0.2">
      <c r="F70" s="18"/>
      <c r="I70" s="18"/>
    </row>
    <row r="71" spans="6:9" s="13" customFormat="1" ht="50" customHeight="1" x14ac:dyDescent="0.2">
      <c r="F71" s="18"/>
      <c r="I71" s="18"/>
    </row>
    <row r="72" spans="6:9" s="13" customFormat="1" ht="50" customHeight="1" x14ac:dyDescent="0.2">
      <c r="F72" s="18"/>
      <c r="I72" s="18"/>
    </row>
    <row r="73" spans="6:9" s="13" customFormat="1" ht="50" customHeight="1" x14ac:dyDescent="0.2">
      <c r="F73" s="18"/>
      <c r="I73" s="18"/>
    </row>
    <row r="74" spans="6:9" s="13" customFormat="1" ht="50" customHeight="1" x14ac:dyDescent="0.2">
      <c r="F74" s="18"/>
      <c r="I74" s="18"/>
    </row>
    <row r="75" spans="6:9" s="13" customFormat="1" ht="50" customHeight="1" x14ac:dyDescent="0.2">
      <c r="F75" s="18"/>
      <c r="I75" s="18"/>
    </row>
    <row r="76" spans="6:9" s="13" customFormat="1" ht="50" customHeight="1" x14ac:dyDescent="0.2">
      <c r="F76" s="18"/>
      <c r="I76" s="18"/>
    </row>
    <row r="77" spans="6:9" s="13" customFormat="1" ht="50" customHeight="1" x14ac:dyDescent="0.2">
      <c r="F77" s="18"/>
      <c r="I77" s="18"/>
    </row>
    <row r="78" spans="6:9" s="13" customFormat="1" ht="50" customHeight="1" x14ac:dyDescent="0.2">
      <c r="F78" s="18"/>
      <c r="I78" s="18"/>
    </row>
    <row r="79" spans="6:9" s="13" customFormat="1" ht="50" customHeight="1" x14ac:dyDescent="0.2">
      <c r="F79" s="18"/>
      <c r="I79" s="18"/>
    </row>
    <row r="80" spans="6:9" s="13" customFormat="1" ht="50" customHeight="1" x14ac:dyDescent="0.2">
      <c r="F80" s="18"/>
      <c r="I80" s="18"/>
    </row>
    <row r="81" spans="6:9" s="13" customFormat="1" ht="50" customHeight="1" x14ac:dyDescent="0.2">
      <c r="F81" s="18"/>
      <c r="I81" s="18"/>
    </row>
    <row r="82" spans="6:9" s="13" customFormat="1" ht="50" customHeight="1" x14ac:dyDescent="0.2">
      <c r="F82" s="18"/>
      <c r="I82" s="18"/>
    </row>
    <row r="83" spans="6:9" s="13" customFormat="1" ht="50" customHeight="1" x14ac:dyDescent="0.2">
      <c r="F83" s="18"/>
      <c r="I83" s="18"/>
    </row>
    <row r="84" spans="6:9" s="13" customFormat="1" ht="50" customHeight="1" x14ac:dyDescent="0.2">
      <c r="F84" s="18"/>
      <c r="I84" s="18"/>
    </row>
    <row r="85" spans="6:9" s="13" customFormat="1" ht="50" customHeight="1" x14ac:dyDescent="0.2">
      <c r="F85" s="18"/>
      <c r="I85" s="18"/>
    </row>
    <row r="86" spans="6:9" s="13" customFormat="1" ht="50" customHeight="1" x14ac:dyDescent="0.2">
      <c r="F86" s="18"/>
      <c r="I86" s="18"/>
    </row>
    <row r="87" spans="6:9" s="13" customFormat="1" ht="50" customHeight="1" x14ac:dyDescent="0.2">
      <c r="F87" s="18"/>
      <c r="I87" s="18"/>
    </row>
    <row r="88" spans="6:9" s="13" customFormat="1" ht="50" customHeight="1" x14ac:dyDescent="0.2">
      <c r="F88" s="18"/>
      <c r="I88" s="18"/>
    </row>
    <row r="89" spans="6:9" s="13" customFormat="1" ht="50" customHeight="1" x14ac:dyDescent="0.2">
      <c r="F89" s="18"/>
      <c r="I89" s="18"/>
    </row>
    <row r="90" spans="6:9" s="13" customFormat="1" ht="50" customHeight="1" x14ac:dyDescent="0.2">
      <c r="F90" s="18"/>
      <c r="I90" s="18"/>
    </row>
    <row r="91" spans="6:9" s="13" customFormat="1" ht="50" customHeight="1" x14ac:dyDescent="0.2">
      <c r="F91" s="18"/>
      <c r="I91" s="18"/>
    </row>
    <row r="92" spans="6:9" s="13" customFormat="1" ht="50" customHeight="1" x14ac:dyDescent="0.2">
      <c r="F92" s="18"/>
      <c r="I92" s="18"/>
    </row>
    <row r="93" spans="6:9" s="13" customFormat="1" ht="50" customHeight="1" x14ac:dyDescent="0.2">
      <c r="F93" s="18"/>
      <c r="I93" s="18"/>
    </row>
    <row r="94" spans="6:9" s="13" customFormat="1" ht="50" customHeight="1" x14ac:dyDescent="0.2">
      <c r="F94" s="18"/>
      <c r="I94" s="18"/>
    </row>
    <row r="95" spans="6:9" s="13" customFormat="1" ht="50" customHeight="1" x14ac:dyDescent="0.2">
      <c r="F95" s="18"/>
      <c r="I95" s="18"/>
    </row>
    <row r="96" spans="6:9" s="13" customFormat="1" ht="50" customHeight="1" x14ac:dyDescent="0.2">
      <c r="F96" s="18"/>
      <c r="I96" s="18"/>
    </row>
    <row r="97" spans="6:9" s="13" customFormat="1" ht="50" customHeight="1" x14ac:dyDescent="0.2">
      <c r="F97" s="18"/>
      <c r="I97" s="18"/>
    </row>
    <row r="98" spans="6:9" s="13" customFormat="1" ht="50" customHeight="1" x14ac:dyDescent="0.2">
      <c r="F98" s="18"/>
      <c r="I98" s="18"/>
    </row>
    <row r="99" spans="6:9" s="13" customFormat="1" ht="50" customHeight="1" x14ac:dyDescent="0.2">
      <c r="F99" s="18"/>
      <c r="I99" s="18"/>
    </row>
    <row r="100" spans="6:9" s="13" customFormat="1" ht="50" customHeight="1" x14ac:dyDescent="0.2">
      <c r="F100" s="18"/>
      <c r="I100" s="18"/>
    </row>
    <row r="101" spans="6:9" s="13" customFormat="1" ht="50" customHeight="1" x14ac:dyDescent="0.2">
      <c r="F101" s="18"/>
      <c r="I101" s="18"/>
    </row>
    <row r="102" spans="6:9" s="13" customFormat="1" ht="50" customHeight="1" x14ac:dyDescent="0.2">
      <c r="F102" s="18"/>
      <c r="I102" s="18"/>
    </row>
    <row r="103" spans="6:9" s="13" customFormat="1" ht="50" customHeight="1" x14ac:dyDescent="0.2">
      <c r="F103" s="18"/>
      <c r="I103" s="18"/>
    </row>
    <row r="104" spans="6:9" s="13" customFormat="1" ht="50" customHeight="1" x14ac:dyDescent="0.2">
      <c r="F104" s="18"/>
      <c r="I104" s="18"/>
    </row>
    <row r="105" spans="6:9" s="13" customFormat="1" ht="50" customHeight="1" x14ac:dyDescent="0.2">
      <c r="F105" s="18"/>
      <c r="I105" s="18"/>
    </row>
    <row r="106" spans="6:9" s="13" customFormat="1" ht="50" customHeight="1" x14ac:dyDescent="0.2">
      <c r="F106" s="18"/>
      <c r="I106" s="18"/>
    </row>
    <row r="107" spans="6:9" s="13" customFormat="1" ht="50" customHeight="1" x14ac:dyDescent="0.2">
      <c r="F107" s="18"/>
      <c r="I107" s="18"/>
    </row>
    <row r="108" spans="6:9" s="13" customFormat="1" ht="50" customHeight="1" x14ac:dyDescent="0.2">
      <c r="F108" s="18"/>
      <c r="I108" s="18"/>
    </row>
    <row r="109" spans="6:9" s="13" customFormat="1" ht="50" customHeight="1" x14ac:dyDescent="0.2">
      <c r="F109" s="18"/>
      <c r="I109" s="18"/>
    </row>
    <row r="110" spans="6:9" s="13" customFormat="1" ht="50" customHeight="1" x14ac:dyDescent="0.2">
      <c r="F110" s="18"/>
      <c r="I110" s="18"/>
    </row>
    <row r="111" spans="6:9" s="13" customFormat="1" ht="50" customHeight="1" x14ac:dyDescent="0.2">
      <c r="F111" s="18"/>
      <c r="I111" s="18"/>
    </row>
    <row r="112" spans="6:9" s="13" customFormat="1" ht="50" customHeight="1" x14ac:dyDescent="0.2">
      <c r="F112" s="18"/>
      <c r="I112" s="18"/>
    </row>
    <row r="113" spans="6:9" s="13" customFormat="1" ht="50" customHeight="1" x14ac:dyDescent="0.2">
      <c r="F113" s="18"/>
      <c r="I113" s="18"/>
    </row>
    <row r="114" spans="6:9" s="13" customFormat="1" ht="50" customHeight="1" x14ac:dyDescent="0.2">
      <c r="F114" s="18"/>
      <c r="I114" s="18"/>
    </row>
    <row r="115" spans="6:9" s="13" customFormat="1" ht="50" customHeight="1" x14ac:dyDescent="0.2">
      <c r="F115" s="18"/>
      <c r="I115" s="18"/>
    </row>
    <row r="116" spans="6:9" s="13" customFormat="1" ht="50" customHeight="1" x14ac:dyDescent="0.2">
      <c r="F116" s="18"/>
      <c r="I116" s="18"/>
    </row>
    <row r="117" spans="6:9" s="13" customFormat="1" ht="50" customHeight="1" x14ac:dyDescent="0.2">
      <c r="F117" s="18"/>
      <c r="I117" s="18"/>
    </row>
    <row r="118" spans="6:9" s="13" customFormat="1" ht="50" customHeight="1" x14ac:dyDescent="0.2">
      <c r="F118" s="18"/>
      <c r="I118" s="18"/>
    </row>
    <row r="119" spans="6:9" s="13" customFormat="1" ht="50" customHeight="1" x14ac:dyDescent="0.2">
      <c r="F119" s="18"/>
      <c r="I119" s="18"/>
    </row>
    <row r="120" spans="6:9" s="13" customFormat="1" ht="50" customHeight="1" x14ac:dyDescent="0.2">
      <c r="F120" s="18"/>
      <c r="I120" s="18"/>
    </row>
    <row r="121" spans="6:9" s="13" customFormat="1" ht="50" customHeight="1" x14ac:dyDescent="0.2">
      <c r="F121" s="18"/>
      <c r="I121" s="18"/>
    </row>
    <row r="122" spans="6:9" s="13" customFormat="1" ht="50" customHeight="1" x14ac:dyDescent="0.2">
      <c r="F122" s="18"/>
      <c r="I122" s="18"/>
    </row>
    <row r="123" spans="6:9" s="13" customFormat="1" ht="50" customHeight="1" x14ac:dyDescent="0.2">
      <c r="F123" s="18"/>
      <c r="I123" s="18"/>
    </row>
    <row r="124" spans="6:9" s="13" customFormat="1" ht="50" customHeight="1" x14ac:dyDescent="0.2">
      <c r="F124" s="18"/>
      <c r="I124" s="18"/>
    </row>
    <row r="125" spans="6:9" s="13" customFormat="1" ht="50" customHeight="1" x14ac:dyDescent="0.2">
      <c r="F125" s="18"/>
      <c r="I125" s="18"/>
    </row>
    <row r="126" spans="6:9" s="13" customFormat="1" ht="50" customHeight="1" x14ac:dyDescent="0.2">
      <c r="F126" s="18"/>
      <c r="I126" s="18"/>
    </row>
    <row r="127" spans="6:9" s="13" customFormat="1" ht="50" customHeight="1" x14ac:dyDescent="0.2">
      <c r="F127" s="18"/>
      <c r="I127" s="18"/>
    </row>
    <row r="128" spans="6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</sheetData>
  <autoFilter ref="A2:J54"/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workbookViewId="0">
      <selection activeCell="B1" sqref="B1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75</v>
      </c>
      <c r="B1" s="6">
        <f>SUBTOTAL(9,E:E)</f>
        <v>4835</v>
      </c>
    </row>
    <row r="2" spans="1:6" ht="60" customHeight="1" x14ac:dyDescent="0.2">
      <c r="A2" s="5" t="s">
        <v>76</v>
      </c>
      <c r="B2" s="7" t="s">
        <v>8</v>
      </c>
      <c r="C2" s="8" t="s">
        <v>4</v>
      </c>
      <c r="D2" s="8" t="s">
        <v>5</v>
      </c>
      <c r="E2" s="8" t="s">
        <v>77</v>
      </c>
    </row>
    <row r="3" spans="1:6" s="2" customFormat="1" ht="50" customHeight="1" x14ac:dyDescent="0.2">
      <c r="A3" s="20" t="s">
        <v>45</v>
      </c>
      <c r="B3" s="21" t="s">
        <v>71</v>
      </c>
      <c r="C3" s="2">
        <v>14</v>
      </c>
      <c r="D3" s="2" t="s">
        <v>69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72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74</v>
      </c>
      <c r="E5" s="2">
        <v>30</v>
      </c>
    </row>
    <row r="6" spans="1:6" s="2" customFormat="1" ht="50" customHeight="1" x14ac:dyDescent="0.2">
      <c r="A6" s="20" t="s">
        <v>121</v>
      </c>
      <c r="B6" s="23" t="s">
        <v>123</v>
      </c>
      <c r="C6" s="2">
        <v>15</v>
      </c>
      <c r="D6" s="2" t="s">
        <v>100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106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124</v>
      </c>
      <c r="E8" s="2">
        <v>400</v>
      </c>
    </row>
    <row r="9" spans="1:6" s="2" customFormat="1" ht="50" customHeight="1" x14ac:dyDescent="0.2">
      <c r="A9" s="20" t="s">
        <v>127</v>
      </c>
      <c r="B9" s="21" t="s">
        <v>131</v>
      </c>
      <c r="C9" s="2">
        <v>12</v>
      </c>
      <c r="D9" s="2" t="s">
        <v>100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100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118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124</v>
      </c>
      <c r="E12" s="2">
        <v>430</v>
      </c>
      <c r="F12" s="22"/>
    </row>
    <row r="13" spans="1:6" s="2" customFormat="1" ht="50" customHeight="1" x14ac:dyDescent="0.2">
      <c r="A13" s="20" t="s">
        <v>128</v>
      </c>
      <c r="B13" s="21" t="s">
        <v>133</v>
      </c>
      <c r="C13" s="2">
        <v>11</v>
      </c>
      <c r="D13" s="2" t="s">
        <v>134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135</v>
      </c>
      <c r="E14" s="2">
        <v>384</v>
      </c>
    </row>
    <row r="15" spans="1:6" s="2" customFormat="1" ht="50" customHeight="1" x14ac:dyDescent="0.2">
      <c r="A15" s="9"/>
      <c r="B15" s="10"/>
    </row>
    <row r="16" spans="1:6" s="2" customFormat="1" ht="50" customHeight="1" x14ac:dyDescent="0.2">
      <c r="A16" s="9"/>
      <c r="B16" s="10"/>
    </row>
    <row r="17" spans="1:2" s="2" customFormat="1" ht="50" customHeight="1" x14ac:dyDescent="0.2">
      <c r="A17" s="9"/>
      <c r="B17" s="10"/>
    </row>
    <row r="18" spans="1:2" s="2" customFormat="1" ht="50" customHeight="1" x14ac:dyDescent="0.2">
      <c r="A18" s="9"/>
      <c r="B18" s="10"/>
    </row>
    <row r="19" spans="1:2" s="2" customFormat="1" ht="50" customHeight="1" x14ac:dyDescent="0.2">
      <c r="A19" s="9"/>
      <c r="B19" s="10"/>
    </row>
    <row r="20" spans="1:2" s="2" customFormat="1" ht="50" customHeight="1" x14ac:dyDescent="0.2">
      <c r="A20" s="9"/>
      <c r="B20" s="10"/>
    </row>
    <row r="21" spans="1:2" s="2" customFormat="1" ht="50" customHeight="1" x14ac:dyDescent="0.2">
      <c r="A21" s="9"/>
      <c r="B21" s="10"/>
    </row>
    <row r="22" spans="1:2" s="2" customFormat="1" ht="50" customHeight="1" x14ac:dyDescent="0.2">
      <c r="A22" s="9"/>
      <c r="B22" s="10"/>
    </row>
    <row r="23" spans="1:2" s="2" customFormat="1" ht="50" customHeight="1" x14ac:dyDescent="0.2">
      <c r="A23" s="9"/>
      <c r="B23" s="10"/>
    </row>
    <row r="24" spans="1:2" s="2" customFormat="1" ht="50" customHeight="1" x14ac:dyDescent="0.2">
      <c r="A24" s="9"/>
      <c r="B24" s="10"/>
    </row>
    <row r="25" spans="1:2" s="2" customFormat="1" ht="50" customHeight="1" x14ac:dyDescent="0.2">
      <c r="A25" s="9"/>
      <c r="B25" s="10"/>
    </row>
    <row r="26" spans="1:2" s="2" customFormat="1" ht="50" customHeight="1" x14ac:dyDescent="0.2">
      <c r="A26" s="9"/>
      <c r="B26" s="10"/>
    </row>
    <row r="27" spans="1:2" s="2" customFormat="1" ht="50" customHeight="1" x14ac:dyDescent="0.2">
      <c r="A27" s="9"/>
      <c r="B27" s="10"/>
    </row>
    <row r="28" spans="1:2" s="2" customFormat="1" ht="50" customHeight="1" x14ac:dyDescent="0.2">
      <c r="A28" s="9"/>
      <c r="B28" s="10"/>
    </row>
    <row r="29" spans="1:2" s="2" customFormat="1" ht="50" customHeight="1" x14ac:dyDescent="0.2">
      <c r="A29" s="9"/>
      <c r="B29" s="10"/>
    </row>
    <row r="30" spans="1:2" s="2" customFormat="1" ht="50" customHeight="1" x14ac:dyDescent="0.2">
      <c r="A30" s="9"/>
      <c r="B30" s="10"/>
    </row>
    <row r="31" spans="1:2" s="2" customFormat="1" ht="50" customHeight="1" x14ac:dyDescent="0.2">
      <c r="A31" s="9"/>
      <c r="B31" s="10"/>
    </row>
    <row r="32" spans="1:2" s="2" customFormat="1" ht="50" customHeight="1" x14ac:dyDescent="0.2">
      <c r="A32" s="9"/>
      <c r="B32" s="10"/>
    </row>
    <row r="33" spans="1:2" s="2" customFormat="1" ht="50" customHeight="1" x14ac:dyDescent="0.2">
      <c r="A33" s="9"/>
      <c r="B33" s="10"/>
    </row>
    <row r="34" spans="1:2" s="2" customFormat="1" ht="50" customHeight="1" x14ac:dyDescent="0.2">
      <c r="A34" s="9"/>
      <c r="B34" s="10"/>
    </row>
    <row r="35" spans="1:2" s="2" customFormat="1" ht="50" customHeight="1" x14ac:dyDescent="0.2">
      <c r="A35" s="9"/>
      <c r="B35" s="10"/>
    </row>
    <row r="36" spans="1:2" s="2" customFormat="1" ht="50" customHeight="1" x14ac:dyDescent="0.2">
      <c r="A36" s="9"/>
      <c r="B36" s="10"/>
    </row>
    <row r="37" spans="1:2" s="2" customFormat="1" ht="50" customHeight="1" x14ac:dyDescent="0.2">
      <c r="A37" s="9"/>
      <c r="B37" s="10"/>
    </row>
    <row r="38" spans="1:2" s="2" customFormat="1" ht="50" customHeight="1" x14ac:dyDescent="0.2">
      <c r="A38" s="9"/>
      <c r="B38" s="10"/>
    </row>
    <row r="39" spans="1:2" s="2" customFormat="1" ht="50" customHeight="1" x14ac:dyDescent="0.2">
      <c r="A39" s="9"/>
      <c r="B39" s="10"/>
    </row>
    <row r="40" spans="1:2" s="2" customFormat="1" ht="50" customHeight="1" x14ac:dyDescent="0.2">
      <c r="A40" s="9"/>
      <c r="B40" s="10"/>
    </row>
    <row r="41" spans="1:2" s="2" customFormat="1" ht="50" customHeight="1" x14ac:dyDescent="0.2">
      <c r="A41" s="9"/>
      <c r="B41" s="10"/>
    </row>
    <row r="42" spans="1:2" s="2" customFormat="1" ht="50" customHeight="1" x14ac:dyDescent="0.2">
      <c r="A42" s="9"/>
      <c r="B42" s="10"/>
    </row>
    <row r="43" spans="1:2" s="2" customFormat="1" ht="50" customHeight="1" x14ac:dyDescent="0.2">
      <c r="A43" s="9"/>
      <c r="B43" s="10"/>
    </row>
    <row r="44" spans="1:2" s="2" customFormat="1" ht="50" customHeight="1" x14ac:dyDescent="0.2">
      <c r="A44" s="9"/>
      <c r="B44" s="10"/>
    </row>
    <row r="45" spans="1:2" s="2" customFormat="1" ht="50" customHeight="1" x14ac:dyDescent="0.2">
      <c r="A45" s="9"/>
      <c r="B45" s="10"/>
    </row>
    <row r="46" spans="1:2" s="2" customFormat="1" ht="50" customHeight="1" x14ac:dyDescent="0.2">
      <c r="A46" s="9"/>
      <c r="B46" s="10"/>
    </row>
    <row r="47" spans="1:2" s="2" customFormat="1" ht="50" customHeight="1" x14ac:dyDescent="0.2">
      <c r="A47" s="9"/>
      <c r="B47" s="10"/>
    </row>
    <row r="48" spans="1:2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9">
    <mergeCell ref="A13:A14"/>
    <mergeCell ref="B13:B14"/>
    <mergeCell ref="F9:F12"/>
    <mergeCell ref="A3:A5"/>
    <mergeCell ref="B3:B5"/>
    <mergeCell ref="A6:A8"/>
    <mergeCell ref="B6:B8"/>
    <mergeCell ref="A9:A12"/>
    <mergeCell ref="B9:B12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:B36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78</v>
      </c>
    </row>
    <row r="2" spans="1:2" x14ac:dyDescent="0.2">
      <c r="A2" t="s">
        <v>13</v>
      </c>
      <c r="B2" s="1" t="str">
        <f t="array" aca="1" ref="B2" ca="1">INDEX(A:A,SMALL(IF(ISNUMBER(FIND(CELL("contents"),A$2:A$6000)),ROW($2:$6000),4^8),ROW(A1)))&amp;""</f>
        <v/>
      </c>
    </row>
    <row r="3" spans="1:2" x14ac:dyDescent="0.2">
      <c r="A3" t="s">
        <v>79</v>
      </c>
      <c r="B3" s="1" t="str">
        <f t="array" aca="1" ref="B3" ca="1">INDEX(A:A,SMALL(IF(ISNUMBER(FIND(CELL("contents"),A$2:A$6000)),ROW($2:$6000),4^8),ROW(A2)))&amp;""</f>
        <v/>
      </c>
    </row>
    <row r="4" spans="1:2" x14ac:dyDescent="0.2">
      <c r="A4" t="s">
        <v>18</v>
      </c>
      <c r="B4" s="1" t="str">
        <f t="array" aca="1" ref="B4" ca="1">INDEX(A:A,SMALL(IF(ISNUMBER(FIND(CELL("contents"),A$2:A$6000)),ROW($2:$6000),4^8),ROW(A3)))&amp;""</f>
        <v/>
      </c>
    </row>
    <row r="5" spans="1:2" x14ac:dyDescent="0.2">
      <c r="A5" t="s">
        <v>80</v>
      </c>
      <c r="B5" s="1" t="str">
        <f t="array" aca="1" ref="B5" ca="1">INDEX(A:A,SMALL(IF(ISNUMBER(FIND(CELL("contents"),A$2:A$6000)),ROW($2:$6000),4^8),ROW(A4)))&amp;""</f>
        <v/>
      </c>
    </row>
    <row r="6" spans="1:2" x14ac:dyDescent="0.2">
      <c r="A6" t="s">
        <v>23</v>
      </c>
      <c r="B6" s="1" t="str">
        <f t="array" aca="1" ref="B6" ca="1">INDEX(A:A,SMALL(IF(ISNUMBER(FIND(CELL("contents"),A$2:A$6000)),ROW($2:$6000),4^8),ROW(A5)))&amp;""</f>
        <v/>
      </c>
    </row>
    <row r="7" spans="1:2" x14ac:dyDescent="0.2">
      <c r="A7" t="s">
        <v>26</v>
      </c>
      <c r="B7" s="1" t="str">
        <f t="array" aca="1" ref="B7" ca="1">INDEX(A:A,SMALL(IF(ISNUMBER(FIND(CELL("contents"),A$2:A$6000)),ROW($2:$6000),4^8),ROW(A6)))&amp;""</f>
        <v/>
      </c>
    </row>
    <row r="8" spans="1:2" x14ac:dyDescent="0.2">
      <c r="A8" t="s">
        <v>29</v>
      </c>
      <c r="B8" s="1" t="str">
        <f t="array" aca="1" ref="B8" ca="1">INDEX(A:A,SMALL(IF(ISNUMBER(FIND(CELL("contents"),A$2:A$6000)),ROW($2:$6000),4^8),ROW(A7)))&amp;""</f>
        <v/>
      </c>
    </row>
    <row r="9" spans="1:2" x14ac:dyDescent="0.2">
      <c r="A9" t="s">
        <v>81</v>
      </c>
      <c r="B9" s="1" t="str">
        <f t="array" aca="1" ref="B9" ca="1">INDEX(A:A,SMALL(IF(ISNUMBER(FIND(CELL("contents"),A$2:A$6000)),ROW($2:$6000),4^8),ROW(A8)))&amp;""</f>
        <v/>
      </c>
    </row>
    <row r="10" spans="1:2" x14ac:dyDescent="0.2">
      <c r="A10" t="s">
        <v>37</v>
      </c>
      <c r="B10" s="1" t="str">
        <f t="array" aca="1" ref="B10" ca="1">INDEX(A:A,SMALL(IF(ISNUMBER(FIND(CELL("contents"),A$2:A$6000)),ROW($2:$6000),4^8),ROW(A9)))&amp;""</f>
        <v/>
      </c>
    </row>
    <row r="11" spans="1:2" x14ac:dyDescent="0.2">
      <c r="A11" t="s">
        <v>82</v>
      </c>
      <c r="B11" s="1" t="str">
        <f t="array" aca="1" ref="B11" ca="1">INDEX(A:A,SMALL(IF(ISNUMBER(FIND(CELL("contents"),A$2:A$6000)),ROW($2:$6000),4^8),ROW(A10)))&amp;""</f>
        <v/>
      </c>
    </row>
    <row r="12" spans="1:2" x14ac:dyDescent="0.2">
      <c r="A12" t="s">
        <v>40</v>
      </c>
      <c r="B12" s="1" t="str">
        <f t="array" aca="1" ref="B12" ca="1">INDEX(A:A,SMALL(IF(ISNUMBER(FIND(CELL("contents"),A$2:A$6000)),ROW($2:$6000),4^8),ROW(A11)))&amp;""</f>
        <v/>
      </c>
    </row>
    <row r="13" spans="1:2" x14ac:dyDescent="0.2">
      <c r="A13" t="s">
        <v>41</v>
      </c>
      <c r="B13" s="1" t="str">
        <f t="array" aca="1" ref="B13" ca="1">INDEX(A:A,SMALL(IF(ISNUMBER(FIND(CELL("contents"),A$2:A$6000)),ROW($2:$6000),4^8),ROW(A12)))&amp;""</f>
        <v/>
      </c>
    </row>
    <row r="14" spans="1:2" x14ac:dyDescent="0.2">
      <c r="A14" t="s">
        <v>43</v>
      </c>
      <c r="B14" s="1" t="str">
        <f t="array" aca="1" ref="B14" ca="1">INDEX(A:A,SMALL(IF(ISNUMBER(FIND(CELL("contents"),A$2:A$6000)),ROW($2:$6000),4^8),ROW(A13)))&amp;""</f>
        <v/>
      </c>
    </row>
    <row r="15" spans="1:2" x14ac:dyDescent="0.2">
      <c r="A15" t="s">
        <v>83</v>
      </c>
      <c r="B15" s="1" t="str">
        <f t="array" aca="1" ref="B15" ca="1">INDEX(A:A,SMALL(IF(ISNUMBER(FIND(CELL("contents"),A$2:A$6000)),ROW($2:$6000),4^8),ROW(A14)))&amp;""</f>
        <v/>
      </c>
    </row>
    <row r="16" spans="1:2" x14ac:dyDescent="0.2">
      <c r="A16" t="s">
        <v>84</v>
      </c>
      <c r="B16" s="1" t="str">
        <f t="array" aca="1" ref="B16" ca="1">INDEX(A:A,SMALL(IF(ISNUMBER(FIND(CELL("contents"),A$2:A$6000)),ROW($2:$6000),4^8),ROW(A15)))&amp;""</f>
        <v/>
      </c>
    </row>
    <row r="17" spans="1:2" x14ac:dyDescent="0.2">
      <c r="A17" t="s">
        <v>46</v>
      </c>
      <c r="B17" s="1" t="str">
        <f t="array" aca="1" ref="B17" ca="1">INDEX(A:A,SMALL(IF(ISNUMBER(FIND(CELL("contents"),A$2:A$6000)),ROW($2:$6000),4^8),ROW(A16)))&amp;""</f>
        <v/>
      </c>
    </row>
    <row r="18" spans="1:2" x14ac:dyDescent="0.2">
      <c r="A18" t="s">
        <v>85</v>
      </c>
      <c r="B18" s="1" t="str">
        <f t="array" aca="1" ref="B18" ca="1">INDEX(A:A,SMALL(IF(ISNUMBER(FIND(CELL("contents"),A$2:A$6000)),ROW($2:$6000),4^8),ROW(A17)))&amp;""</f>
        <v/>
      </c>
    </row>
    <row r="19" spans="1:2" x14ac:dyDescent="0.2">
      <c r="A19" t="s">
        <v>48</v>
      </c>
      <c r="B19" s="1" t="str">
        <f t="array" aca="1" ref="B19" ca="1">INDEX(A:A,SMALL(IF(ISNUMBER(FIND(CELL("contents"),A$2:A$6000)),ROW($2:$6000),4^8),ROW(A18)))&amp;""</f>
        <v/>
      </c>
    </row>
    <row r="20" spans="1:2" x14ac:dyDescent="0.2">
      <c r="A20" t="s">
        <v>51</v>
      </c>
      <c r="B20" s="1" t="str">
        <f t="array" aca="1" ref="B20" ca="1">INDEX(A:A,SMALL(IF(ISNUMBER(FIND(CELL("contents"),A$2:A$6000)),ROW($2:$6000),4^8),ROW(A19)))&amp;""</f>
        <v/>
      </c>
    </row>
    <row r="21" spans="1:2" x14ac:dyDescent="0.2">
      <c r="A21" t="s">
        <v>52</v>
      </c>
      <c r="B21" s="1" t="str">
        <f t="array" aca="1" ref="B21" ca="1">INDEX(A:A,SMALL(IF(ISNUMBER(FIND(CELL("contents"),A$2:A$6000)),ROW($2:$6000),4^8),ROW(A20)))&amp;""</f>
        <v/>
      </c>
    </row>
    <row r="22" spans="1:2" x14ac:dyDescent="0.2">
      <c r="A22" t="s">
        <v>53</v>
      </c>
      <c r="B22" s="1" t="str">
        <f t="array" aca="1" ref="B22" ca="1">INDEX(A:A,SMALL(IF(ISNUMBER(FIND(CELL("contents"),A$2:A$6000)),ROW($2:$6000),4^8),ROW(A21)))&amp;""</f>
        <v/>
      </c>
    </row>
    <row r="23" spans="1:2" x14ac:dyDescent="0.2">
      <c r="A23" t="s">
        <v>54</v>
      </c>
      <c r="B23" s="1" t="str">
        <f t="array" aca="1" ref="B23" ca="1">INDEX(A:A,SMALL(IF(ISNUMBER(FIND(CELL("contents"),A$2:A$6000)),ROW($2:$6000),4^8),ROW(A22)))&amp;""</f>
        <v/>
      </c>
    </row>
    <row r="24" spans="1:2" x14ac:dyDescent="0.2">
      <c r="A24" t="s">
        <v>56</v>
      </c>
      <c r="B24" s="1" t="str">
        <f t="array" aca="1" ref="B24" ca="1">INDEX(A:A,SMALL(IF(ISNUMBER(FIND(CELL("contents"),A$2:A$6000)),ROW($2:$6000),4^8),ROW(A23)))&amp;""</f>
        <v/>
      </c>
    </row>
    <row r="25" spans="1:2" x14ac:dyDescent="0.2">
      <c r="A25" t="s">
        <v>59</v>
      </c>
      <c r="B25" s="1" t="str">
        <f t="array" aca="1" ref="B25" ca="1">INDEX(A:A,SMALL(IF(ISNUMBER(FIND(CELL("contents"),A$2:A$6000)),ROW($2:$6000),4^8),ROW(A24)))&amp;""</f>
        <v/>
      </c>
    </row>
    <row r="26" spans="1:2" x14ac:dyDescent="0.2">
      <c r="A26" t="s">
        <v>86</v>
      </c>
      <c r="B26" s="1" t="str">
        <f t="array" aca="1" ref="B26" ca="1">INDEX(A:A,SMALL(IF(ISNUMBER(FIND(CELL("contents"),A$2:A$6000)),ROW($2:$6000),4^8),ROW(A25)))&amp;""</f>
        <v/>
      </c>
    </row>
    <row r="27" spans="1:2" x14ac:dyDescent="0.2">
      <c r="A27" t="s">
        <v>68</v>
      </c>
      <c r="B27" s="1" t="str">
        <f t="array" aca="1" ref="B27" ca="1">INDEX(A:A,SMALL(IF(ISNUMBER(FIND(CELL("contents"),A$2:A$6000)),ROW($2:$6000),4^8),ROW(A26)))&amp;""</f>
        <v/>
      </c>
    </row>
    <row r="28" spans="1:2" x14ac:dyDescent="0.2">
      <c r="A28" t="s">
        <v>87</v>
      </c>
      <c r="B28" s="1" t="str">
        <f t="array" aca="1" ref="B28" ca="1">INDEX(A:A,SMALL(IF(ISNUMBER(FIND(CELL("contents"),A$2:A$6000)),ROW($2:$6000),4^8),ROW(A27)))&amp;""</f>
        <v/>
      </c>
    </row>
    <row r="29" spans="1:2" x14ac:dyDescent="0.2">
      <c r="A29" t="s">
        <v>60</v>
      </c>
      <c r="B29" s="1" t="str">
        <f t="array" aca="1" ref="B29" ca="1">INDEX(A:A,SMALL(IF(ISNUMBER(FIND(CELL("contents"),A$2:A$6000)),ROW($2:$6000),4^8),ROW(A28)))&amp;""</f>
        <v/>
      </c>
    </row>
    <row r="30" spans="1:2" x14ac:dyDescent="0.2">
      <c r="A30" t="s">
        <v>88</v>
      </c>
      <c r="B30" s="1" t="str">
        <f t="array" aca="1" ref="B30" ca="1">INDEX(A:A,SMALL(IF(ISNUMBER(FIND(CELL("contents"),A$2:A$6000)),ROW($2:$6000),4^8),ROW(A29)))&amp;""</f>
        <v/>
      </c>
    </row>
    <row r="31" spans="1:2" x14ac:dyDescent="0.2">
      <c r="A31" t="s">
        <v>89</v>
      </c>
      <c r="B31" s="1" t="str">
        <f t="array" aca="1" ref="B31" ca="1">INDEX(A:A,SMALL(IF(ISNUMBER(FIND(CELL("contents"),A$2:A$6000)),ROW($2:$6000),4^8),ROW(A30)))&amp;""</f>
        <v/>
      </c>
    </row>
    <row r="32" spans="1:2" x14ac:dyDescent="0.2">
      <c r="A32" t="s">
        <v>90</v>
      </c>
      <c r="B32" s="1" t="str">
        <f t="array" aca="1" ref="B32" ca="1">INDEX(A:A,SMALL(IF(ISNUMBER(FIND(CELL("contents"),A$2:A$6000)),ROW($2:$6000),4^8),ROW(A31)))&amp;""</f>
        <v/>
      </c>
    </row>
    <row r="33" spans="1:2" x14ac:dyDescent="0.2">
      <c r="A33" t="s">
        <v>61</v>
      </c>
      <c r="B33" s="1" t="str">
        <f t="array" aca="1" ref="B33" ca="1">INDEX(A:A,SMALL(IF(ISNUMBER(FIND(CELL("contents"),A$2:A$6000)),ROW($2:$6000),4^8),ROW(A32)))&amp;""</f>
        <v/>
      </c>
    </row>
    <row r="34" spans="1:2" x14ac:dyDescent="0.2">
      <c r="A34" t="s">
        <v>64</v>
      </c>
      <c r="B34" s="1" t="str">
        <f t="array" aca="1" ref="B34" ca="1">INDEX(A:A,SMALL(IF(ISNUMBER(FIND(CELL("contents"),A$2:A$6000)),ROW($2:$6000),4^8),ROW(A33)))&amp;""</f>
        <v/>
      </c>
    </row>
    <row r="35" spans="1:2" x14ac:dyDescent="0.2">
      <c r="A35" t="s">
        <v>66</v>
      </c>
      <c r="B35" s="1" t="str">
        <f t="array" aca="1" ref="B35" ca="1">INDEX(A:A,SMALL(IF(ISNUMBER(FIND(CELL("contents"),A$2:A$6000)),ROW($2:$6000),4^8),ROW(A34)))&amp;""</f>
        <v/>
      </c>
    </row>
    <row r="36" spans="1:2" ht="17" x14ac:dyDescent="0.2">
      <c r="A36" s="19" t="s">
        <v>114</v>
      </c>
      <c r="B36" s="1" t="str">
        <f t="array" aca="1" ref="B36" ca="1">INDEX(A:A,SMALL(IF(ISNUMBER(FIND(CELL("contents"),A$2:A$6000)),ROW($2:$6000),4^8),ROW(A35)))&amp;""</f>
        <v/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2018-11-08T13:43:23Z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