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放袜子流水表!$A$2:$J$158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8" i="1" l="1"/>
  <c r="J143" i="1"/>
  <c r="J142" i="1"/>
  <c r="J140" i="1"/>
  <c r="J157" i="1"/>
  <c r="J148" i="1"/>
  <c r="J149" i="1"/>
  <c r="J150" i="1"/>
  <c r="J151" i="1"/>
  <c r="J152" i="1"/>
  <c r="J153" i="1"/>
  <c r="J154" i="1"/>
  <c r="J155" i="1"/>
  <c r="J156" i="1"/>
  <c r="J141" i="1"/>
  <c r="J139" i="1"/>
  <c r="J145" i="1"/>
  <c r="J146" i="1"/>
  <c r="J147" i="1"/>
  <c r="J144" i="1"/>
  <c r="J138" i="1"/>
  <c r="J137" i="1"/>
  <c r="J131" i="1"/>
  <c r="J132" i="1"/>
  <c r="J133" i="1"/>
  <c r="J134" i="1"/>
  <c r="J135" i="1"/>
  <c r="J136" i="1"/>
  <c r="J129" i="1"/>
  <c r="J130" i="1"/>
  <c r="J127" i="1"/>
  <c r="J128" i="1"/>
  <c r="J120" i="1"/>
  <c r="J121" i="1"/>
  <c r="J122" i="1"/>
  <c r="J123" i="1"/>
  <c r="J124" i="1"/>
  <c r="J125" i="1"/>
  <c r="J126" i="1"/>
  <c r="J113" i="1"/>
  <c r="J114" i="1"/>
  <c r="J115" i="1"/>
  <c r="J116" i="1"/>
  <c r="J117" i="1"/>
  <c r="J118" i="1"/>
  <c r="J119" i="1"/>
  <c r="J107" i="1"/>
  <c r="J108" i="1"/>
  <c r="J109" i="1"/>
  <c r="J110" i="1"/>
  <c r="J102" i="1"/>
  <c r="J103" i="1"/>
  <c r="J104" i="1"/>
  <c r="J105" i="1"/>
  <c r="J106" i="1"/>
  <c r="J101" i="1"/>
  <c r="J112" i="1"/>
  <c r="J111" i="1"/>
  <c r="J72" i="1"/>
  <c r="J95" i="1"/>
  <c r="J96" i="1"/>
  <c r="J14" i="1"/>
  <c r="J94" i="1"/>
  <c r="J85" i="1"/>
  <c r="J100" i="1"/>
  <c r="J41" i="1"/>
  <c r="J90" i="1"/>
  <c r="J35" i="1"/>
  <c r="J92" i="1"/>
  <c r="J80" i="1"/>
  <c r="J89" i="1"/>
  <c r="J81" i="1"/>
  <c r="J82" i="1"/>
  <c r="J83" i="1"/>
  <c r="J84" i="1"/>
  <c r="J93" i="1"/>
  <c r="J86" i="1"/>
  <c r="J88" i="1"/>
  <c r="J77" i="1"/>
  <c r="J78" i="1"/>
  <c r="J22" i="1"/>
  <c r="J74" i="1"/>
  <c r="J67" i="1"/>
  <c r="J68" i="1"/>
  <c r="J69" i="1"/>
  <c r="J70" i="1"/>
  <c r="J71" i="1"/>
  <c r="J19" i="1"/>
  <c r="J76" i="1"/>
  <c r="J73" i="1"/>
  <c r="J75" i="1"/>
  <c r="J65" i="1"/>
  <c r="J63" i="1"/>
  <c r="J64" i="1"/>
  <c r="J26" i="1"/>
  <c r="J66" i="1"/>
  <c r="J24" i="1"/>
  <c r="J79" i="1"/>
  <c r="J60" i="1"/>
  <c r="J59" i="1"/>
  <c r="J58" i="1"/>
  <c r="J56" i="1"/>
  <c r="J53" i="1"/>
  <c r="J54" i="1"/>
  <c r="J55" i="1"/>
  <c r="J10" i="1"/>
  <c r="B1" i="2"/>
  <c r="D1" i="1"/>
  <c r="F1" i="1"/>
  <c r="J3" i="1"/>
  <c r="J25" i="1"/>
  <c r="J29" i="1"/>
  <c r="J43" i="1"/>
  <c r="J44" i="1"/>
  <c r="J45" i="1"/>
  <c r="J46" i="1"/>
  <c r="J47" i="1"/>
  <c r="J48" i="1"/>
  <c r="J49" i="1"/>
  <c r="J61" i="1"/>
  <c r="J32" i="1"/>
  <c r="J52" i="1"/>
  <c r="J40" i="1"/>
  <c r="J39" i="1"/>
  <c r="J38" i="1"/>
  <c r="J37" i="1"/>
  <c r="J36" i="1"/>
  <c r="J21" i="1"/>
  <c r="J34" i="1"/>
  <c r="J33" i="1"/>
  <c r="J9" i="1"/>
  <c r="J97" i="1"/>
  <c r="J30" i="1"/>
  <c r="J87" i="1"/>
  <c r="J12" i="1"/>
  <c r="J27" i="1"/>
  <c r="J28" i="1"/>
  <c r="J91" i="1"/>
  <c r="J31" i="1"/>
  <c r="J23" i="1"/>
  <c r="J99" i="1"/>
  <c r="J98" i="1"/>
  <c r="J20" i="1"/>
  <c r="J62" i="1"/>
  <c r="J18" i="1"/>
  <c r="J57" i="1"/>
  <c r="J51" i="1"/>
  <c r="J15" i="1"/>
  <c r="J17" i="1"/>
  <c r="J13" i="1"/>
  <c r="J16" i="1"/>
  <c r="J11" i="1"/>
  <c r="J50" i="1"/>
  <c r="J42" i="1"/>
  <c r="J8" i="1"/>
  <c r="J7" i="1"/>
  <c r="J6" i="1"/>
  <c r="J5" i="1"/>
  <c r="J4" i="1"/>
  <c r="B1" i="1"/>
  <c r="B42" i="3" a="1"/>
  <c r="B42" i="3"/>
  <c r="B39" i="3" a="1"/>
  <c r="B39" i="3"/>
  <c r="B37" i="3" a="1"/>
  <c r="B37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8" i="3" a="1"/>
  <c r="B38" i="3"/>
  <c r="B40" i="3" a="1"/>
  <c r="B40" i="3"/>
  <c r="B41" i="3" a="1"/>
  <c r="B41" i="3"/>
  <c r="B2" i="3" a="1"/>
  <c r="B2" i="3"/>
</calcChain>
</file>

<file path=xl/sharedStrings.xml><?xml version="1.0" encoding="utf-8"?>
<sst xmlns="http://schemas.openxmlformats.org/spreadsheetml/2006/main" count="1014" uniqueCount="409">
  <si>
    <t>总金额</t>
  </si>
  <si>
    <t>送货总双数</t>
  </si>
  <si>
    <t>取货总双数</t>
  </si>
  <si>
    <t>姓名</t>
  </si>
  <si>
    <t>商品</t>
  </si>
  <si>
    <t>规格</t>
  </si>
  <si>
    <t>取货日期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</si>
  <si>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</si>
  <si>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</si>
  <si>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</si>
  <si>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</si>
  <si>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</si>
  <si>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</si>
  <si>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</si>
  <si>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</si>
  <si>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</si>
  <si>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</si>
  <si>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</si>
  <si>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</si>
  <si>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</si>
  <si>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</si>
  <si>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</si>
  <si>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</si>
  <si>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</si>
  <si>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</si>
  <si>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</si>
  <si>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</si>
  <si>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</si>
  <si>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</si>
  <si>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</si>
  <si>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</si>
  <si>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</si>
  <si>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</si>
  <si>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</si>
  <si>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</si>
  <si>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</si>
  <si>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</si>
  <si>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</si>
  <si>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</si>
  <si>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</si>
  <si>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</si>
  <si>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</si>
  <si>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</si>
  <si>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</si>
  <si>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</si>
  <si>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</si>
  <si>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</si>
  <si>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</si>
  <si>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</si>
  <si>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</si>
  <si>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</si>
  <si>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</si>
  <si>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</si>
  <si>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</si>
  <si>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</si>
  <si>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</si>
  <si>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</si>
  <si>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</si>
  <si>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</si>
  <si>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</si>
  <si>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</si>
  <si>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</si>
  <si>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</si>
  <si>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</si>
  <si>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</si>
  <si>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</si>
  <si>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</si>
  <si>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</si>
  <si>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</si>
  <si>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</si>
  <si>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</si>
  <si>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</si>
  <si>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</si>
  <si>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</si>
  <si>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</si>
  <si>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</si>
  <si>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</si>
  <si>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</si>
  <si>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</si>
  <si>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</si>
  <si>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</si>
  <si>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</si>
  <si>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</si>
  <si>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</si>
  <si>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</si>
  <si>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</si>
  <si>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</si>
  <si>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</si>
  <si>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</si>
  <si>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</si>
  <si>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</si>
  <si>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</si>
  <si>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</si>
  <si>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</si>
  <si>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</si>
  <si>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</si>
  <si>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</si>
  <si>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</si>
  <si>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</si>
  <si>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</si>
  <si>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</si>
  <si>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</si>
  <si>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</si>
  <si>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</si>
  <si>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</si>
  <si>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</si>
  <si>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</si>
  <si>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</si>
  <si>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</si>
  <si>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</si>
  <si>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</si>
  <si>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</si>
  <si>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</si>
  <si>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</si>
  <si>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</si>
  <si>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</si>
  <si>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</si>
  <si>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</si>
  <si>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</si>
  <si>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</si>
  <si>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</si>
  <si>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</si>
  <si>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</si>
  <si>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</si>
  <si>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</si>
  <si>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</si>
  <si>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</si>
  <si>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</si>
  <si>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</si>
  <si>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</si>
  <si>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</si>
  <si>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</si>
  <si>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</si>
  <si>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</si>
  <si>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</si>
  <si>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</si>
  <si>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</si>
  <si>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</si>
  <si>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</si>
  <si>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</si>
  <si>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</si>
  <si>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</si>
  <si>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</si>
  <si>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</si>
  <si>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</si>
  <si>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</si>
  <si>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</si>
  <si>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</si>
  <si>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</si>
  <si>
    <t>李腊春</t>
  </si>
  <si>
    <t>2018.11.10</t>
    <phoneticPr fontId="4" type="noConversion"/>
  </si>
  <si>
    <t>2018.11.11</t>
    <phoneticPr fontId="4" type="noConversion"/>
  </si>
  <si>
    <t>00368617</t>
    <phoneticPr fontId="4" type="noConversion"/>
  </si>
  <si>
    <t>许金仙</t>
    <phoneticPr fontId="4" type="noConversion"/>
  </si>
  <si>
    <t>00368618</t>
    <phoneticPr fontId="4" type="noConversion"/>
  </si>
  <si>
    <t>2018.11.11</t>
    <phoneticPr fontId="4" type="noConversion"/>
  </si>
  <si>
    <t>0657073</t>
    <phoneticPr fontId="4" type="noConversion"/>
  </si>
  <si>
    <t>上青</t>
    <rPh sb="0" eb="1">
      <t>shang'qing</t>
    </rPh>
    <phoneticPr fontId="4" type="noConversion"/>
  </si>
  <si>
    <t>深粉</t>
    <rPh sb="0" eb="1">
      <t>shen'fen</t>
    </rPh>
    <phoneticPr fontId="4" type="noConversion"/>
  </si>
  <si>
    <t>咖啡</t>
    <rPh sb="0" eb="1">
      <t>ka'fei</t>
    </rPh>
    <phoneticPr fontId="4" type="noConversion"/>
  </si>
  <si>
    <t>2018.11.11</t>
    <phoneticPr fontId="4" type="noConversion"/>
  </si>
  <si>
    <t>00368619</t>
    <phoneticPr fontId="4" type="noConversion"/>
  </si>
  <si>
    <t>00368620</t>
    <phoneticPr fontId="4" type="noConversion"/>
  </si>
  <si>
    <t>圣方</t>
    <phoneticPr fontId="4" type="noConversion"/>
  </si>
  <si>
    <t>宓金仙</t>
    <phoneticPr fontId="4" type="noConversion"/>
  </si>
  <si>
    <t>2018.11.9</t>
    <phoneticPr fontId="4" type="noConversion"/>
  </si>
  <si>
    <t>驼</t>
    <rPh sb="0" eb="1">
      <t>tuo</t>
    </rPh>
    <phoneticPr fontId="4" type="noConversion"/>
  </si>
  <si>
    <t>208.11.11</t>
    <phoneticPr fontId="4" type="noConversion"/>
  </si>
  <si>
    <t>0657073</t>
    <phoneticPr fontId="4" type="noConversion"/>
  </si>
  <si>
    <t>王玲芬</t>
    <phoneticPr fontId="4" type="noConversion"/>
  </si>
  <si>
    <t>00016901</t>
    <phoneticPr fontId="4" type="noConversion"/>
  </si>
  <si>
    <t>张娟月</t>
  </si>
  <si>
    <t>金冬梅</t>
    <phoneticPr fontId="4" type="noConversion"/>
  </si>
  <si>
    <t>张玉华</t>
    <phoneticPr fontId="4" type="noConversion"/>
  </si>
  <si>
    <t>2018.11.12</t>
    <phoneticPr fontId="4" type="noConversion"/>
  </si>
  <si>
    <t>小美</t>
    <rPh sb="0" eb="1">
      <t>xiao'mei</t>
    </rPh>
    <phoneticPr fontId="4" type="noConversion"/>
  </si>
  <si>
    <t>0657074</t>
    <phoneticPr fontId="4" type="noConversion"/>
  </si>
  <si>
    <t>金玉</t>
    <phoneticPr fontId="4" type="noConversion"/>
  </si>
  <si>
    <t>2018.11.13</t>
    <phoneticPr fontId="4" type="noConversion"/>
  </si>
  <si>
    <t>陆琴仙</t>
    <phoneticPr fontId="4" type="noConversion"/>
  </si>
  <si>
    <t>00016902</t>
    <phoneticPr fontId="4" type="noConversion"/>
  </si>
  <si>
    <t>00016903</t>
    <phoneticPr fontId="4" type="noConversion"/>
  </si>
  <si>
    <t>小艳</t>
    <phoneticPr fontId="4" type="noConversion"/>
  </si>
  <si>
    <t>紫色（蓝）</t>
    <rPh sb="0" eb="1">
      <t>zi'se</t>
    </rPh>
    <rPh sb="3" eb="4">
      <t>lan</t>
    </rPh>
    <phoneticPr fontId="4" type="noConversion"/>
  </si>
  <si>
    <t>灰（蓝）</t>
    <rPh sb="0" eb="1">
      <t>hui</t>
    </rPh>
    <rPh sb="2" eb="3">
      <t>lan</t>
    </rPh>
    <phoneticPr fontId="4" type="noConversion"/>
  </si>
  <si>
    <t>紫色（蓝）</t>
    <rPh sb="0" eb="1">
      <t>zi'se</t>
    </rPh>
    <phoneticPr fontId="4" type="noConversion"/>
  </si>
  <si>
    <t>00016904</t>
    <phoneticPr fontId="4" type="noConversion"/>
  </si>
  <si>
    <t>00016905</t>
    <phoneticPr fontId="4" type="noConversion"/>
  </si>
  <si>
    <t>0657075</t>
    <phoneticPr fontId="4" type="noConversion"/>
  </si>
  <si>
    <t>咖啡</t>
    <rPh sb="0" eb="1">
      <t>ka'fe</t>
    </rPh>
    <phoneticPr fontId="4" type="noConversion"/>
  </si>
  <si>
    <t>建芬</t>
  </si>
  <si>
    <t>建芬</t>
    <rPh sb="0" eb="1">
      <t>jian'she</t>
    </rPh>
    <rPh sb="1" eb="2">
      <t>fen</t>
    </rPh>
    <phoneticPr fontId="4" type="noConversion"/>
  </si>
  <si>
    <t>2018.11.13</t>
    <phoneticPr fontId="4" type="noConversion"/>
  </si>
  <si>
    <t>0657075</t>
    <phoneticPr fontId="4" type="noConversion"/>
  </si>
  <si>
    <t>王雪芬</t>
    <phoneticPr fontId="4" type="noConversion"/>
  </si>
  <si>
    <t>取货数量</t>
    <phoneticPr fontId="4" type="noConversion"/>
  </si>
  <si>
    <t>00016906</t>
    <phoneticPr fontId="4" type="noConversion"/>
  </si>
  <si>
    <t>00016907</t>
    <phoneticPr fontId="4" type="noConversion"/>
  </si>
  <si>
    <t xml:space="preserve"> </t>
    <phoneticPr fontId="4" type="noConversion"/>
  </si>
  <si>
    <t>00016908</t>
    <phoneticPr fontId="4" type="noConversion"/>
  </si>
  <si>
    <t>2018.11.14</t>
    <phoneticPr fontId="4" type="noConversion"/>
  </si>
  <si>
    <t>0657076</t>
    <phoneticPr fontId="4" type="noConversion"/>
  </si>
  <si>
    <t>2018.11.14</t>
    <phoneticPr fontId="4" type="noConversion"/>
  </si>
  <si>
    <t>00016909</t>
    <phoneticPr fontId="4" type="noConversion"/>
  </si>
  <si>
    <t>2018.11.15</t>
    <phoneticPr fontId="4" type="noConversion"/>
  </si>
  <si>
    <t>谈雪娥</t>
  </si>
  <si>
    <t>谈雪娥</t>
    <rPh sb="0" eb="1">
      <t>tan</t>
    </rPh>
    <rPh sb="1" eb="2">
      <t>xue</t>
    </rPh>
    <rPh sb="2" eb="3">
      <t>e</t>
    </rPh>
    <phoneticPr fontId="4" type="noConversion"/>
  </si>
  <si>
    <t>00016910</t>
    <phoneticPr fontId="4" type="noConversion"/>
  </si>
  <si>
    <t>2018.11.15</t>
    <phoneticPr fontId="4" type="noConversion"/>
  </si>
  <si>
    <t>00016911</t>
    <phoneticPr fontId="4" type="noConversion"/>
  </si>
  <si>
    <t>许金仙</t>
    <phoneticPr fontId="4" type="noConversion"/>
  </si>
  <si>
    <t>00016912</t>
    <phoneticPr fontId="4" type="noConversion"/>
  </si>
  <si>
    <t>朱金仙</t>
    <phoneticPr fontId="4" type="noConversion"/>
  </si>
  <si>
    <t>00016913</t>
    <phoneticPr fontId="4" type="noConversion"/>
  </si>
  <si>
    <t>张娟月</t>
    <phoneticPr fontId="4" type="noConversion"/>
  </si>
  <si>
    <t>0657072</t>
    <phoneticPr fontId="4" type="noConversion"/>
  </si>
  <si>
    <t>0657077</t>
    <phoneticPr fontId="4" type="noConversion"/>
  </si>
  <si>
    <t>王色</t>
    <rPh sb="0" eb="1">
      <t>wang</t>
    </rPh>
    <rPh sb="1" eb="2">
      <t>se</t>
    </rPh>
    <phoneticPr fontId="4" type="noConversion"/>
  </si>
  <si>
    <t>桔红</t>
    <rPh sb="0" eb="1">
      <t>ju'se</t>
    </rPh>
    <rPh sb="1" eb="2">
      <t>hong</t>
    </rPh>
    <phoneticPr fontId="4" type="noConversion"/>
  </si>
  <si>
    <t>牛仔兰</t>
    <rPh sb="0" eb="1">
      <t>niu'zai'la'm</t>
    </rPh>
    <rPh sb="2" eb="3">
      <t>lan</t>
    </rPh>
    <phoneticPr fontId="4" type="noConversion"/>
  </si>
  <si>
    <t>陆琴仙</t>
    <phoneticPr fontId="4" type="noConversion"/>
  </si>
  <si>
    <t>2018.11.16</t>
    <phoneticPr fontId="4" type="noConversion"/>
  </si>
  <si>
    <t>桔红</t>
    <rPh sb="0" eb="1">
      <t>ju</t>
    </rPh>
    <rPh sb="1" eb="2">
      <t>hong</t>
    </rPh>
    <phoneticPr fontId="4" type="noConversion"/>
  </si>
  <si>
    <t>2018.11.4</t>
    <phoneticPr fontId="4" type="noConversion"/>
  </si>
  <si>
    <t>2018.11.6</t>
    <phoneticPr fontId="4" type="noConversion"/>
  </si>
  <si>
    <t>2018.11.16</t>
    <phoneticPr fontId="4" type="noConversion"/>
  </si>
  <si>
    <t>00016915</t>
    <phoneticPr fontId="4" type="noConversion"/>
  </si>
  <si>
    <t>00016916</t>
    <phoneticPr fontId="4" type="noConversion"/>
  </si>
  <si>
    <t>小美</t>
    <phoneticPr fontId="4" type="noConversion"/>
  </si>
  <si>
    <t>牛仔兰</t>
    <rPh sb="0" eb="1">
      <t>niu'zai</t>
    </rPh>
    <rPh sb="2" eb="3">
      <t>lan</t>
    </rPh>
    <phoneticPr fontId="4" type="noConversion"/>
  </si>
  <si>
    <t>0657077</t>
    <phoneticPr fontId="4" type="noConversion"/>
  </si>
  <si>
    <t>2018.11.18</t>
    <phoneticPr fontId="4" type="noConversion"/>
  </si>
  <si>
    <t>00016917</t>
    <phoneticPr fontId="4" type="noConversion"/>
  </si>
  <si>
    <t>於方明</t>
    <phoneticPr fontId="4" type="noConversion"/>
  </si>
  <si>
    <t>2018.11.19</t>
    <phoneticPr fontId="4" type="noConversion"/>
  </si>
  <si>
    <t>00016918</t>
    <phoneticPr fontId="4" type="noConversion"/>
  </si>
  <si>
    <t>0657078</t>
    <phoneticPr fontId="4" type="noConversion"/>
  </si>
  <si>
    <t>顾胜华</t>
    <phoneticPr fontId="4" type="noConversion"/>
  </si>
  <si>
    <t>驼色</t>
    <phoneticPr fontId="4" type="noConversion"/>
  </si>
  <si>
    <t>00016919</t>
    <phoneticPr fontId="4" type="noConversion"/>
  </si>
  <si>
    <t>朱金仙</t>
    <phoneticPr fontId="4" type="noConversion"/>
  </si>
  <si>
    <t>00016920</t>
    <phoneticPr fontId="4" type="noConversion"/>
  </si>
  <si>
    <t>如芬</t>
    <phoneticPr fontId="4" type="noConversion"/>
  </si>
  <si>
    <t>0657072</t>
    <phoneticPr fontId="4" type="noConversion"/>
  </si>
  <si>
    <t>2018.11.20</t>
    <phoneticPr fontId="4" type="noConversion"/>
  </si>
  <si>
    <t>灰色</t>
    <rPh sb="0" eb="1">
      <t>hui'se</t>
    </rPh>
    <phoneticPr fontId="4" type="noConversion"/>
  </si>
  <si>
    <t>00016883</t>
    <phoneticPr fontId="4" type="noConversion"/>
  </si>
  <si>
    <t>00016882</t>
    <phoneticPr fontId="4" type="noConversion"/>
  </si>
  <si>
    <t>00016884</t>
    <phoneticPr fontId="4" type="noConversion"/>
  </si>
  <si>
    <t>2018.11.20</t>
    <phoneticPr fontId="4" type="noConversion"/>
  </si>
  <si>
    <t>00016885</t>
    <phoneticPr fontId="4" type="noConversion"/>
  </si>
  <si>
    <t>2018.11.21</t>
    <phoneticPr fontId="4" type="noConversion"/>
  </si>
  <si>
    <t>00016886</t>
    <phoneticPr fontId="4" type="noConversion"/>
  </si>
  <si>
    <t>小美</t>
    <phoneticPr fontId="4" type="noConversion"/>
  </si>
  <si>
    <t>灰色（毛）</t>
    <rPh sb="0" eb="1">
      <t>hui'se</t>
    </rPh>
    <rPh sb="3" eb="4">
      <t>mao</t>
    </rPh>
    <phoneticPr fontId="4" type="noConversion"/>
  </si>
  <si>
    <t>大红（毛）</t>
    <rPh sb="0" eb="1">
      <t>da'hong</t>
    </rPh>
    <rPh sb="3" eb="4">
      <t>mao</t>
    </rPh>
    <phoneticPr fontId="4" type="noConversion"/>
  </si>
  <si>
    <t>0657079</t>
    <phoneticPr fontId="4" type="noConversion"/>
  </si>
  <si>
    <t>美娟</t>
    <phoneticPr fontId="4" type="noConversion"/>
  </si>
  <si>
    <t>00016887</t>
    <phoneticPr fontId="4" type="noConversion"/>
  </si>
  <si>
    <t>2018.11.22</t>
    <phoneticPr fontId="4" type="noConversion"/>
  </si>
  <si>
    <t>00016888</t>
    <phoneticPr fontId="4" type="noConversion"/>
  </si>
  <si>
    <t xml:space="preserve"> </t>
    <phoneticPr fontId="4" type="noConversion"/>
  </si>
  <si>
    <t>00016889</t>
    <phoneticPr fontId="4" type="noConversion"/>
  </si>
  <si>
    <t>00016890</t>
    <phoneticPr fontId="4" type="noConversion"/>
  </si>
  <si>
    <t>00016891</t>
    <phoneticPr fontId="4" type="noConversion"/>
  </si>
  <si>
    <t>浦亚梅</t>
    <phoneticPr fontId="4" type="noConversion"/>
  </si>
  <si>
    <t>灰色（表里写12码的）</t>
    <rPh sb="0" eb="1">
      <t>hui'se</t>
    </rPh>
    <rPh sb="3" eb="4">
      <t>biao</t>
    </rPh>
    <rPh sb="4" eb="5">
      <t>li</t>
    </rPh>
    <rPh sb="5" eb="6">
      <t>xie</t>
    </rPh>
    <rPh sb="8" eb="9">
      <t>ma</t>
    </rPh>
    <rPh sb="9" eb="10">
      <t>de</t>
    </rPh>
    <phoneticPr fontId="4" type="noConversion"/>
  </si>
  <si>
    <t>金冬梅</t>
    <phoneticPr fontId="4" type="noConversion"/>
  </si>
  <si>
    <t>2018.11.23</t>
    <phoneticPr fontId="4" type="noConversion"/>
  </si>
  <si>
    <t>00016892</t>
    <phoneticPr fontId="4" type="noConversion"/>
  </si>
  <si>
    <t>0657080</t>
    <phoneticPr fontId="4" type="noConversion"/>
  </si>
  <si>
    <t>粉红</t>
    <rPh sb="0" eb="1">
      <t>fen'hong</t>
    </rPh>
    <phoneticPr fontId="4" type="noConversion"/>
  </si>
  <si>
    <t>许利月</t>
    <phoneticPr fontId="4" type="noConversion"/>
  </si>
  <si>
    <t>2018.11.23</t>
    <phoneticPr fontId="4" type="noConversion"/>
  </si>
  <si>
    <t>0657080</t>
    <phoneticPr fontId="4" type="noConversion"/>
  </si>
  <si>
    <t>2018.11.25</t>
    <phoneticPr fontId="4" type="noConversion"/>
  </si>
  <si>
    <t>4262041</t>
    <phoneticPr fontId="4" type="noConversion"/>
  </si>
  <si>
    <t>皮蛋青</t>
    <rPh sb="0" eb="1">
      <t>pi'dan'qing</t>
    </rPh>
    <rPh sb="2" eb="3">
      <t>qing</t>
    </rPh>
    <phoneticPr fontId="4" type="noConversion"/>
  </si>
  <si>
    <t>皮蛋青</t>
    <rPh sb="0" eb="1">
      <t>pi'dan'qing</t>
    </rPh>
    <phoneticPr fontId="4" type="noConversion"/>
  </si>
  <si>
    <t>灰色</t>
    <rPh sb="0" eb="1">
      <t>hui</t>
    </rPh>
    <rPh sb="1" eb="2">
      <t>se</t>
    </rPh>
    <phoneticPr fontId="4" type="noConversion"/>
  </si>
  <si>
    <t>00016893</t>
    <phoneticPr fontId="4" type="noConversion"/>
  </si>
  <si>
    <t>皮蛋青</t>
    <rPh sb="0" eb="1">
      <t>pi'dan'qin</t>
    </rPh>
    <rPh sb="2" eb="3">
      <t>qing</t>
    </rPh>
    <phoneticPr fontId="4" type="noConversion"/>
  </si>
  <si>
    <t>2018.11.25</t>
    <phoneticPr fontId="4" type="noConversion"/>
  </si>
  <si>
    <t>2018.11.24</t>
    <phoneticPr fontId="4" type="noConversion"/>
  </si>
  <si>
    <t>00016895</t>
    <phoneticPr fontId="4" type="noConversion"/>
  </si>
  <si>
    <t>周付仙</t>
    <phoneticPr fontId="4" type="noConversion"/>
  </si>
  <si>
    <t>2018.11.25</t>
    <phoneticPr fontId="4" type="noConversion"/>
  </si>
  <si>
    <t>0657080</t>
    <phoneticPr fontId="4" type="noConversion"/>
  </si>
  <si>
    <t>00016896</t>
    <phoneticPr fontId="4" type="noConversion"/>
  </si>
  <si>
    <t>00016897</t>
    <phoneticPr fontId="4" type="noConversion"/>
  </si>
  <si>
    <t>祝静霞</t>
    <phoneticPr fontId="4" type="noConversion"/>
  </si>
  <si>
    <t>粉红</t>
    <rPh sb="0" eb="1">
      <t>fen'hog</t>
    </rPh>
    <phoneticPr fontId="4" type="noConversion"/>
  </si>
  <si>
    <t>许利月</t>
    <phoneticPr fontId="4" type="noConversion"/>
  </si>
  <si>
    <t>20198.11.25</t>
    <phoneticPr fontId="4" type="noConversion"/>
  </si>
  <si>
    <t>2018.11.26</t>
    <phoneticPr fontId="4" type="noConversion"/>
  </si>
  <si>
    <t>常金美</t>
    <phoneticPr fontId="4" type="noConversion"/>
  </si>
  <si>
    <t>00016900</t>
    <phoneticPr fontId="4" type="noConversion"/>
  </si>
  <si>
    <t>00016899</t>
    <phoneticPr fontId="4" type="noConversion"/>
  </si>
  <si>
    <t>4262041</t>
    <phoneticPr fontId="4" type="noConversion"/>
  </si>
  <si>
    <t>00094161</t>
    <phoneticPr fontId="4" type="noConversion"/>
  </si>
  <si>
    <t>2018.11.27</t>
    <phoneticPr fontId="4" type="noConversion"/>
  </si>
  <si>
    <t>00094162</t>
    <phoneticPr fontId="4" type="noConversion"/>
  </si>
  <si>
    <t>00094163</t>
    <phoneticPr fontId="4" type="noConversion"/>
  </si>
  <si>
    <t>紫色</t>
    <rPh sb="0" eb="1">
      <t>zi'se</t>
    </rPh>
    <phoneticPr fontId="4" type="noConversion"/>
  </si>
  <si>
    <t>4262042</t>
    <phoneticPr fontId="4" type="noConversion"/>
  </si>
  <si>
    <t>张萍</t>
    <rPh sb="0" eb="1">
      <t>zhang</t>
    </rPh>
    <rPh sb="1" eb="2">
      <t>ping</t>
    </rPh>
    <phoneticPr fontId="4" type="noConversion"/>
  </si>
  <si>
    <t>粉色</t>
    <rPh sb="0" eb="1">
      <t>fen'se</t>
    </rPh>
    <phoneticPr fontId="4" type="noConversion"/>
  </si>
  <si>
    <t>00094165</t>
    <phoneticPr fontId="4" type="noConversion"/>
  </si>
  <si>
    <t>4262042</t>
    <phoneticPr fontId="4" type="noConversion"/>
  </si>
  <si>
    <t>2018.11.29</t>
    <phoneticPr fontId="4" type="noConversion"/>
  </si>
  <si>
    <t>00094166</t>
    <phoneticPr fontId="4" type="noConversion"/>
  </si>
  <si>
    <t>张玉华</t>
    <rPh sb="0" eb="1">
      <t>zhang</t>
    </rPh>
    <rPh sb="1" eb="2">
      <t>yu</t>
    </rPh>
    <rPh sb="2" eb="3">
      <t>hua</t>
    </rPh>
    <phoneticPr fontId="4" type="noConversion"/>
  </si>
  <si>
    <t>驼色（毛）</t>
    <rPh sb="0" eb="1">
      <t>tuo'se</t>
    </rPh>
    <rPh sb="3" eb="4">
      <t>mao</t>
    </rPh>
    <phoneticPr fontId="4" type="noConversion"/>
  </si>
  <si>
    <t>00995001</t>
    <phoneticPr fontId="4" type="noConversion"/>
  </si>
  <si>
    <t>2018.11.28</t>
    <phoneticPr fontId="4" type="noConversion"/>
  </si>
  <si>
    <t>00094167</t>
    <phoneticPr fontId="4" type="noConversion"/>
  </si>
  <si>
    <t>於方明</t>
    <phoneticPr fontId="4" type="noConversion"/>
  </si>
  <si>
    <t>4262043</t>
    <phoneticPr fontId="4" type="noConversion"/>
  </si>
  <si>
    <t>娟燕</t>
    <phoneticPr fontId="4" type="noConversion"/>
  </si>
  <si>
    <t>00094168</t>
    <phoneticPr fontId="4" type="noConversion"/>
  </si>
  <si>
    <t>00094170</t>
    <phoneticPr fontId="4" type="noConversion"/>
  </si>
  <si>
    <t>00094164</t>
    <phoneticPr fontId="4" type="noConversion"/>
  </si>
  <si>
    <t>00016898</t>
    <phoneticPr fontId="4" type="noConversion"/>
  </si>
  <si>
    <t>00094171</t>
    <phoneticPr fontId="4" type="noConversion"/>
  </si>
  <si>
    <t>00094172</t>
    <phoneticPr fontId="4" type="noConversion"/>
  </si>
  <si>
    <t>2018.11.30</t>
    <phoneticPr fontId="4" type="noConversion"/>
  </si>
  <si>
    <t>4262044</t>
    <phoneticPr fontId="4" type="noConversion"/>
  </si>
  <si>
    <t>常金美</t>
    <phoneticPr fontId="4" type="noConversion"/>
  </si>
  <si>
    <t>00094173</t>
    <phoneticPr fontId="4" type="noConversion"/>
  </si>
  <si>
    <t>00094174</t>
    <phoneticPr fontId="4" type="noConversion"/>
  </si>
  <si>
    <t>2018.12.1</t>
    <phoneticPr fontId="4" type="noConversion"/>
  </si>
  <si>
    <t>娟燕</t>
    <phoneticPr fontId="4" type="noConversion"/>
  </si>
  <si>
    <t>00094175</t>
    <phoneticPr fontId="4" type="noConversion"/>
  </si>
  <si>
    <t>金玉</t>
    <rPh sb="0" eb="1">
      <t>jin</t>
    </rPh>
    <rPh sb="1" eb="2">
      <t>yu</t>
    </rPh>
    <phoneticPr fontId="4" type="noConversion"/>
  </si>
  <si>
    <t>浅粉</t>
    <rPh sb="0" eb="1">
      <t>qian</t>
    </rPh>
    <rPh sb="1" eb="2">
      <t>fen</t>
    </rPh>
    <phoneticPr fontId="4" type="noConversion"/>
  </si>
  <si>
    <t>2018.11.13</t>
    <phoneticPr fontId="4" type="noConversion"/>
  </si>
  <si>
    <t>0657074</t>
    <phoneticPr fontId="4" type="noConversion"/>
  </si>
  <si>
    <t>姚金娥</t>
  </si>
  <si>
    <t>姚金娥</t>
    <rPh sb="0" eb="1">
      <t>yao</t>
    </rPh>
    <rPh sb="1" eb="2">
      <t>jin</t>
    </rPh>
    <rPh sb="2" eb="3">
      <t>e</t>
    </rPh>
    <phoneticPr fontId="4" type="noConversion"/>
  </si>
  <si>
    <t>2018.12.1</t>
    <phoneticPr fontId="4" type="noConversion"/>
  </si>
  <si>
    <t>姚金娥</t>
    <phoneticPr fontId="4" type="noConversion"/>
  </si>
  <si>
    <t>2018.12.2</t>
    <phoneticPr fontId="4" type="noConversion"/>
  </si>
  <si>
    <t>4262045</t>
    <phoneticPr fontId="4" type="noConversion"/>
  </si>
  <si>
    <t>00094177</t>
    <phoneticPr fontId="4" type="noConversion"/>
  </si>
  <si>
    <t>00094178</t>
    <phoneticPr fontId="4" type="noConversion"/>
  </si>
  <si>
    <t>顾胜华</t>
    <phoneticPr fontId="4" type="noConversion"/>
  </si>
  <si>
    <t>4262045</t>
    <phoneticPr fontId="4" type="noConversion"/>
  </si>
  <si>
    <t>2018.12.3</t>
    <phoneticPr fontId="4" type="noConversion"/>
  </si>
  <si>
    <t>00094180</t>
    <phoneticPr fontId="4" type="noConversion"/>
  </si>
  <si>
    <t>00995002</t>
    <phoneticPr fontId="4" type="noConversion"/>
  </si>
  <si>
    <t>2018.12.4</t>
    <phoneticPr fontId="4" type="noConversion"/>
  </si>
  <si>
    <t>00995006</t>
    <phoneticPr fontId="4" type="noConversion"/>
  </si>
  <si>
    <t>00995007</t>
    <phoneticPr fontId="4" type="noConversion"/>
  </si>
  <si>
    <t>00995009</t>
    <phoneticPr fontId="4" type="noConversion"/>
  </si>
  <si>
    <t>00995011</t>
    <phoneticPr fontId="4" type="noConversion"/>
  </si>
  <si>
    <t>00995012</t>
    <phoneticPr fontId="4" type="noConversion"/>
  </si>
  <si>
    <t>00995013</t>
    <phoneticPr fontId="4" type="noConversion"/>
  </si>
  <si>
    <t>王雪芬</t>
    <phoneticPr fontId="4" type="noConversion"/>
  </si>
  <si>
    <t>2018.12.5</t>
    <phoneticPr fontId="4" type="noConversion"/>
  </si>
  <si>
    <t>0099</t>
    <phoneticPr fontId="4" type="noConversion"/>
  </si>
  <si>
    <t>00995014</t>
    <phoneticPr fontId="4" type="noConversion"/>
  </si>
  <si>
    <t>00995010</t>
    <phoneticPr fontId="4" type="noConversion"/>
  </si>
  <si>
    <t>2018.12.6</t>
    <phoneticPr fontId="4" type="noConversion"/>
  </si>
  <si>
    <t>00995016</t>
    <phoneticPr fontId="4" type="noConversion"/>
  </si>
  <si>
    <t>00995017</t>
    <phoneticPr fontId="4" type="noConversion"/>
  </si>
  <si>
    <t>00995018</t>
    <phoneticPr fontId="4" type="noConversion"/>
  </si>
  <si>
    <t>2018.12.7</t>
    <phoneticPr fontId="4" type="noConversion"/>
  </si>
  <si>
    <t>00995019</t>
    <phoneticPr fontId="4" type="noConversion"/>
  </si>
  <si>
    <t>2018.12.9</t>
    <phoneticPr fontId="4" type="noConversion"/>
  </si>
  <si>
    <t>00995021</t>
    <phoneticPr fontId="4" type="noConversion"/>
  </si>
  <si>
    <t>00995020</t>
    <phoneticPr fontId="4" type="noConversion"/>
  </si>
  <si>
    <t>2018.12.8</t>
    <phoneticPr fontId="4" type="noConversion"/>
  </si>
  <si>
    <t>00995022</t>
    <phoneticPr fontId="4" type="noConversion"/>
  </si>
  <si>
    <t>2018.12.9</t>
    <phoneticPr fontId="4" type="noConversion"/>
  </si>
  <si>
    <t>00995023</t>
    <phoneticPr fontId="4" type="noConversion"/>
  </si>
  <si>
    <t>2018.12.11</t>
    <phoneticPr fontId="4" type="noConversion"/>
  </si>
  <si>
    <t>00995024</t>
    <phoneticPr fontId="4" type="noConversion"/>
  </si>
  <si>
    <t>2918.12.11</t>
    <phoneticPr fontId="4" type="noConversion"/>
  </si>
  <si>
    <t>00995025</t>
    <phoneticPr fontId="4" type="noConversion"/>
  </si>
  <si>
    <t>00995026</t>
    <phoneticPr fontId="4" type="noConversion"/>
  </si>
  <si>
    <t>00995027</t>
    <phoneticPr fontId="4" type="noConversion"/>
  </si>
  <si>
    <t>2018.12.12</t>
    <phoneticPr fontId="4" type="noConversion"/>
  </si>
  <si>
    <t>00995028</t>
    <phoneticPr fontId="4" type="noConversion"/>
  </si>
  <si>
    <t>00995029</t>
    <phoneticPr fontId="4" type="noConversion"/>
  </si>
  <si>
    <t>2018.12.13</t>
    <phoneticPr fontId="4" type="noConversion"/>
  </si>
  <si>
    <t>2018.12.16全年已结清</t>
    <rPh sb="10" eb="11">
      <t>quan'nian</t>
    </rPh>
    <rPh sb="12" eb="13">
      <t>yi'jie'qing</t>
    </rPh>
    <phoneticPr fontId="4" type="noConversion"/>
  </si>
  <si>
    <t>2018.12.30全年已结清</t>
    <rPh sb="10" eb="11">
      <t>quan'nian</t>
    </rPh>
    <rPh sb="12" eb="13">
      <t>yi'jie'qing</t>
    </rPh>
    <phoneticPr fontId="4" type="noConversion"/>
  </si>
  <si>
    <t>2018.12.31全年已结清</t>
    <rPh sb="10" eb="11">
      <t>quan'nian</t>
    </rPh>
    <rPh sb="12" eb="13">
      <t>yi'jie'qing</t>
    </rPh>
    <phoneticPr fontId="4" type="noConversion"/>
  </si>
  <si>
    <t>2018.12.31全年已结清</t>
    <phoneticPr fontId="4" type="noConversion"/>
  </si>
  <si>
    <t>2019.1.1已结清</t>
    <rPh sb="8" eb="9">
      <t>yi'jie'qing</t>
    </rPh>
    <phoneticPr fontId="4" type="noConversion"/>
  </si>
  <si>
    <t>2019.1.1已结清(114)元</t>
    <rPh sb="16" eb="17">
      <t>yuan</t>
    </rPh>
    <phoneticPr fontId="4" type="noConversion"/>
  </si>
  <si>
    <t>2019.1.4已结清</t>
    <rPh sb="8" eb="9">
      <t>yi'jie'qing</t>
    </rPh>
    <phoneticPr fontId="4" type="noConversion"/>
  </si>
  <si>
    <t>2018.12.31已结清</t>
    <rPh sb="10" eb="11">
      <t>yi'jie'qing</t>
    </rPh>
    <phoneticPr fontId="4" type="noConversion"/>
  </si>
  <si>
    <t>2019.1.4已结清</t>
    <phoneticPr fontId="4" type="noConversion"/>
  </si>
  <si>
    <t>2019.1.6已结清</t>
    <phoneticPr fontId="4" type="noConversion"/>
  </si>
  <si>
    <t>2019.1.6已结清</t>
    <rPh sb="8" eb="9">
      <t>yi'jie'qing</t>
    </rPh>
    <phoneticPr fontId="4" type="noConversion"/>
  </si>
  <si>
    <t>2018.1.6已结清</t>
    <rPh sb="8" eb="9">
      <t>yi'jie'qing</t>
    </rPh>
    <phoneticPr fontId="4" type="noConversion"/>
  </si>
  <si>
    <t>2019.1.8已结清</t>
    <rPh sb="8" eb="9">
      <t>yi'jie'qing</t>
    </rPh>
    <phoneticPr fontId="4" type="noConversion"/>
  </si>
  <si>
    <t>2019.1.8已结清</t>
    <phoneticPr fontId="4" type="noConversion"/>
  </si>
  <si>
    <t>2019.1.12已结清</t>
    <rPh sb="9" eb="10">
      <t>yi'jie'qing</t>
    </rPh>
    <phoneticPr fontId="4" type="noConversion"/>
  </si>
  <si>
    <t xml:space="preserve">2019.1.11已结清 </t>
    <rPh sb="9" eb="10">
      <t>yi'jie'qing</t>
    </rPh>
    <phoneticPr fontId="4" type="noConversion"/>
  </si>
  <si>
    <t>2019.1.12已结清</t>
    <phoneticPr fontId="4" type="noConversion"/>
  </si>
  <si>
    <t>2019.1.13已结清</t>
    <rPh sb="9" eb="10">
      <t>yi'jie'qing</t>
    </rPh>
    <phoneticPr fontId="4" type="noConversion"/>
  </si>
  <si>
    <t>2019.1.13已结清</t>
    <phoneticPr fontId="4" type="noConversion"/>
  </si>
  <si>
    <t>2019.1.21已结清</t>
    <rPh sb="9" eb="10">
      <t>yi'jie'qing</t>
    </rPh>
    <phoneticPr fontId="4" type="noConversion"/>
  </si>
  <si>
    <t>2019.1.20已结清</t>
    <rPh sb="9" eb="10">
      <t>yi'jie'qing</t>
    </rPh>
    <phoneticPr fontId="4" type="noConversion"/>
  </si>
  <si>
    <t>2019.1.25已结清</t>
    <rPh sb="9" eb="10">
      <t>yi'jie'qing</t>
    </rPh>
    <phoneticPr fontId="4" type="noConversion"/>
  </si>
  <si>
    <t>2019.1.24已结清</t>
    <rPh sb="9" eb="10">
      <t>yi'jie'qing</t>
    </rPh>
    <phoneticPr fontId="4" type="noConversion"/>
  </si>
  <si>
    <t>2019.1.28已结清</t>
    <rPh sb="9" eb="10">
      <t>yi'jie'qing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</si>
</sst>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12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b/>
      <sz val="20"/>
      <color rgb="FFFF0000"/>
      <name val="DengXian"/>
      <family val="3"/>
      <charset val="134"/>
      <scheme val="minor"/>
    </font>
    <font>
      <b/>
      <sz val="18"/>
      <color rgb="FFFF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176" fontId="8" fillId="0" borderId="0" xfId="0" applyNumberFormat="1" applyFont="1"/>
    <xf numFmtId="0" fontId="8" fillId="0" borderId="0" xfId="0" applyFont="1" applyAlignment="1">
      <alignment horizontal="center" vertical="center"/>
    </xf>
    <xf numFmtId="0" fontId="9" fillId="0" borderId="0" xfId="0" applyNumberFormat="1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837"/>
  <sheetViews>
    <sheetView tabSelected="1" workbookViewId="0">
      <selection activeCell="K82" sqref="K82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39.1640625" customWidth="1"/>
  </cols>
  <sheetData>
    <row r="1" spans="1:11" ht="35" customHeight="1" x14ac:dyDescent="0.25">
      <c r="A1" s="8" t="s">
        <v>0</v>
      </c>
      <c r="B1" s="8">
        <f>SUBTOTAL(9,J:J)</f>
        <v>580</v>
      </c>
      <c r="C1" s="8" t="s">
        <v>1</v>
      </c>
      <c r="D1" s="8">
        <f>SUBTOTAL(9,H:H)</f>
        <v>1015</v>
      </c>
      <c r="E1" s="8" t="s">
        <v>2</v>
      </c>
      <c r="F1" s="8">
        <f>SUBTOTAL(9,E:E)</f>
        <v>1092</v>
      </c>
      <c r="G1" s="21"/>
      <c r="H1" s="23"/>
    </row>
    <row r="2" spans="1:11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195</v>
      </c>
      <c r="F2" s="7" t="s">
        <v>7</v>
      </c>
      <c r="G2" s="5" t="s">
        <v>8</v>
      </c>
      <c r="H2" s="16" t="s">
        <v>9</v>
      </c>
      <c r="I2" s="7" t="s">
        <v>10</v>
      </c>
      <c r="J2" s="7" t="s">
        <v>11</v>
      </c>
      <c r="K2" s="24"/>
    </row>
    <row r="3" spans="1:11" s="12" customFormat="1" ht="50" hidden="1" customHeight="1" x14ac:dyDescent="0.2">
      <c r="A3" s="13" t="s">
        <v>12</v>
      </c>
      <c r="B3" s="13">
        <v>13</v>
      </c>
      <c r="C3" s="13" t="s">
        <v>245</v>
      </c>
      <c r="D3" s="15" t="s">
        <v>14</v>
      </c>
      <c r="E3" s="17">
        <v>90</v>
      </c>
      <c r="F3" s="18"/>
      <c r="G3" s="15" t="s">
        <v>15</v>
      </c>
      <c r="H3" s="17">
        <v>90</v>
      </c>
      <c r="I3" s="18"/>
      <c r="J3" s="12">
        <f>ROUNDDOWN(CHOOSE(MATCH(B3,{11,12,13,14,15,16,17}),0.55,0.55,0.57,0.59,0.61,0.63,0.65)*(IF(H3="",0,H3)),1)</f>
        <v>51.3</v>
      </c>
      <c r="K3" s="25" t="s">
        <v>388</v>
      </c>
    </row>
    <row r="4" spans="1:11" s="13" customFormat="1" ht="50" hidden="1" customHeight="1" x14ac:dyDescent="0.2">
      <c r="A4" s="13" t="s">
        <v>12</v>
      </c>
      <c r="B4" s="13">
        <v>11</v>
      </c>
      <c r="C4" s="13" t="s">
        <v>16</v>
      </c>
      <c r="D4" s="13" t="s">
        <v>15</v>
      </c>
      <c r="E4" s="13">
        <v>490</v>
      </c>
      <c r="F4" s="18"/>
      <c r="G4" s="13" t="s">
        <v>151</v>
      </c>
      <c r="H4" s="13">
        <v>489</v>
      </c>
      <c r="I4" s="18" t="s">
        <v>170</v>
      </c>
      <c r="J4" s="12">
        <f>ROUNDDOWN(CHOOSE(MATCH(B4,{11,12,13,14,15,16,17}),0.55,0.55,0.57,0.59,0.61,0.63,0.65)*(IF(H4="",0,H4)),1)</f>
        <v>268.89999999999998</v>
      </c>
    </row>
    <row r="5" spans="1:11" s="13" customFormat="1" ht="50" hidden="1" customHeight="1" x14ac:dyDescent="0.2">
      <c r="A5" s="13" t="s">
        <v>17</v>
      </c>
      <c r="B5" s="13">
        <v>12</v>
      </c>
      <c r="C5" s="13" t="s">
        <v>18</v>
      </c>
      <c r="D5" s="13" t="s">
        <v>19</v>
      </c>
      <c r="E5" s="13">
        <v>200</v>
      </c>
      <c r="F5" s="18"/>
      <c r="G5" s="13" t="s">
        <v>20</v>
      </c>
      <c r="H5" s="13">
        <v>200</v>
      </c>
      <c r="I5" s="18"/>
      <c r="J5" s="12">
        <f>ROUNDDOWN(CHOOSE(MATCH(B5,{11,12,13,14,15,16,17}),0.55,0.55,0.57,0.59,0.61,0.63,0.65)*(IF(H5="",0,H5)),1)</f>
        <v>110</v>
      </c>
      <c r="K5" s="24" t="s">
        <v>385</v>
      </c>
    </row>
    <row r="6" spans="1:11" s="13" customFormat="1" ht="50" hidden="1" customHeight="1" x14ac:dyDescent="0.2">
      <c r="A6" s="13" t="s">
        <v>17</v>
      </c>
      <c r="B6" s="13">
        <v>13</v>
      </c>
      <c r="C6" s="13" t="s">
        <v>21</v>
      </c>
      <c r="D6" s="13" t="s">
        <v>20</v>
      </c>
      <c r="E6" s="13">
        <v>381</v>
      </c>
      <c r="F6" s="18"/>
      <c r="G6" s="13" t="s">
        <v>123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1" s="13" customFormat="1" ht="50" hidden="1" customHeight="1" x14ac:dyDescent="0.2">
      <c r="A7" s="13" t="s">
        <v>22</v>
      </c>
      <c r="B7" s="13">
        <v>11</v>
      </c>
      <c r="C7" s="13" t="s">
        <v>23</v>
      </c>
      <c r="D7" s="13" t="s">
        <v>24</v>
      </c>
      <c r="E7" s="13">
        <v>278</v>
      </c>
      <c r="F7" s="18"/>
      <c r="G7" s="13" t="s">
        <v>96</v>
      </c>
      <c r="H7" s="13">
        <v>273</v>
      </c>
      <c r="I7" s="18" t="s">
        <v>109</v>
      </c>
      <c r="J7" s="12">
        <f>ROUNDDOWN(CHOOSE(MATCH(B7,{11,12,13,14,15,16,17}),0.55,0.55,0.57,0.59,0.61,0.63,0.65)*(IF(H7="",0,H7)),1)</f>
        <v>150.1</v>
      </c>
      <c r="K7" s="24" t="s">
        <v>388</v>
      </c>
    </row>
    <row r="8" spans="1:11" s="13" customFormat="1" ht="50" hidden="1" customHeight="1" x14ac:dyDescent="0.2">
      <c r="A8" s="13" t="s">
        <v>25</v>
      </c>
      <c r="B8" s="13">
        <v>13</v>
      </c>
      <c r="C8" s="13" t="s">
        <v>26</v>
      </c>
      <c r="D8" s="13" t="s">
        <v>24</v>
      </c>
      <c r="E8" s="13">
        <v>299</v>
      </c>
      <c r="F8" s="18"/>
      <c r="G8" s="13" t="s">
        <v>27</v>
      </c>
      <c r="H8" s="13">
        <v>299</v>
      </c>
      <c r="I8" s="18"/>
      <c r="J8" s="12">
        <f>ROUNDDOWN(CHOOSE(MATCH(B8,{11,12,13,14,15,16,17}),0.55,0.55,0.57,0.59,0.61,0.63,0.65)*(IF(H8="",0,H8)),1)</f>
        <v>170.4</v>
      </c>
      <c r="K8" s="24" t="s">
        <v>407</v>
      </c>
    </row>
    <row r="9" spans="1:11" s="13" customFormat="1" ht="50" hidden="1" customHeight="1" x14ac:dyDescent="0.2">
      <c r="A9" s="13" t="s">
        <v>60</v>
      </c>
      <c r="B9" s="13">
        <v>12</v>
      </c>
      <c r="C9" s="13" t="s">
        <v>26</v>
      </c>
      <c r="D9" s="13" t="s">
        <v>49</v>
      </c>
      <c r="E9" s="13">
        <v>300</v>
      </c>
      <c r="F9" s="18"/>
      <c r="G9" s="13" t="s">
        <v>136</v>
      </c>
      <c r="H9" s="13">
        <v>300</v>
      </c>
      <c r="I9" s="18"/>
      <c r="J9" s="12">
        <f>ROUNDDOWN(CHOOSE(MATCH(B9,{11,12,13,14,15,16,17}),0.55,0.55,0.57,0.59,0.61,0.63,0.65)*(IF(H9="",0,H9)),1)</f>
        <v>165</v>
      </c>
      <c r="K9" s="24" t="s">
        <v>390</v>
      </c>
    </row>
    <row r="10" spans="1:11" s="13" customFormat="1" ht="50" hidden="1" customHeight="1" x14ac:dyDescent="0.2">
      <c r="A10" s="13" t="s">
        <v>137</v>
      </c>
      <c r="B10" s="13">
        <v>12</v>
      </c>
      <c r="C10" s="13" t="s">
        <v>99</v>
      </c>
      <c r="D10" s="13" t="s">
        <v>136</v>
      </c>
      <c r="E10" s="13">
        <v>200</v>
      </c>
      <c r="F10" s="18" t="s">
        <v>138</v>
      </c>
      <c r="G10" s="13" t="s">
        <v>283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1" s="13" customFormat="1" ht="50" hidden="1" customHeight="1" x14ac:dyDescent="0.2">
      <c r="A11" s="13" t="s">
        <v>28</v>
      </c>
      <c r="B11" s="13">
        <v>11</v>
      </c>
      <c r="C11" s="13" t="s">
        <v>35</v>
      </c>
      <c r="D11" s="13" t="s">
        <v>34</v>
      </c>
      <c r="E11" s="13">
        <v>285</v>
      </c>
      <c r="F11" s="18"/>
      <c r="G11" s="13" t="s">
        <v>160</v>
      </c>
      <c r="H11" s="13">
        <v>288</v>
      </c>
      <c r="I11" s="18" t="s">
        <v>162</v>
      </c>
      <c r="J11" s="12">
        <f>ROUNDDOWN(CHOOSE(MATCH(B11,{11,12,13,14,15,16,17}),0.55,0.55,0.57,0.59,0.61,0.63,0.65)*(IF(H11="",0,H11)),1)</f>
        <v>158.4</v>
      </c>
      <c r="K11" s="24" t="s">
        <v>389</v>
      </c>
    </row>
    <row r="12" spans="1:11" s="13" customFormat="1" ht="50" hidden="1" customHeight="1" x14ac:dyDescent="0.2">
      <c r="A12" s="13" t="s">
        <v>55</v>
      </c>
      <c r="B12" s="13">
        <v>12</v>
      </c>
      <c r="C12" s="13" t="s">
        <v>23</v>
      </c>
      <c r="D12" s="13" t="s">
        <v>27</v>
      </c>
      <c r="E12" s="13">
        <v>500</v>
      </c>
      <c r="F12" s="18"/>
      <c r="G12" s="13" t="s">
        <v>234</v>
      </c>
      <c r="H12" s="13">
        <v>500</v>
      </c>
      <c r="I12" s="18"/>
      <c r="J12" s="12">
        <f>ROUNDDOWN(CHOOSE(MATCH(B12,{11,12,13,14,15,16,17}),0.55,0.55,0.57,0.59,0.61,0.63,0.65)*(IF(H12="",0,H12)),1)</f>
        <v>275</v>
      </c>
      <c r="K12" s="24" t="s">
        <v>391</v>
      </c>
    </row>
    <row r="13" spans="1:11" s="13" customFormat="1" ht="50" hidden="1" customHeight="1" x14ac:dyDescent="0.2">
      <c r="A13" s="13" t="s">
        <v>36</v>
      </c>
      <c r="B13" s="13">
        <v>15</v>
      </c>
      <c r="C13" s="13" t="s">
        <v>29</v>
      </c>
      <c r="D13" s="13" t="s">
        <v>27</v>
      </c>
      <c r="E13" s="13">
        <v>330</v>
      </c>
      <c r="F13" s="18"/>
      <c r="G13" s="13" t="s">
        <v>204</v>
      </c>
      <c r="H13" s="13">
        <v>329</v>
      </c>
      <c r="I13" s="18" t="s">
        <v>203</v>
      </c>
      <c r="J13" s="12">
        <f>ROUNDDOWN(CHOOSE(MATCH(B13,{11,12,13,14,15,16,17}),0.55,0.55,0.57,0.59,0.61,0.63,0.65)*(IF(H13="",0,H13)),1)</f>
        <v>200.6</v>
      </c>
      <c r="K13" s="24" t="s">
        <v>388</v>
      </c>
    </row>
    <row r="14" spans="1:11" s="13" customFormat="1" ht="50" hidden="1" customHeight="1" x14ac:dyDescent="0.2">
      <c r="A14" s="13" t="s">
        <v>237</v>
      </c>
      <c r="B14" s="13">
        <v>12</v>
      </c>
      <c r="C14" s="13" t="s">
        <v>238</v>
      </c>
      <c r="D14" s="13" t="s">
        <v>234</v>
      </c>
      <c r="E14" s="13">
        <v>166</v>
      </c>
      <c r="F14" s="18" t="s">
        <v>236</v>
      </c>
      <c r="G14" s="13" t="s">
        <v>294</v>
      </c>
      <c r="H14" s="13">
        <v>166</v>
      </c>
      <c r="I14" s="18"/>
      <c r="J14" s="12">
        <f>ROUNDDOWN(CHOOSE(MATCH(B14,{11,12,13,14,15,16,17}),0.55,0.55,0.57,0.59,0.61,0.63,0.65)*(IF(H14="",0,H14)),1)</f>
        <v>91.3</v>
      </c>
    </row>
    <row r="15" spans="1:11" s="13" customFormat="1" ht="50" hidden="1" customHeight="1" x14ac:dyDescent="0.2">
      <c r="A15" s="13" t="s">
        <v>39</v>
      </c>
      <c r="B15" s="13">
        <v>13</v>
      </c>
      <c r="C15" s="13" t="s">
        <v>26</v>
      </c>
      <c r="D15" s="13" t="s">
        <v>24</v>
      </c>
      <c r="E15" s="13">
        <v>199</v>
      </c>
      <c r="F15" s="18"/>
      <c r="G15" s="13" t="s">
        <v>31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1" s="13" customFormat="1" ht="50" hidden="1" customHeight="1" x14ac:dyDescent="0.2">
      <c r="A16" s="13" t="s">
        <v>36</v>
      </c>
      <c r="B16" s="13">
        <v>12</v>
      </c>
      <c r="C16" s="13" t="s">
        <v>37</v>
      </c>
      <c r="D16" s="13" t="s">
        <v>38</v>
      </c>
      <c r="E16" s="13">
        <v>69</v>
      </c>
      <c r="F16" s="18"/>
      <c r="G16" s="13" t="s">
        <v>27</v>
      </c>
      <c r="H16" s="13">
        <v>69</v>
      </c>
      <c r="I16" s="18"/>
      <c r="J16" s="12">
        <f>ROUNDDOWN(CHOOSE(MATCH(B16,{11,12,13,14,15,16,17}),0.55,0.55,0.57,0.59,0.61,0.63,0.65)*(IF(H16="",0,H16)),1)</f>
        <v>37.9</v>
      </c>
    </row>
    <row r="17" spans="1:11" s="13" customFormat="1" ht="50" hidden="1" customHeight="1" x14ac:dyDescent="0.2">
      <c r="A17" s="13" t="s">
        <v>36</v>
      </c>
      <c r="B17" s="13">
        <v>12</v>
      </c>
      <c r="C17" s="13" t="s">
        <v>26</v>
      </c>
      <c r="D17" s="13" t="s">
        <v>20</v>
      </c>
      <c r="E17" s="13">
        <v>390</v>
      </c>
      <c r="F17" s="18"/>
      <c r="G17" s="13" t="s">
        <v>126</v>
      </c>
      <c r="H17" s="13">
        <v>378</v>
      </c>
      <c r="I17" s="18" t="s">
        <v>143</v>
      </c>
      <c r="J17" s="12">
        <f>ROUNDDOWN(CHOOSE(MATCH(B17,{11,12,13,14,15,16,17}),0.55,0.55,0.57,0.59,0.61,0.63,0.65)*(IF(H17="",0,H17)),1)</f>
        <v>207.9</v>
      </c>
    </row>
    <row r="18" spans="1:11" s="13" customFormat="1" ht="50" hidden="1" customHeight="1" x14ac:dyDescent="0.2">
      <c r="A18" s="13" t="s">
        <v>42</v>
      </c>
      <c r="B18" s="13">
        <v>13</v>
      </c>
      <c r="C18" s="13" t="s">
        <v>43</v>
      </c>
      <c r="D18" s="13" t="s">
        <v>44</v>
      </c>
      <c r="E18" s="13">
        <v>200</v>
      </c>
      <c r="F18" s="18"/>
      <c r="G18" s="13" t="s">
        <v>96</v>
      </c>
      <c r="H18" s="13">
        <v>200</v>
      </c>
      <c r="I18" s="18" t="s">
        <v>97</v>
      </c>
      <c r="J18" s="12">
        <f>ROUNDDOWN(CHOOSE(MATCH(B18,{11,12,13,14,15,16,17}),0.55,0.55,0.57,0.59,0.61,0.63,0.65)*(IF(H18="",0,H18)),1)</f>
        <v>114</v>
      </c>
      <c r="K18" s="24" t="s">
        <v>402</v>
      </c>
    </row>
    <row r="19" spans="1:11" s="13" customFormat="1" ht="50" hidden="1" customHeight="1" x14ac:dyDescent="0.2">
      <c r="A19" s="13" t="s">
        <v>177</v>
      </c>
      <c r="B19" s="13">
        <v>12</v>
      </c>
      <c r="C19" s="13" t="s">
        <v>99</v>
      </c>
      <c r="D19" s="13" t="s">
        <v>178</v>
      </c>
      <c r="E19" s="13">
        <v>200</v>
      </c>
      <c r="F19" s="18" t="s">
        <v>176</v>
      </c>
      <c r="G19" s="13" t="s">
        <v>330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1" s="13" customFormat="1" ht="50" hidden="1" customHeight="1" x14ac:dyDescent="0.2">
      <c r="A20" s="13" t="s">
        <v>45</v>
      </c>
      <c r="B20" s="13">
        <v>11</v>
      </c>
      <c r="C20" s="13" t="s">
        <v>41</v>
      </c>
      <c r="D20" s="13" t="s">
        <v>34</v>
      </c>
      <c r="E20" s="13">
        <v>200</v>
      </c>
      <c r="F20" s="18"/>
      <c r="G20" s="13" t="s">
        <v>96</v>
      </c>
      <c r="H20" s="13">
        <v>200</v>
      </c>
      <c r="I20" s="18" t="s">
        <v>103</v>
      </c>
      <c r="J20" s="12">
        <f>ROUNDDOWN(CHOOSE(MATCH(B20,{11,12,13,14,15,16,17}),0.55,0.55,0.57,0.59,0.61,0.63,0.65)*(IF(H20="",0,H20)),1)</f>
        <v>110</v>
      </c>
      <c r="K20" s="24" t="s">
        <v>401</v>
      </c>
    </row>
    <row r="21" spans="1:11" s="13" customFormat="1" ht="50" hidden="1" customHeight="1" x14ac:dyDescent="0.2">
      <c r="A21" s="13" t="s">
        <v>64</v>
      </c>
      <c r="B21" s="13">
        <v>12</v>
      </c>
      <c r="C21" s="13" t="s">
        <v>21</v>
      </c>
      <c r="D21" s="13" t="s">
        <v>20</v>
      </c>
      <c r="E21" s="13">
        <v>100</v>
      </c>
      <c r="F21" s="18"/>
      <c r="G21" s="13" t="s">
        <v>96</v>
      </c>
      <c r="H21" s="13">
        <v>100</v>
      </c>
      <c r="I21" s="18" t="s">
        <v>102</v>
      </c>
      <c r="J21" s="12">
        <f>ROUNDDOWN(CHOOSE(MATCH(B21,{11,12,13,14,15,16,17}),0.55,0.55,0.57,0.59,0.61,0.63,0.65)*(IF(H21="",0,H21)),1)</f>
        <v>55</v>
      </c>
      <c r="K21" s="24" t="s">
        <v>398</v>
      </c>
    </row>
    <row r="22" spans="1:11" s="13" customFormat="1" ht="50" hidden="1" customHeight="1" x14ac:dyDescent="0.2">
      <c r="A22" s="13" t="s">
        <v>101</v>
      </c>
      <c r="B22" s="13">
        <v>12</v>
      </c>
      <c r="C22" s="13" t="s">
        <v>115</v>
      </c>
      <c r="D22" s="13" t="s">
        <v>192</v>
      </c>
      <c r="E22" s="13">
        <v>245</v>
      </c>
      <c r="F22" s="18" t="s">
        <v>193</v>
      </c>
      <c r="G22" s="13" t="s">
        <v>244</v>
      </c>
      <c r="H22" s="13">
        <v>244</v>
      </c>
      <c r="I22" s="18" t="s">
        <v>313</v>
      </c>
      <c r="J22" s="12">
        <f>ROUNDDOWN(CHOOSE(MATCH(B22,{11,12,13,14,15,16,17}),0.55,0.55,0.57,0.59,0.61,0.63,0.65)*(IF(H22="",0,H22)),1)</f>
        <v>134.19999999999999</v>
      </c>
    </row>
    <row r="23" spans="1:11" s="13" customFormat="1" ht="50" hidden="1" customHeight="1" x14ac:dyDescent="0.2">
      <c r="A23" s="13" t="s">
        <v>50</v>
      </c>
      <c r="B23" s="13">
        <v>14</v>
      </c>
      <c r="C23" s="13" t="s">
        <v>37</v>
      </c>
      <c r="D23" s="13" t="s">
        <v>46</v>
      </c>
      <c r="E23" s="13">
        <v>173</v>
      </c>
      <c r="F23" s="18"/>
      <c r="H23" s="13">
        <v>160</v>
      </c>
      <c r="I23" s="18" t="s">
        <v>180</v>
      </c>
      <c r="J23" s="12">
        <f>ROUNDDOWN(CHOOSE(MATCH(B23,{11,12,13,14,15,16,17}),0.55,0.55,0.57,0.59,0.61,0.63,0.65)*(IF(H23="",0,H23)),1)</f>
        <v>94.4</v>
      </c>
    </row>
    <row r="24" spans="1:11" s="13" customFormat="1" ht="50" hidden="1" customHeight="1" x14ac:dyDescent="0.2">
      <c r="A24" s="13" t="s">
        <v>149</v>
      </c>
      <c r="B24" s="13">
        <v>12</v>
      </c>
      <c r="C24" s="13" t="s">
        <v>99</v>
      </c>
      <c r="D24" s="13" t="s">
        <v>150</v>
      </c>
      <c r="E24" s="13">
        <v>100</v>
      </c>
      <c r="F24" s="18" t="s">
        <v>138</v>
      </c>
      <c r="G24" s="13" t="s">
        <v>293</v>
      </c>
      <c r="H24" s="13">
        <v>98</v>
      </c>
      <c r="I24" s="18"/>
      <c r="J24" s="12">
        <f>ROUNDDOWN(CHOOSE(MATCH(B24,{11,12,13,14,15,16,17}),0.55,0.55,0.57,0.59,0.61,0.63,0.65)*(IF(H24="",0,H24)),1)</f>
        <v>53.9</v>
      </c>
      <c r="K24" s="24" t="s">
        <v>389</v>
      </c>
    </row>
    <row r="25" spans="1:11" s="13" customFormat="1" ht="50" hidden="1" customHeight="1" x14ac:dyDescent="0.2">
      <c r="A25" s="13" t="s">
        <v>92</v>
      </c>
      <c r="B25" s="13">
        <v>12</v>
      </c>
      <c r="C25" s="13" t="s">
        <v>93</v>
      </c>
      <c r="D25" s="13" t="s">
        <v>94</v>
      </c>
      <c r="E25" s="13">
        <v>160</v>
      </c>
      <c r="F25" s="18"/>
      <c r="G25" s="13" t="s">
        <v>126</v>
      </c>
      <c r="H25" s="13">
        <v>160</v>
      </c>
      <c r="I25" s="18" t="s">
        <v>144</v>
      </c>
      <c r="J25" s="12">
        <f>ROUNDDOWN(CHOOSE(MATCH(B25,{11,12,13,14,15,16,17}),0.55,0.55,0.57,0.59,0.61,0.63,0.65)*(IF(H25="",0,H25)),1)</f>
        <v>88</v>
      </c>
      <c r="K25" s="24" t="s">
        <v>406</v>
      </c>
    </row>
    <row r="26" spans="1:11" s="13" customFormat="1" ht="50" hidden="1" customHeight="1" x14ac:dyDescent="0.2">
      <c r="A26" s="13" t="s">
        <v>25</v>
      </c>
      <c r="B26" s="13">
        <v>12</v>
      </c>
      <c r="C26" s="13" t="s">
        <v>166</v>
      </c>
      <c r="D26" s="13" t="s">
        <v>165</v>
      </c>
      <c r="E26" s="13">
        <v>500</v>
      </c>
      <c r="F26" s="18"/>
      <c r="G26" s="13" t="s">
        <v>259</v>
      </c>
      <c r="H26" s="13">
        <v>360</v>
      </c>
      <c r="I26" s="18" t="s">
        <v>263</v>
      </c>
      <c r="J26" s="12">
        <f>ROUNDDOWN(CHOOSE(MATCH(B26,{11,12,13,14,15,16,17}),0.55,0.55,0.57,0.59,0.61,0.63,0.65)*(IF(H26="",0,H26)),1)</f>
        <v>198</v>
      </c>
    </row>
    <row r="27" spans="1:11" s="13" customFormat="1" ht="50" hidden="1" customHeight="1" x14ac:dyDescent="0.2">
      <c r="A27" s="13" t="s">
        <v>55</v>
      </c>
      <c r="B27" s="13">
        <v>13</v>
      </c>
      <c r="C27" s="13" t="s">
        <v>56</v>
      </c>
      <c r="D27" s="13" t="s">
        <v>57</v>
      </c>
      <c r="E27" s="13">
        <v>387</v>
      </c>
      <c r="F27" s="18"/>
      <c r="G27" s="13" t="s">
        <v>27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1" s="13" customFormat="1" ht="50" hidden="1" customHeight="1" x14ac:dyDescent="0.2">
      <c r="A28" s="13" t="s">
        <v>53</v>
      </c>
      <c r="B28" s="13">
        <v>12</v>
      </c>
      <c r="C28" s="13" t="s">
        <v>37</v>
      </c>
      <c r="D28" s="13" t="s">
        <v>54</v>
      </c>
      <c r="E28" s="13">
        <v>400</v>
      </c>
      <c r="F28" s="18"/>
      <c r="G28" s="13" t="s">
        <v>96</v>
      </c>
      <c r="H28" s="13">
        <v>400</v>
      </c>
      <c r="I28" s="18"/>
      <c r="J28" s="12">
        <f>ROUNDDOWN(CHOOSE(MATCH(B28,{11,12,13,14,15,16,17}),0.55,0.55,0.57,0.59,0.61,0.63,0.65)*(IF(H28="",0,H28)),1)</f>
        <v>220</v>
      </c>
      <c r="K28" s="24" t="s">
        <v>396</v>
      </c>
    </row>
    <row r="29" spans="1:11" s="13" customFormat="1" ht="50" hidden="1" customHeight="1" x14ac:dyDescent="0.2">
      <c r="A29" s="13" t="s">
        <v>95</v>
      </c>
      <c r="B29" s="13">
        <v>12</v>
      </c>
      <c r="C29" s="13" t="s">
        <v>93</v>
      </c>
      <c r="D29" s="13" t="s">
        <v>96</v>
      </c>
      <c r="E29" s="13">
        <v>240</v>
      </c>
      <c r="F29" s="18"/>
      <c r="G29" s="13" t="s">
        <v>178</v>
      </c>
      <c r="H29" s="13">
        <v>172</v>
      </c>
      <c r="I29" s="18"/>
      <c r="J29" s="12">
        <f>ROUNDDOWN(CHOOSE(MATCH(B29,{11,12,13,14,15,16,17}),0.55,0.55,0.57,0.59,0.61,0.63,0.65)*(IF(H29="",0,H29)),1)</f>
        <v>94.6</v>
      </c>
    </row>
    <row r="30" spans="1:11" s="13" customFormat="1" ht="50" hidden="1" customHeight="1" x14ac:dyDescent="0.2">
      <c r="A30" s="13" t="s">
        <v>58</v>
      </c>
      <c r="B30" s="13">
        <v>11</v>
      </c>
      <c r="C30" s="13" t="s">
        <v>23</v>
      </c>
      <c r="D30" s="13" t="s">
        <v>38</v>
      </c>
      <c r="E30" s="13">
        <v>235</v>
      </c>
      <c r="F30" s="18"/>
      <c r="G30" s="13" t="s">
        <v>90</v>
      </c>
      <c r="H30" s="13">
        <v>229</v>
      </c>
      <c r="I30" s="18"/>
      <c r="J30" s="12">
        <f>ROUNDDOWN(CHOOSE(MATCH(B30,{11,12,13,14,15,16,17}),0.55,0.55,0.57,0.59,0.61,0.63,0.65)*(IF(H30="",0,H30)),1)</f>
        <v>125.9</v>
      </c>
      <c r="K30" s="24" t="s">
        <v>393</v>
      </c>
    </row>
    <row r="31" spans="1:11" s="13" customFormat="1" ht="50" hidden="1" customHeight="1" x14ac:dyDescent="0.2">
      <c r="A31" s="13" t="s">
        <v>51</v>
      </c>
      <c r="B31" s="13">
        <v>12</v>
      </c>
      <c r="C31" s="13" t="s">
        <v>29</v>
      </c>
      <c r="D31" s="13" t="s">
        <v>30</v>
      </c>
      <c r="E31" s="13">
        <v>500</v>
      </c>
      <c r="F31" s="18"/>
      <c r="G31" s="13" t="s">
        <v>14</v>
      </c>
      <c r="H31" s="13">
        <v>500</v>
      </c>
      <c r="I31" s="18"/>
      <c r="J31" s="12">
        <f>ROUNDDOWN(CHOOSE(MATCH(B31,{11,12,13,14,15,16,17}),0.55,0.55,0.57,0.59,0.61,0.63,0.65)*(IF(H31="",0,H31)),1)</f>
        <v>275</v>
      </c>
      <c r="K31" s="24" t="s">
        <v>387</v>
      </c>
    </row>
    <row r="32" spans="1:11" s="13" customFormat="1" ht="50" hidden="1" customHeight="1" x14ac:dyDescent="0.2">
      <c r="A32" s="13" t="s">
        <v>106</v>
      </c>
      <c r="B32" s="13">
        <v>12</v>
      </c>
      <c r="C32" s="13" t="s">
        <v>117</v>
      </c>
      <c r="D32" s="13" t="s">
        <v>96</v>
      </c>
      <c r="E32" s="13">
        <v>90</v>
      </c>
      <c r="F32" s="18"/>
      <c r="G32" s="13" t="s">
        <v>96</v>
      </c>
      <c r="H32" s="13">
        <v>95</v>
      </c>
      <c r="I32" s="18"/>
      <c r="J32" s="12">
        <f>ROUNDDOWN(CHOOSE(MATCH(B32,{11,12,13,14,15,16,17}),0.55,0.55,0.57,0.59,0.61,0.63,0.65)*(IF(H32="",0,H32)),1)</f>
        <v>52.2</v>
      </c>
    </row>
    <row r="33" spans="1:11" s="13" customFormat="1" ht="50" hidden="1" customHeight="1" x14ac:dyDescent="0.2">
      <c r="A33" s="13" t="s">
        <v>61</v>
      </c>
      <c r="B33" s="13">
        <v>14</v>
      </c>
      <c r="C33" s="13" t="s">
        <v>23</v>
      </c>
      <c r="D33" s="13" t="s">
        <v>62</v>
      </c>
      <c r="E33" s="13">
        <v>160</v>
      </c>
      <c r="F33" s="18"/>
      <c r="G33" s="13" t="s">
        <v>33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  <c r="K33" s="24" t="s">
        <v>400</v>
      </c>
    </row>
    <row r="34" spans="1:11" s="13" customFormat="1" ht="50" hidden="1" customHeight="1" x14ac:dyDescent="0.2">
      <c r="A34" s="13" t="s">
        <v>63</v>
      </c>
      <c r="B34" s="13">
        <v>14</v>
      </c>
      <c r="C34" s="13" t="s">
        <v>37</v>
      </c>
      <c r="D34" s="13" t="s">
        <v>54</v>
      </c>
      <c r="E34" s="13">
        <v>330</v>
      </c>
      <c r="F34" s="18"/>
      <c r="G34" s="13" t="s">
        <v>33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1" s="13" customFormat="1" ht="50" hidden="1" customHeight="1" x14ac:dyDescent="0.2">
      <c r="A35" s="13" t="s">
        <v>145</v>
      </c>
      <c r="B35" s="13">
        <v>12</v>
      </c>
      <c r="C35" s="13" t="s">
        <v>222</v>
      </c>
      <c r="D35" s="13" t="s">
        <v>221</v>
      </c>
      <c r="E35" s="13">
        <v>140</v>
      </c>
      <c r="F35" s="18" t="s">
        <v>216</v>
      </c>
      <c r="G35" s="13" t="s">
        <v>286</v>
      </c>
      <c r="H35" s="13">
        <v>140</v>
      </c>
      <c r="I35" s="18"/>
      <c r="J35" s="12">
        <f>ROUNDDOWN(CHOOSE(MATCH(B35,{11,12,13,14,15,16,17}),0.55,0.55,0.57,0.59,0.61,0.63,0.65)*(IF(H35="",0,H35)),1)</f>
        <v>77</v>
      </c>
    </row>
    <row r="36" spans="1:11" s="13" customFormat="1" ht="50" hidden="1" customHeight="1" x14ac:dyDescent="0.2">
      <c r="A36" s="13" t="s">
        <v>65</v>
      </c>
      <c r="B36" s="13">
        <v>13</v>
      </c>
      <c r="C36" s="13" t="s">
        <v>23</v>
      </c>
      <c r="D36" s="13" t="s">
        <v>31</v>
      </c>
      <c r="E36" s="13">
        <v>418</v>
      </c>
      <c r="F36" s="18"/>
      <c r="G36" s="13" t="s">
        <v>14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  <c r="K36" s="24" t="s">
        <v>386</v>
      </c>
    </row>
    <row r="37" spans="1:11" s="13" customFormat="1" ht="50" hidden="1" customHeight="1" x14ac:dyDescent="0.2">
      <c r="A37" s="13" t="s">
        <v>65</v>
      </c>
      <c r="B37" s="13">
        <v>15</v>
      </c>
      <c r="C37" s="13" t="s">
        <v>66</v>
      </c>
      <c r="D37" s="13" t="s">
        <v>14</v>
      </c>
      <c r="E37" s="13">
        <v>293</v>
      </c>
      <c r="F37" s="18"/>
      <c r="G37" s="13" t="s">
        <v>136</v>
      </c>
      <c r="H37" s="13">
        <v>292</v>
      </c>
      <c r="I37" s="18" t="s">
        <v>135</v>
      </c>
      <c r="J37" s="12">
        <f>ROUNDDOWN(CHOOSE(MATCH(B37,{11,12,13,14,15,16,17}),0.55,0.55,0.57,0.59,0.61,0.63,0.65)*(IF(H37="",0,H37)),1)</f>
        <v>178.1</v>
      </c>
    </row>
    <row r="38" spans="1:11" s="13" customFormat="1" ht="50" customHeight="1" x14ac:dyDescent="0.2">
      <c r="A38" s="13" t="s">
        <v>67</v>
      </c>
      <c r="B38" s="13">
        <v>14</v>
      </c>
      <c r="C38" s="13" t="s">
        <v>68</v>
      </c>
      <c r="D38" s="13" t="s">
        <v>69</v>
      </c>
      <c r="E38" s="13">
        <v>350</v>
      </c>
      <c r="F38" s="18" t="s">
        <v>70</v>
      </c>
      <c r="G38" s="13" t="s">
        <v>178</v>
      </c>
      <c r="H38" s="13">
        <v>281</v>
      </c>
      <c r="I38" s="18"/>
      <c r="J38" s="12">
        <f>ROUNDDOWN(CHOOSE(MATCH(B38,{11,12,13,14,15,16,17}),0.55,0.55,0.57,0.59,0.61,0.63,0.65)*(IF(H38="",0,H38)),1)</f>
        <v>165.7</v>
      </c>
      <c r="K38" s="24" t="s">
        <v>395</v>
      </c>
    </row>
    <row r="39" spans="1:11" s="13" customFormat="1" ht="50" hidden="1" customHeight="1" x14ac:dyDescent="0.2">
      <c r="A39" s="13" t="s">
        <v>28</v>
      </c>
      <c r="B39" s="13">
        <v>14</v>
      </c>
      <c r="C39" s="13" t="s">
        <v>71</v>
      </c>
      <c r="D39" s="13" t="s">
        <v>44</v>
      </c>
      <c r="E39" s="13">
        <v>315</v>
      </c>
      <c r="F39" s="18" t="s">
        <v>70</v>
      </c>
      <c r="G39" s="13" t="s">
        <v>160</v>
      </c>
      <c r="H39" s="13">
        <v>315</v>
      </c>
      <c r="I39" s="18" t="s">
        <v>161</v>
      </c>
      <c r="J39" s="12">
        <f>ROUNDDOWN(CHOOSE(MATCH(B39,{11,12,13,14,15,16,17}),0.55,0.55,0.57,0.59,0.61,0.63,0.65)*(IF(H39="",0,H39)),1)</f>
        <v>185.8</v>
      </c>
    </row>
    <row r="40" spans="1:11" s="13" customFormat="1" ht="50" hidden="1" customHeight="1" x14ac:dyDescent="0.2">
      <c r="A40" s="13" t="s">
        <v>72</v>
      </c>
      <c r="B40" s="13">
        <v>17</v>
      </c>
      <c r="C40" s="13" t="s">
        <v>73</v>
      </c>
      <c r="D40" s="13" t="s">
        <v>44</v>
      </c>
      <c r="E40" s="13">
        <v>30</v>
      </c>
      <c r="F40" s="18" t="s">
        <v>70</v>
      </c>
      <c r="G40" s="13" t="s">
        <v>69</v>
      </c>
      <c r="H40" s="13">
        <v>30</v>
      </c>
      <c r="I40" s="18" t="s">
        <v>70</v>
      </c>
      <c r="J40" s="12">
        <f>ROUNDDOWN(CHOOSE(MATCH(B40,{11,12,13,14,15,16,17}),0.55,0.55,0.57,0.59,0.61,0.63,0.65)*(IF(H40="",0,H40)),1)</f>
        <v>19.5</v>
      </c>
    </row>
    <row r="41" spans="1:11" s="13" customFormat="1" ht="50" hidden="1" customHeight="1" x14ac:dyDescent="0.2">
      <c r="A41" s="13" t="s">
        <v>145</v>
      </c>
      <c r="B41" s="13">
        <v>12</v>
      </c>
      <c r="C41" s="13" t="s">
        <v>93</v>
      </c>
      <c r="D41" s="13" t="s">
        <v>224</v>
      </c>
      <c r="E41" s="13">
        <v>65</v>
      </c>
      <c r="F41" s="18"/>
      <c r="G41" s="13" t="s">
        <v>221</v>
      </c>
      <c r="H41" s="13">
        <v>63</v>
      </c>
      <c r="I41" s="18"/>
      <c r="J41" s="12">
        <f>ROUNDDOWN(CHOOSE(MATCH(B41,{11,12,13,14,15,16,17}),0.55,0.55,0.57,0.59,0.61,0.63,0.65)*(IF(H41="",0,H41)),1)</f>
        <v>34.6</v>
      </c>
    </row>
    <row r="42" spans="1:11" s="13" customFormat="1" ht="50" hidden="1" customHeight="1" x14ac:dyDescent="0.2">
      <c r="A42" s="13" t="s">
        <v>28</v>
      </c>
      <c r="B42" s="13">
        <v>12</v>
      </c>
      <c r="C42" s="13" t="s">
        <v>29</v>
      </c>
      <c r="D42" s="13" t="s">
        <v>30</v>
      </c>
      <c r="E42" s="13">
        <v>497</v>
      </c>
      <c r="F42" s="18"/>
      <c r="G42" s="13" t="s">
        <v>31</v>
      </c>
      <c r="H42" s="13">
        <v>497</v>
      </c>
      <c r="I42" s="18"/>
      <c r="J42" s="12">
        <f>ROUNDDOWN(CHOOSE(MATCH(B42,{11,12,13,14,15,16,17}),0.55,0.55,0.57,0.59,0.61,0.63,0.65)*(IF(H42="",0,H42)),1)</f>
        <v>273.3</v>
      </c>
    </row>
    <row r="43" spans="1:11" s="13" customFormat="1" ht="50" hidden="1" customHeight="1" x14ac:dyDescent="0.2">
      <c r="A43" s="13" t="s">
        <v>98</v>
      </c>
      <c r="B43" s="13">
        <v>15</v>
      </c>
      <c r="C43" s="13" t="s">
        <v>99</v>
      </c>
      <c r="D43" s="13" t="s">
        <v>96</v>
      </c>
      <c r="E43" s="13">
        <v>155</v>
      </c>
      <c r="F43" s="18" t="s">
        <v>100</v>
      </c>
      <c r="G43" s="13" t="s">
        <v>140</v>
      </c>
      <c r="H43" s="13">
        <v>155</v>
      </c>
      <c r="I43" s="18" t="s">
        <v>141</v>
      </c>
      <c r="J43" s="12">
        <f>ROUNDDOWN(CHOOSE(MATCH(B43,{11,12,13,14,15,16,17}),0.55,0.55,0.57,0.59,0.61,0.63,0.65)*(IF(H43="",0,H43)),1)</f>
        <v>94.5</v>
      </c>
    </row>
    <row r="44" spans="1:11" s="13" customFormat="1" ht="50" hidden="1" customHeight="1" x14ac:dyDescent="0.2">
      <c r="A44" s="13" t="s">
        <v>101</v>
      </c>
      <c r="B44" s="13">
        <v>15</v>
      </c>
      <c r="C44" s="13" t="s">
        <v>99</v>
      </c>
      <c r="D44" s="13" t="s">
        <v>96</v>
      </c>
      <c r="E44" s="13">
        <v>200</v>
      </c>
      <c r="F44" s="18" t="s">
        <v>100</v>
      </c>
      <c r="G44" s="13" t="s">
        <v>202</v>
      </c>
      <c r="H44" s="13">
        <v>200</v>
      </c>
      <c r="I44" s="18" t="s">
        <v>199</v>
      </c>
      <c r="J44" s="12">
        <f>ROUNDDOWN(CHOOSE(MATCH(B44,{11,12,13,14,15,16,17}),0.55,0.55,0.57,0.59,0.61,0.63,0.65)*(IF(H44="",0,H44)),1)</f>
        <v>122</v>
      </c>
    </row>
    <row r="45" spans="1:11" s="13" customFormat="1" ht="50" hidden="1" customHeight="1" x14ac:dyDescent="0.2">
      <c r="A45" s="13" t="s">
        <v>104</v>
      </c>
      <c r="B45" s="13">
        <v>14</v>
      </c>
      <c r="C45" s="13" t="s">
        <v>105</v>
      </c>
      <c r="D45" s="13" t="s">
        <v>96</v>
      </c>
      <c r="E45" s="13">
        <v>500</v>
      </c>
      <c r="F45" s="18" t="s">
        <v>100</v>
      </c>
      <c r="G45" s="13" t="s">
        <v>192</v>
      </c>
      <c r="H45" s="13">
        <v>462</v>
      </c>
      <c r="I45" s="18" t="s">
        <v>196</v>
      </c>
      <c r="J45" s="12">
        <f>ROUNDDOWN(CHOOSE(MATCH(B45,{11,12,13,14,15,16,17}),0.55,0.55,0.57,0.59,0.61,0.63,0.65)*(IF(H45="",0,H45)),1)</f>
        <v>272.5</v>
      </c>
    </row>
    <row r="46" spans="1:11" s="13" customFormat="1" ht="50" hidden="1" customHeight="1" x14ac:dyDescent="0.2">
      <c r="A46" s="13" t="s">
        <v>106</v>
      </c>
      <c r="B46" s="13">
        <v>13</v>
      </c>
      <c r="C46" s="13" t="s">
        <v>107</v>
      </c>
      <c r="D46" s="13" t="s">
        <v>96</v>
      </c>
      <c r="E46" s="13">
        <v>160</v>
      </c>
      <c r="F46" s="18"/>
      <c r="G46" s="13" t="s">
        <v>259</v>
      </c>
      <c r="H46" s="13">
        <v>157</v>
      </c>
      <c r="I46" s="18"/>
      <c r="J46" s="12">
        <f>ROUNDDOWN(CHOOSE(MATCH(B46,{11,12,13,14,15,16,17}),0.55,0.55,0.57,0.59,0.61,0.63,0.65)*(IF(H46="",0,H46)),1)</f>
        <v>89.4</v>
      </c>
    </row>
    <row r="47" spans="1:11" s="13" customFormat="1" ht="50" hidden="1" customHeight="1" x14ac:dyDescent="0.2">
      <c r="A47" s="13" t="s">
        <v>110</v>
      </c>
      <c r="B47" s="13">
        <v>11</v>
      </c>
      <c r="C47" s="13" t="s">
        <v>115</v>
      </c>
      <c r="D47" s="13" t="s">
        <v>116</v>
      </c>
      <c r="E47" s="13">
        <v>300</v>
      </c>
      <c r="F47" s="18"/>
      <c r="G47" s="13" t="s">
        <v>231</v>
      </c>
      <c r="H47" s="13">
        <v>289</v>
      </c>
      <c r="I47" s="18" t="s">
        <v>232</v>
      </c>
      <c r="J47" s="12">
        <f>ROUNDDOWN(CHOOSE(MATCH(B47,{11,12,13,14,15,16,17}),0.55,0.55,0.57,0.59,0.61,0.63,0.65)*(IF(H47="",0,H47)),1)</f>
        <v>158.9</v>
      </c>
    </row>
    <row r="48" spans="1:11" s="13" customFormat="1" ht="50" hidden="1" customHeight="1" x14ac:dyDescent="0.2">
      <c r="A48" s="13" t="s">
        <v>111</v>
      </c>
      <c r="B48" s="13">
        <v>16</v>
      </c>
      <c r="C48" s="13" t="s">
        <v>112</v>
      </c>
      <c r="D48" s="13" t="s">
        <v>90</v>
      </c>
      <c r="E48" s="13">
        <v>370</v>
      </c>
      <c r="F48" s="18"/>
      <c r="G48" s="13" t="s">
        <v>126</v>
      </c>
      <c r="H48" s="13">
        <v>369</v>
      </c>
      <c r="I48" s="18" t="s">
        <v>128</v>
      </c>
      <c r="J48" s="12">
        <f>ROUNDDOWN(CHOOSE(MATCH(B48,{11,12,13,14,15,16,17}),0.55,0.55,0.57,0.59,0.61,0.63,0.65)*(IF(H48="",0,H48)),1)</f>
        <v>232.4</v>
      </c>
    </row>
    <row r="49" spans="1:11" s="13" customFormat="1" ht="50" hidden="1" customHeight="1" x14ac:dyDescent="0.2">
      <c r="A49" s="13" t="s">
        <v>106</v>
      </c>
      <c r="B49" s="13">
        <v>16</v>
      </c>
      <c r="C49" s="13" t="s">
        <v>112</v>
      </c>
      <c r="D49" s="13" t="s">
        <v>90</v>
      </c>
      <c r="E49" s="13">
        <v>10</v>
      </c>
      <c r="F49" s="18"/>
      <c r="G49" s="13" t="s">
        <v>223</v>
      </c>
      <c r="H49" s="13">
        <v>10</v>
      </c>
      <c r="I49" s="18"/>
      <c r="J49" s="12">
        <f>ROUNDDOWN(CHOOSE(MATCH(B49,{11,12,13,14,15,16,17}),0.55,0.55,0.57,0.59,0.61,0.63,0.65)*(IF(H49="",0,H49)),1)</f>
        <v>6.3</v>
      </c>
    </row>
    <row r="50" spans="1:11" s="13" customFormat="1" ht="50" hidden="1" customHeight="1" x14ac:dyDescent="0.2">
      <c r="A50" s="13" t="s">
        <v>28</v>
      </c>
      <c r="B50" s="13">
        <v>12</v>
      </c>
      <c r="C50" s="13" t="s">
        <v>32</v>
      </c>
      <c r="D50" s="13" t="s">
        <v>33</v>
      </c>
      <c r="E50" s="13">
        <v>200</v>
      </c>
      <c r="F50" s="18"/>
      <c r="G50" s="13" t="s">
        <v>34</v>
      </c>
      <c r="H50" s="13">
        <v>200</v>
      </c>
      <c r="I50" s="18"/>
      <c r="J50" s="12">
        <f>ROUNDDOWN(CHOOSE(MATCH(B50,{11,12,13,14,15,16,17}),0.55,0.55,0.57,0.59,0.61,0.63,0.65)*(IF(H50="",0,H50)),1)</f>
        <v>110</v>
      </c>
    </row>
    <row r="51" spans="1:11" s="13" customFormat="1" ht="50" hidden="1" customHeight="1" x14ac:dyDescent="0.2">
      <c r="A51" s="13" t="s">
        <v>40</v>
      </c>
      <c r="B51" s="13">
        <v>12</v>
      </c>
      <c r="C51" s="13" t="s">
        <v>26</v>
      </c>
      <c r="D51" s="13" t="s">
        <v>24</v>
      </c>
      <c r="E51" s="13">
        <v>80</v>
      </c>
      <c r="F51" s="18"/>
      <c r="G51" s="13" t="s">
        <v>31</v>
      </c>
      <c r="H51" s="13">
        <v>80</v>
      </c>
      <c r="I51" s="18"/>
      <c r="J51" s="12">
        <f>ROUNDDOWN(CHOOSE(MATCH(B51,{11,12,13,14,15,16,17}),0.55,0.55,0.57,0.59,0.61,0.63,0.65)*(IF(H51="",0,H51)),1)</f>
        <v>44</v>
      </c>
    </row>
    <row r="52" spans="1:11" s="13" customFormat="1" ht="50" hidden="1" customHeight="1" x14ac:dyDescent="0.2">
      <c r="A52" s="13" t="s">
        <v>118</v>
      </c>
      <c r="B52" s="13">
        <v>14</v>
      </c>
      <c r="C52" s="13" t="s">
        <v>119</v>
      </c>
      <c r="D52" s="13" t="s">
        <v>120</v>
      </c>
      <c r="E52" s="13">
        <v>360</v>
      </c>
      <c r="F52" s="18" t="s">
        <v>139</v>
      </c>
      <c r="G52" s="13" t="s">
        <v>286</v>
      </c>
      <c r="H52" s="13">
        <v>359</v>
      </c>
      <c r="I52" s="18" t="s">
        <v>289</v>
      </c>
      <c r="J52" s="12">
        <f>ROUNDDOWN(CHOOSE(MATCH(B52,{11,12,13,14,15,16,17}),0.55,0.55,0.57,0.59,0.61,0.63,0.65)*(IF(H52="",0,H52)),1)</f>
        <v>211.8</v>
      </c>
      <c r="K52" s="24" t="s">
        <v>405</v>
      </c>
    </row>
    <row r="53" spans="1:11" s="13" customFormat="1" ht="50" hidden="1" customHeight="1" x14ac:dyDescent="0.2">
      <c r="A53" s="13" t="s">
        <v>124</v>
      </c>
      <c r="B53" s="13">
        <v>14</v>
      </c>
      <c r="C53" s="13" t="s">
        <v>117</v>
      </c>
      <c r="D53" s="13" t="s">
        <v>125</v>
      </c>
      <c r="E53" s="13">
        <v>500</v>
      </c>
      <c r="F53" s="18" t="s">
        <v>129</v>
      </c>
      <c r="G53" s="13" t="s">
        <v>294</v>
      </c>
      <c r="H53" s="13">
        <v>495</v>
      </c>
      <c r="I53" s="18"/>
      <c r="J53" s="12">
        <f>ROUNDDOWN(CHOOSE(MATCH(B53,{11,12,13,14,15,16,17}),0.55,0.55,0.57,0.59,0.61,0.63,0.65)*(IF(H53="",0,H53)),1)</f>
        <v>292</v>
      </c>
    </row>
    <row r="54" spans="1:11" s="13" customFormat="1" ht="50" hidden="1" customHeight="1" x14ac:dyDescent="0.2">
      <c r="A54" s="13" t="s">
        <v>130</v>
      </c>
      <c r="B54" s="13">
        <v>15</v>
      </c>
      <c r="C54" s="13" t="s">
        <v>99</v>
      </c>
      <c r="D54" s="13" t="s">
        <v>126</v>
      </c>
      <c r="E54" s="13">
        <v>358</v>
      </c>
      <c r="F54" s="18" t="s">
        <v>129</v>
      </c>
      <c r="G54" s="13" t="s">
        <v>178</v>
      </c>
      <c r="H54" s="13">
        <v>355</v>
      </c>
      <c r="I54" s="18" t="s">
        <v>181</v>
      </c>
      <c r="J54" s="12">
        <f>ROUNDDOWN(CHOOSE(MATCH(B54,{11,12,13,14,15,16,17}),0.55,0.55,0.57,0.59,0.61,0.63,0.65)*(IF(H54="",0,H54)),1)</f>
        <v>216.5</v>
      </c>
    </row>
    <row r="55" spans="1:11" s="13" customFormat="1" ht="50" hidden="1" customHeight="1" x14ac:dyDescent="0.2">
      <c r="A55" s="13" t="s">
        <v>92</v>
      </c>
      <c r="B55" s="13">
        <v>11</v>
      </c>
      <c r="C55" s="13" t="s">
        <v>134</v>
      </c>
      <c r="D55" s="13" t="s">
        <v>126</v>
      </c>
      <c r="E55" s="13">
        <v>395</v>
      </c>
      <c r="F55" s="18" t="s">
        <v>131</v>
      </c>
      <c r="G55" s="13" t="s">
        <v>192</v>
      </c>
      <c r="H55" s="13">
        <v>395</v>
      </c>
      <c r="I55" s="18" t="s">
        <v>197</v>
      </c>
      <c r="J55" s="12">
        <f>ROUNDDOWN(CHOOSE(MATCH(B55,{11,12,13,14,15,16,17}),0.55,0.55,0.57,0.59,0.61,0.63,0.65)*(IF(H55="",0,H55)),1)</f>
        <v>217.2</v>
      </c>
    </row>
    <row r="56" spans="1:11" s="13" customFormat="1" ht="50" hidden="1" customHeight="1" x14ac:dyDescent="0.2">
      <c r="A56" s="13" t="s">
        <v>142</v>
      </c>
      <c r="B56" s="13">
        <v>11</v>
      </c>
      <c r="C56" s="13" t="s">
        <v>133</v>
      </c>
      <c r="D56" s="13" t="s">
        <v>126</v>
      </c>
      <c r="E56" s="13">
        <v>200</v>
      </c>
      <c r="F56" s="18" t="s">
        <v>131</v>
      </c>
      <c r="G56" s="13" t="s">
        <v>234</v>
      </c>
      <c r="H56" s="13">
        <v>172</v>
      </c>
      <c r="I56" s="18" t="s">
        <v>241</v>
      </c>
      <c r="J56" s="12">
        <f>ROUNDDOWN(CHOOSE(MATCH(B56,{11,12,13,14,15,16,17}),0.55,0.55,0.57,0.59,0.61,0.63,0.65)*(IF(H56="",0,H56)),1)</f>
        <v>94.6</v>
      </c>
    </row>
    <row r="57" spans="1:11" s="13" customFormat="1" ht="50" hidden="1" customHeight="1" x14ac:dyDescent="0.2">
      <c r="A57" s="13" t="s">
        <v>40</v>
      </c>
      <c r="B57" s="13">
        <v>12</v>
      </c>
      <c r="C57" s="13" t="s">
        <v>41</v>
      </c>
      <c r="D57" s="13" t="s">
        <v>31</v>
      </c>
      <c r="E57" s="13">
        <v>200</v>
      </c>
      <c r="F57" s="18"/>
      <c r="G57" s="13" t="s">
        <v>126</v>
      </c>
      <c r="H57" s="13">
        <v>200</v>
      </c>
      <c r="I57" s="18" t="s">
        <v>127</v>
      </c>
      <c r="J57" s="12">
        <f>ROUNDDOWN(CHOOSE(MATCH(B57,{11,12,13,14,15,16,17}),0.55,0.55,0.57,0.59,0.61,0.63,0.65)*(IF(H57="",0,H57)),1)</f>
        <v>110</v>
      </c>
    </row>
    <row r="58" spans="1:11" s="13" customFormat="1" ht="50" hidden="1" customHeight="1" x14ac:dyDescent="0.2">
      <c r="A58" s="13" t="s">
        <v>98</v>
      </c>
      <c r="B58" s="13">
        <v>11</v>
      </c>
      <c r="C58" s="13" t="s">
        <v>133</v>
      </c>
      <c r="D58" s="13" t="s">
        <v>140</v>
      </c>
      <c r="E58" s="13">
        <v>150</v>
      </c>
      <c r="F58" s="18" t="s">
        <v>131</v>
      </c>
      <c r="G58" s="13" t="s">
        <v>151</v>
      </c>
      <c r="H58" s="13">
        <v>150</v>
      </c>
      <c r="I58" s="18" t="s">
        <v>152</v>
      </c>
      <c r="J58" s="12">
        <f>ROUNDDOWN(CHOOSE(MATCH(B58,{11,12,13,14,15,16,17}),0.55,0.55,0.57,0.59,0.61,0.63,0.65)*(IF(H58="",0,H58)),1)</f>
        <v>82.5</v>
      </c>
    </row>
    <row r="59" spans="1:11" s="13" customFormat="1" ht="50" hidden="1" customHeight="1" x14ac:dyDescent="0.2">
      <c r="A59" s="13" t="s">
        <v>145</v>
      </c>
      <c r="B59" s="13">
        <v>16</v>
      </c>
      <c r="C59" s="13" t="s">
        <v>112</v>
      </c>
      <c r="D59" s="13" t="s">
        <v>136</v>
      </c>
      <c r="E59" s="13">
        <v>10</v>
      </c>
      <c r="F59" s="18"/>
      <c r="G59" s="13" t="s">
        <v>136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1" s="13" customFormat="1" ht="50" hidden="1" customHeight="1" x14ac:dyDescent="0.2">
      <c r="A60" s="13" t="s">
        <v>147</v>
      </c>
      <c r="B60" s="13">
        <v>13</v>
      </c>
      <c r="C60" s="13" t="s">
        <v>122</v>
      </c>
      <c r="D60" s="13" t="s">
        <v>146</v>
      </c>
      <c r="E60" s="13">
        <v>50</v>
      </c>
      <c r="F60" s="18" t="s">
        <v>129</v>
      </c>
      <c r="G60" s="13" t="s">
        <v>174</v>
      </c>
      <c r="H60" s="13">
        <v>50</v>
      </c>
      <c r="I60" s="18"/>
      <c r="J60" s="12">
        <f>ROUNDDOWN(CHOOSE(MATCH(B60,{11,12,13,14,15,16,17}),0.55,0.55,0.57,0.59,0.61,0.63,0.65)*(IF(H60="",0,H60)),1)</f>
        <v>28.5</v>
      </c>
      <c r="K60" s="24" t="s">
        <v>388</v>
      </c>
    </row>
    <row r="61" spans="1:11" s="13" customFormat="1" ht="50" hidden="1" customHeight="1" x14ac:dyDescent="0.2">
      <c r="A61" s="13" t="s">
        <v>113</v>
      </c>
      <c r="B61" s="13">
        <v>12</v>
      </c>
      <c r="C61" s="13" t="s">
        <v>112</v>
      </c>
      <c r="D61" s="13" t="s">
        <v>114</v>
      </c>
      <c r="E61" s="13">
        <v>532</v>
      </c>
      <c r="F61" s="18"/>
      <c r="G61" s="13" t="s">
        <v>151</v>
      </c>
      <c r="H61" s="13">
        <v>532</v>
      </c>
      <c r="I61" s="18" t="s">
        <v>154</v>
      </c>
      <c r="J61" s="12">
        <f>ROUNDDOWN(CHOOSE(MATCH(B61,{11,12,13,14,15,16,17}),0.55,0.55,0.57,0.59,0.61,0.63,0.65)*(IF(H61="",0,H61)),1)</f>
        <v>292.60000000000002</v>
      </c>
      <c r="K61" s="24" t="s">
        <v>394</v>
      </c>
    </row>
    <row r="62" spans="1:11" s="13" customFormat="1" ht="50" hidden="1" customHeight="1" x14ac:dyDescent="0.2">
      <c r="A62" s="13" t="s">
        <v>45</v>
      </c>
      <c r="B62" s="13">
        <v>12</v>
      </c>
      <c r="C62" s="13" t="s">
        <v>13</v>
      </c>
      <c r="D62" s="13" t="s">
        <v>46</v>
      </c>
      <c r="E62" s="13">
        <v>200</v>
      </c>
      <c r="F62" s="18"/>
      <c r="G62" s="13" t="s">
        <v>34</v>
      </c>
      <c r="H62" s="13">
        <v>200</v>
      </c>
      <c r="I62" s="18"/>
      <c r="J62" s="12">
        <f>ROUNDDOWN(CHOOSE(MATCH(B62,{11,12,13,14,15,16,17}),0.55,0.55,0.57,0.59,0.61,0.63,0.65)*(IF(H62="",0,H62)),1)</f>
        <v>110</v>
      </c>
    </row>
    <row r="63" spans="1:11" s="13" customFormat="1" ht="50" hidden="1" customHeight="1" x14ac:dyDescent="0.2">
      <c r="A63" s="13" t="s">
        <v>163</v>
      </c>
      <c r="B63" s="13">
        <v>13</v>
      </c>
      <c r="C63" s="13" t="s">
        <v>122</v>
      </c>
      <c r="D63" s="13" t="s">
        <v>160</v>
      </c>
      <c r="E63" s="13">
        <v>400</v>
      </c>
      <c r="F63" s="18" t="s">
        <v>100</v>
      </c>
      <c r="G63" s="13" t="s">
        <v>234</v>
      </c>
      <c r="H63" s="13">
        <v>370</v>
      </c>
      <c r="I63" s="18" t="s">
        <v>235</v>
      </c>
      <c r="J63" s="12">
        <f>ROUNDDOWN(CHOOSE(MATCH(B63,{11,12,13,14,15,16,17}),0.55,0.55,0.57,0.59,0.61,0.63,0.65)*(IF(H63="",0,H63)),1)</f>
        <v>210.9</v>
      </c>
    </row>
    <row r="64" spans="1:11" s="13" customFormat="1" ht="50" hidden="1" customHeight="1" x14ac:dyDescent="0.2">
      <c r="A64" s="13" t="s">
        <v>164</v>
      </c>
      <c r="B64" s="13">
        <v>13</v>
      </c>
      <c r="C64" s="13" t="s">
        <v>122</v>
      </c>
      <c r="D64" s="13" t="s">
        <v>165</v>
      </c>
      <c r="E64" s="13">
        <v>150</v>
      </c>
      <c r="F64" s="18" t="s">
        <v>129</v>
      </c>
      <c r="G64" s="13" t="s">
        <v>178</v>
      </c>
      <c r="H64" s="13">
        <v>150</v>
      </c>
      <c r="I64" s="18" t="s">
        <v>187</v>
      </c>
      <c r="J64" s="12">
        <f>ROUNDDOWN(CHOOSE(MATCH(B64,{11,12,13,14,15,16,17}),0.55,0.55,0.57,0.59,0.61,0.63,0.65)*(IF(H64="",0,H64)),1)</f>
        <v>85.5</v>
      </c>
    </row>
    <row r="65" spans="1:11" s="13" customFormat="1" ht="50" hidden="1" customHeight="1" x14ac:dyDescent="0.2">
      <c r="A65" s="13" t="s">
        <v>194</v>
      </c>
      <c r="B65" s="13">
        <v>12</v>
      </c>
      <c r="C65" s="13" t="s">
        <v>115</v>
      </c>
      <c r="D65" s="13" t="s">
        <v>192</v>
      </c>
      <c r="E65" s="13">
        <v>100</v>
      </c>
      <c r="F65" s="18" t="s">
        <v>193</v>
      </c>
      <c r="G65" s="13" t="s">
        <v>204</v>
      </c>
      <c r="H65" s="13">
        <v>100</v>
      </c>
      <c r="I65" s="18" t="s">
        <v>207</v>
      </c>
      <c r="J65" s="12">
        <f>ROUNDDOWN(CHOOSE(MATCH(B65,{11,12,13,14,15,16,17}),0.55,0.55,0.57,0.59,0.61,0.63,0.65)*(IF(H65="",0,H65)),1)</f>
        <v>55</v>
      </c>
    </row>
    <row r="66" spans="1:11" s="13" customFormat="1" ht="50" hidden="1" customHeight="1" x14ac:dyDescent="0.2">
      <c r="A66" s="13" t="s">
        <v>106</v>
      </c>
      <c r="B66" s="13">
        <v>13</v>
      </c>
      <c r="C66" s="13" t="s">
        <v>122</v>
      </c>
      <c r="D66" s="13" t="s">
        <v>167</v>
      </c>
      <c r="E66" s="13">
        <v>230</v>
      </c>
      <c r="F66" s="18" t="s">
        <v>129</v>
      </c>
      <c r="H66" s="13">
        <v>230</v>
      </c>
      <c r="I66" s="18"/>
      <c r="J66" s="12">
        <f>ROUNDDOWN(CHOOSE(MATCH(B66,{11,12,13,14,15,16,17}),0.55,0.55,0.57,0.59,0.61,0.63,0.65)*(IF(H66="",0,H66)),1)</f>
        <v>131.1</v>
      </c>
    </row>
    <row r="67" spans="1:11" s="13" customFormat="1" ht="50" hidden="1" customHeight="1" x14ac:dyDescent="0.2">
      <c r="A67" s="13" t="s">
        <v>169</v>
      </c>
      <c r="B67" s="13">
        <v>13</v>
      </c>
      <c r="C67" s="13" t="s">
        <v>158</v>
      </c>
      <c r="D67" s="13" t="s">
        <v>151</v>
      </c>
      <c r="E67" s="13">
        <v>500</v>
      </c>
      <c r="F67" s="18" t="s">
        <v>168</v>
      </c>
      <c r="G67" s="13" t="s">
        <v>259</v>
      </c>
      <c r="H67" s="13">
        <v>500</v>
      </c>
      <c r="I67" s="18" t="s">
        <v>264</v>
      </c>
      <c r="J67" s="12">
        <f>ROUNDDOWN(CHOOSE(MATCH(B67,{11,12,13,14,15,16,17}),0.55,0.55,0.57,0.59,0.61,0.63,0.65)*(IF(H67="",0,H67)),1)</f>
        <v>285</v>
      </c>
    </row>
    <row r="68" spans="1:11" s="13" customFormat="1" ht="50" hidden="1" customHeight="1" x14ac:dyDescent="0.2">
      <c r="A68" s="13" t="s">
        <v>171</v>
      </c>
      <c r="B68" s="13">
        <v>13</v>
      </c>
      <c r="C68" s="13" t="s">
        <v>159</v>
      </c>
      <c r="D68" s="13" t="s">
        <v>155</v>
      </c>
      <c r="E68" s="13">
        <v>50</v>
      </c>
      <c r="F68" s="18" t="s">
        <v>156</v>
      </c>
      <c r="G68" s="13" t="s">
        <v>204</v>
      </c>
      <c r="H68" s="13">
        <v>50</v>
      </c>
      <c r="I68" s="18"/>
      <c r="J68" s="12">
        <f>ROUNDDOWN(CHOOSE(MATCH(B68,{11,12,13,14,15,16,17}),0.55,0.55,0.57,0.59,0.61,0.63,0.65)*(IF(H68="",0,H68)),1)</f>
        <v>28.5</v>
      </c>
      <c r="K68" s="24" t="s">
        <v>397</v>
      </c>
    </row>
    <row r="69" spans="1:11" s="13" customFormat="1" ht="50" hidden="1" customHeight="1" x14ac:dyDescent="0.2">
      <c r="A69" s="13" t="s">
        <v>172</v>
      </c>
      <c r="B69" s="13">
        <v>13</v>
      </c>
      <c r="C69" s="13" t="s">
        <v>159</v>
      </c>
      <c r="D69" s="13" t="s">
        <v>155</v>
      </c>
      <c r="E69" s="13">
        <v>450</v>
      </c>
      <c r="F69" s="18" t="s">
        <v>156</v>
      </c>
      <c r="G69" s="13" t="s">
        <v>259</v>
      </c>
      <c r="H69" s="13">
        <v>372</v>
      </c>
      <c r="I69" s="18" t="s">
        <v>260</v>
      </c>
      <c r="J69" s="12">
        <f>ROUNDDOWN(CHOOSE(MATCH(B69,{11,12,13,14,15,16,17}),0.55,0.55,0.57,0.59,0.61,0.63,0.65)*(IF(H69="",0,H69)),1)</f>
        <v>212</v>
      </c>
    </row>
    <row r="70" spans="1:11" s="13" customFormat="1" ht="50" hidden="1" customHeight="1" x14ac:dyDescent="0.2">
      <c r="A70" s="13" t="s">
        <v>173</v>
      </c>
      <c r="B70" s="13">
        <v>15</v>
      </c>
      <c r="C70" s="13" t="s">
        <v>157</v>
      </c>
      <c r="D70" s="13" t="s">
        <v>155</v>
      </c>
      <c r="E70" s="13">
        <v>360</v>
      </c>
      <c r="F70" s="18" t="s">
        <v>168</v>
      </c>
      <c r="G70" s="13" t="s">
        <v>275</v>
      </c>
      <c r="H70" s="13">
        <v>350</v>
      </c>
      <c r="I70" s="18" t="s">
        <v>280</v>
      </c>
      <c r="J70" s="12">
        <f>ROUNDDOWN(CHOOSE(MATCH(B70,{11,12,13,14,15,16,17}),0.55,0.55,0.57,0.59,0.61,0.63,0.65)*(IF(H70="",0,H70)),1)</f>
        <v>213.5</v>
      </c>
    </row>
    <row r="71" spans="1:11" s="13" customFormat="1" ht="50" hidden="1" customHeight="1" x14ac:dyDescent="0.2">
      <c r="A71" s="13" t="s">
        <v>86</v>
      </c>
      <c r="B71" s="13">
        <v>14</v>
      </c>
      <c r="C71" s="13" t="s">
        <v>115</v>
      </c>
      <c r="D71" s="13" t="s">
        <v>174</v>
      </c>
      <c r="E71" s="13">
        <v>200</v>
      </c>
      <c r="F71" s="18" t="s">
        <v>156</v>
      </c>
      <c r="G71" s="13" t="s">
        <v>225</v>
      </c>
      <c r="H71" s="13">
        <v>200</v>
      </c>
      <c r="I71" s="18" t="s">
        <v>227</v>
      </c>
      <c r="J71" s="12">
        <f>ROUNDDOWN(CHOOSE(MATCH(B71,{11,12,13,14,15,16,17}),0.55,0.55,0.57,0.59,0.61,0.63,0.65)*(IF(H71="",0,H71)),1)</f>
        <v>118</v>
      </c>
      <c r="K71" s="24" t="s">
        <v>399</v>
      </c>
    </row>
    <row r="72" spans="1:11" s="13" customFormat="1" ht="50" hidden="1" customHeight="1" x14ac:dyDescent="0.2">
      <c r="A72" s="13" t="s">
        <v>228</v>
      </c>
      <c r="B72" s="13">
        <v>12</v>
      </c>
      <c r="C72" s="13" t="s">
        <v>229</v>
      </c>
      <c r="D72" s="13" t="s">
        <v>96</v>
      </c>
      <c r="E72" s="13">
        <v>320</v>
      </c>
      <c r="F72" s="18" t="s">
        <v>230</v>
      </c>
      <c r="G72" s="13" t="s">
        <v>251</v>
      </c>
      <c r="H72" s="13">
        <v>316</v>
      </c>
      <c r="I72" s="18" t="s">
        <v>252</v>
      </c>
      <c r="J72" s="12">
        <f>ROUNDDOWN(CHOOSE(MATCH(B72,{11,12,13,14,15,16,17}),0.55,0.55,0.57,0.59,0.61,0.63,0.65)*(IF(H72="",0,H72)),1)</f>
        <v>173.8</v>
      </c>
    </row>
    <row r="73" spans="1:11" s="13" customFormat="1" ht="50" hidden="1" customHeight="1" x14ac:dyDescent="0.2">
      <c r="A73" s="13" t="s">
        <v>179</v>
      </c>
      <c r="B73" s="13">
        <v>14</v>
      </c>
      <c r="C73" s="13" t="s">
        <v>115</v>
      </c>
      <c r="D73" s="13" t="s">
        <v>178</v>
      </c>
      <c r="E73" s="13">
        <v>300</v>
      </c>
      <c r="F73" s="18" t="s">
        <v>156</v>
      </c>
      <c r="G73" s="13" t="s">
        <v>208</v>
      </c>
      <c r="H73" s="13">
        <v>301</v>
      </c>
      <c r="I73" s="18" t="s">
        <v>211</v>
      </c>
      <c r="J73" s="12">
        <f>ROUNDDOWN(CHOOSE(MATCH(B73,{11,12,13,14,15,16,17}),0.55,0.55,0.57,0.59,0.61,0.63,0.65)*(IF(H73="",0,H73)),1)</f>
        <v>177.5</v>
      </c>
    </row>
    <row r="74" spans="1:11" s="13" customFormat="1" ht="50" customHeight="1" x14ac:dyDescent="0.2">
      <c r="A74" s="13" t="s">
        <v>182</v>
      </c>
      <c r="B74" s="13">
        <v>13</v>
      </c>
      <c r="C74" s="13" t="s">
        <v>184</v>
      </c>
      <c r="D74" s="13" t="s">
        <v>178</v>
      </c>
      <c r="E74" s="13">
        <v>342</v>
      </c>
      <c r="F74" s="18" t="s">
        <v>176</v>
      </c>
      <c r="G74" s="13" t="s">
        <v>244</v>
      </c>
      <c r="H74" s="13">
        <v>341</v>
      </c>
      <c r="I74" s="18"/>
      <c r="J74" s="12">
        <f>ROUNDDOWN(CHOOSE(MATCH(B74,{11,12,13,14,15,16,17}),0.55,0.55,0.57,0.59,0.61,0.63,0.65)*(IF(H74="",0,H74)),1)</f>
        <v>194.3</v>
      </c>
      <c r="K74" s="24"/>
    </row>
    <row r="75" spans="1:11" s="13" customFormat="1" ht="50" hidden="1" customHeight="1" x14ac:dyDescent="0.2">
      <c r="A75" s="13" t="s">
        <v>153</v>
      </c>
      <c r="B75" s="13">
        <v>13</v>
      </c>
      <c r="C75" s="13" t="s">
        <v>183</v>
      </c>
      <c r="D75" s="13" t="s">
        <v>178</v>
      </c>
      <c r="E75" s="13">
        <v>200</v>
      </c>
      <c r="F75" s="18" t="s">
        <v>176</v>
      </c>
      <c r="G75" s="13" t="s">
        <v>208</v>
      </c>
      <c r="H75" s="13">
        <v>197</v>
      </c>
      <c r="I75" s="18" t="s">
        <v>209</v>
      </c>
      <c r="J75" s="12">
        <f>ROUNDDOWN(CHOOSE(MATCH(B75,{11,12,13,14,15,16,17}),0.55,0.55,0.57,0.59,0.61,0.63,0.65)*(IF(H75="",0,H75)),1)</f>
        <v>112.2</v>
      </c>
    </row>
    <row r="76" spans="1:11" s="13" customFormat="1" ht="50" hidden="1" customHeight="1" x14ac:dyDescent="0.2">
      <c r="A76" s="13" t="s">
        <v>84</v>
      </c>
      <c r="B76" s="13">
        <v>13</v>
      </c>
      <c r="C76" s="13" t="s">
        <v>185</v>
      </c>
      <c r="D76" s="13" t="s">
        <v>178</v>
      </c>
      <c r="E76" s="13">
        <v>160</v>
      </c>
      <c r="F76" s="18" t="s">
        <v>176</v>
      </c>
      <c r="G76" s="13" t="s">
        <v>208</v>
      </c>
      <c r="H76" s="13">
        <v>160</v>
      </c>
      <c r="I76" s="18" t="s">
        <v>213</v>
      </c>
      <c r="J76" s="12">
        <f>ROUNDDOWN(CHOOSE(MATCH(B76,{11,12,13,14,15,16,17}),0.55,0.55,0.57,0.59,0.61,0.63,0.65)*(IF(H76="",0,H76)),1)</f>
        <v>91.2</v>
      </c>
      <c r="K76" s="24" t="s">
        <v>404</v>
      </c>
    </row>
    <row r="77" spans="1:11" s="13" customFormat="1" ht="50" hidden="1" customHeight="1" x14ac:dyDescent="0.2">
      <c r="A77" s="13" t="s">
        <v>95</v>
      </c>
      <c r="B77" s="13">
        <v>13</v>
      </c>
      <c r="C77" s="13" t="s">
        <v>189</v>
      </c>
      <c r="D77" s="13" t="s">
        <v>178</v>
      </c>
      <c r="E77" s="13">
        <v>250</v>
      </c>
      <c r="F77" s="18" t="s">
        <v>188</v>
      </c>
      <c r="G77" s="13" t="s">
        <v>234</v>
      </c>
      <c r="H77" s="13">
        <v>249</v>
      </c>
      <c r="I77" s="18"/>
      <c r="J77" s="12">
        <f>ROUNDDOWN(CHOOSE(MATCH(B77,{11,12,13,14,15,16,17}),0.55,0.55,0.57,0.59,0.61,0.63,0.65)*(IF(H77="",0,H77)),1)</f>
        <v>141.9</v>
      </c>
    </row>
    <row r="78" spans="1:11" s="13" customFormat="1" ht="50" hidden="1" customHeight="1" x14ac:dyDescent="0.2">
      <c r="A78" s="13" t="s">
        <v>190</v>
      </c>
      <c r="B78" s="13">
        <v>13</v>
      </c>
      <c r="C78" s="13" t="s">
        <v>159</v>
      </c>
      <c r="D78" s="13" t="s">
        <v>192</v>
      </c>
      <c r="E78" s="13">
        <v>200</v>
      </c>
      <c r="F78" s="18" t="s">
        <v>193</v>
      </c>
      <c r="G78" s="13" t="s">
        <v>347</v>
      </c>
      <c r="H78" s="13">
        <v>200</v>
      </c>
      <c r="I78" s="18"/>
      <c r="J78" s="12">
        <f>ROUNDDOWN(CHOOSE(MATCH(B78,{11,12,13,14,15,16,17}),0.55,0.55,0.57,0.59,0.61,0.63,0.65)*(IF(H78="",0,H78)),1)</f>
        <v>114</v>
      </c>
      <c r="K78" s="24" t="s">
        <v>392</v>
      </c>
    </row>
    <row r="79" spans="1:11" s="13" customFormat="1" ht="50" hidden="1" customHeight="1" x14ac:dyDescent="0.2">
      <c r="A79" s="13" t="s">
        <v>153</v>
      </c>
      <c r="B79" s="13">
        <v>12</v>
      </c>
      <c r="C79" s="13" t="s">
        <v>99</v>
      </c>
      <c r="D79" s="13" t="s">
        <v>151</v>
      </c>
      <c r="E79" s="13">
        <v>150</v>
      </c>
      <c r="F79" s="18" t="s">
        <v>138</v>
      </c>
      <c r="G79" s="13" t="s">
        <v>178</v>
      </c>
      <c r="H79" s="13">
        <v>150</v>
      </c>
      <c r="I79" s="18" t="s">
        <v>186</v>
      </c>
      <c r="J79" s="12">
        <f>ROUNDDOWN(CHOOSE(MATCH(B79,{11,12,13,14,15,16,17}),0.55,0.55,0.57,0.59,0.61,0.63,0.65)*(IF(H79="",0,H79)),1)</f>
        <v>82.5</v>
      </c>
    </row>
    <row r="80" spans="1:11" s="13" customFormat="1" ht="50" hidden="1" customHeight="1" x14ac:dyDescent="0.2">
      <c r="A80" s="13" t="s">
        <v>153</v>
      </c>
      <c r="B80" s="13">
        <v>12</v>
      </c>
      <c r="C80" s="13" t="s">
        <v>115</v>
      </c>
      <c r="D80" s="13" t="s">
        <v>204</v>
      </c>
      <c r="E80" s="13">
        <v>100</v>
      </c>
      <c r="F80" s="18" t="s">
        <v>216</v>
      </c>
      <c r="G80" s="13" t="s">
        <v>225</v>
      </c>
      <c r="H80" s="13">
        <v>100</v>
      </c>
      <c r="I80" s="18" t="s">
        <v>226</v>
      </c>
      <c r="J80" s="12">
        <f>ROUNDDOWN(CHOOSE(MATCH(B80,{11,12,13,14,15,16,17}),0.55,0.55,0.57,0.59,0.61,0.63,0.65)*(IF(H80="",0,H80)),1)</f>
        <v>55</v>
      </c>
    </row>
    <row r="81" spans="1:11" s="13" customFormat="1" ht="50" hidden="1" customHeight="1" x14ac:dyDescent="0.2">
      <c r="A81" s="13" t="s">
        <v>79</v>
      </c>
      <c r="B81" s="13">
        <v>11</v>
      </c>
      <c r="C81" s="13" t="s">
        <v>158</v>
      </c>
      <c r="D81" s="13" t="s">
        <v>202</v>
      </c>
      <c r="E81" s="13">
        <v>400</v>
      </c>
      <c r="F81" s="18" t="s">
        <v>201</v>
      </c>
      <c r="G81" s="13" t="s">
        <v>286</v>
      </c>
      <c r="H81" s="13">
        <v>400</v>
      </c>
      <c r="I81" s="18" t="s">
        <v>288</v>
      </c>
      <c r="J81" s="12">
        <f>ROUNDDOWN(CHOOSE(MATCH(B81,{11,12,13,14,15,16,17}),0.55,0.55,0.57,0.59,0.61,0.63,0.65)*(IF(H81="",0,H81)),1)</f>
        <v>220</v>
      </c>
    </row>
    <row r="82" spans="1:11" s="13" customFormat="1" ht="50" hidden="1" customHeight="1" x14ac:dyDescent="0.2">
      <c r="A82" s="13" t="s">
        <v>205</v>
      </c>
      <c r="B82" s="13">
        <v>11</v>
      </c>
      <c r="C82" s="13" t="s">
        <v>158</v>
      </c>
      <c r="D82" s="13" t="s">
        <v>204</v>
      </c>
      <c r="E82" s="13">
        <v>200</v>
      </c>
      <c r="F82" s="18" t="s">
        <v>201</v>
      </c>
      <c r="G82" s="13" t="s">
        <v>244</v>
      </c>
      <c r="H82" s="13">
        <v>200</v>
      </c>
      <c r="I82" s="18" t="s">
        <v>250</v>
      </c>
      <c r="J82" s="12">
        <f>ROUNDDOWN(CHOOSE(MATCH(B82,{11,12,13,14,15,16,17}),0.55,0.55,0.57,0.59,0.61,0.63,0.65)*(IF(H82="",0,H82)),1)</f>
        <v>110</v>
      </c>
      <c r="K82" s="24" t="s">
        <v>408</v>
      </c>
    </row>
    <row r="83" spans="1:11" s="13" customFormat="1" ht="50" hidden="1" customHeight="1" x14ac:dyDescent="0.2">
      <c r="A83" s="13" t="s">
        <v>194</v>
      </c>
      <c r="B83" s="13">
        <v>11</v>
      </c>
      <c r="C83" s="13" t="s">
        <v>158</v>
      </c>
      <c r="D83" s="13" t="s">
        <v>204</v>
      </c>
      <c r="E83" s="13">
        <v>398</v>
      </c>
      <c r="F83" s="18" t="s">
        <v>201</v>
      </c>
      <c r="G83" s="13" t="s">
        <v>244</v>
      </c>
      <c r="H83" s="13">
        <v>390</v>
      </c>
      <c r="I83" s="18" t="s">
        <v>258</v>
      </c>
      <c r="J83" s="12">
        <f>ROUNDDOWN(CHOOSE(MATCH(B83,{11,12,13,14,15,16,17}),0.55,0.55,0.57,0.59,0.61,0.63,0.65)*(IF(H83="",0,H83)),1)</f>
        <v>214.5</v>
      </c>
    </row>
    <row r="84" spans="1:11" s="13" customFormat="1" ht="50" hidden="1" customHeight="1" x14ac:dyDescent="0.2">
      <c r="A84" s="13" t="s">
        <v>210</v>
      </c>
      <c r="B84" s="13">
        <v>11</v>
      </c>
      <c r="C84" s="13" t="s">
        <v>158</v>
      </c>
      <c r="D84" s="13" t="s">
        <v>208</v>
      </c>
      <c r="E84" s="13">
        <v>200</v>
      </c>
      <c r="F84" s="18" t="s">
        <v>201</v>
      </c>
      <c r="G84" s="13" t="s">
        <v>244</v>
      </c>
      <c r="H84" s="13">
        <v>200</v>
      </c>
      <c r="I84" s="18" t="s">
        <v>248</v>
      </c>
      <c r="J84" s="12">
        <f>ROUNDDOWN(CHOOSE(MATCH(B84,{11,12,13,14,15,16,17}),0.55,0.55,0.57,0.59,0.61,0.63,0.65)*(IF(H84="",0,H84)),1)</f>
        <v>110</v>
      </c>
    </row>
    <row r="85" spans="1:11" s="13" customFormat="1" ht="50" hidden="1" customHeight="1" x14ac:dyDescent="0.2">
      <c r="A85" s="13" t="s">
        <v>12</v>
      </c>
      <c r="B85" s="13">
        <v>12</v>
      </c>
      <c r="C85" s="13" t="s">
        <v>222</v>
      </c>
      <c r="D85" s="13" t="s">
        <v>231</v>
      </c>
      <c r="E85" s="13">
        <v>220</v>
      </c>
      <c r="F85" s="18" t="s">
        <v>230</v>
      </c>
      <c r="G85" s="13" t="s">
        <v>268</v>
      </c>
      <c r="H85" s="13">
        <v>220</v>
      </c>
      <c r="I85" s="18" t="s">
        <v>269</v>
      </c>
      <c r="J85" s="12">
        <f>ROUNDDOWN(CHOOSE(MATCH(B85,{11,12,13,14,15,16,17}),0.55,0.55,0.57,0.59,0.61,0.63,0.65)*(IF(H85="",0,H85)),1)</f>
        <v>121</v>
      </c>
    </row>
    <row r="86" spans="1:11" s="13" customFormat="1" ht="50" hidden="1" customHeight="1" x14ac:dyDescent="0.2">
      <c r="A86" s="13" t="s">
        <v>214</v>
      </c>
      <c r="B86" s="13">
        <v>11</v>
      </c>
      <c r="C86" s="13" t="s">
        <v>133</v>
      </c>
      <c r="D86" s="13" t="s">
        <v>204</v>
      </c>
      <c r="E86" s="13">
        <v>30</v>
      </c>
      <c r="F86" s="18" t="s">
        <v>215</v>
      </c>
      <c r="G86" s="13" t="s">
        <v>244</v>
      </c>
      <c r="H86" s="13">
        <v>30</v>
      </c>
      <c r="I86" s="18" t="s">
        <v>247</v>
      </c>
      <c r="J86" s="12">
        <f>ROUNDDOWN(CHOOSE(MATCH(B86,{11,12,13,14,15,16,17}),0.55,0.55,0.57,0.59,0.61,0.63,0.65)*(IF(H86="",0,H86)),1)</f>
        <v>16.5</v>
      </c>
    </row>
    <row r="87" spans="1:11" s="13" customFormat="1" ht="50" hidden="1" customHeight="1" x14ac:dyDescent="0.2">
      <c r="A87" s="13" t="s">
        <v>58</v>
      </c>
      <c r="B87" s="13">
        <v>12</v>
      </c>
      <c r="C87" s="13" t="s">
        <v>13</v>
      </c>
      <c r="D87" s="13" t="s">
        <v>46</v>
      </c>
      <c r="E87" s="13">
        <v>60</v>
      </c>
      <c r="F87" s="18"/>
      <c r="G87" s="13" t="s">
        <v>38</v>
      </c>
      <c r="H87" s="13">
        <v>60</v>
      </c>
      <c r="I87" s="18"/>
      <c r="J87" s="12">
        <f>ROUNDDOWN(CHOOSE(MATCH(B87,{11,12,13,14,15,16,17}),0.55,0.55,0.57,0.59,0.61,0.63,0.65)*(IF(H87="",0,H87)),1)</f>
        <v>33</v>
      </c>
    </row>
    <row r="88" spans="1:11" s="13" customFormat="1" ht="50" hidden="1" customHeight="1" x14ac:dyDescent="0.2">
      <c r="A88" s="13" t="s">
        <v>214</v>
      </c>
      <c r="B88" s="13">
        <v>12</v>
      </c>
      <c r="C88" s="13" t="s">
        <v>93</v>
      </c>
      <c r="D88" s="13" t="s">
        <v>204</v>
      </c>
      <c r="E88" s="13">
        <v>50</v>
      </c>
      <c r="F88" s="18" t="s">
        <v>216</v>
      </c>
      <c r="G88" s="13" t="s">
        <v>244</v>
      </c>
      <c r="H88" s="13">
        <v>50</v>
      </c>
      <c r="I88" s="18" t="s">
        <v>246</v>
      </c>
      <c r="J88" s="12">
        <f>ROUNDDOWN(CHOOSE(MATCH(B88,{11,12,13,14,15,16,17}),0.55,0.55,0.57,0.59,0.61,0.63,0.65)*(IF(H88="",0,H88)),1)</f>
        <v>27.5</v>
      </c>
    </row>
    <row r="89" spans="1:11" s="13" customFormat="1" ht="50" hidden="1" customHeight="1" x14ac:dyDescent="0.2">
      <c r="A89" s="13" t="s">
        <v>145</v>
      </c>
      <c r="B89" s="13">
        <v>11</v>
      </c>
      <c r="C89" s="13" t="s">
        <v>217</v>
      </c>
      <c r="D89" s="13" t="s">
        <v>204</v>
      </c>
      <c r="E89" s="13">
        <v>100</v>
      </c>
      <c r="F89" s="18" t="s">
        <v>216</v>
      </c>
      <c r="G89" s="13" t="s">
        <v>221</v>
      </c>
      <c r="H89" s="13">
        <v>100</v>
      </c>
      <c r="I89" s="18"/>
      <c r="J89" s="12">
        <f>ROUNDDOWN(CHOOSE(MATCH(B89,{11,12,13,14,15,16,17}),0.55,0.55,0.57,0.59,0.61,0.63,0.65)*(IF(H89="",0,H89)),1)</f>
        <v>55</v>
      </c>
    </row>
    <row r="90" spans="1:11" s="13" customFormat="1" ht="50" hidden="1" customHeight="1" x14ac:dyDescent="0.2">
      <c r="A90" s="13" t="s">
        <v>220</v>
      </c>
      <c r="B90" s="13">
        <v>15</v>
      </c>
      <c r="C90" s="13" t="s">
        <v>115</v>
      </c>
      <c r="D90" s="13" t="s">
        <v>221</v>
      </c>
      <c r="E90" s="13">
        <v>550</v>
      </c>
      <c r="F90" s="18" t="s">
        <v>216</v>
      </c>
      <c r="G90" s="13" t="s">
        <v>362</v>
      </c>
      <c r="H90" s="13">
        <v>458</v>
      </c>
      <c r="I90" s="18" t="s">
        <v>365</v>
      </c>
      <c r="J90" s="12">
        <f>ROUNDDOWN(CHOOSE(MATCH(B90,{11,12,13,14,15,16,17}),0.55,0.55,0.57,0.59,0.61,0.63,0.65)*(IF(H90="",0,H90)),1)</f>
        <v>279.3</v>
      </c>
    </row>
    <row r="91" spans="1:11" s="13" customFormat="1" ht="50" hidden="1" customHeight="1" x14ac:dyDescent="0.2">
      <c r="A91" s="13" t="s">
        <v>52</v>
      </c>
      <c r="B91" s="13">
        <v>12</v>
      </c>
      <c r="C91" s="13" t="s">
        <v>41</v>
      </c>
      <c r="D91" s="13" t="s">
        <v>19</v>
      </c>
      <c r="E91" s="13">
        <v>300</v>
      </c>
      <c r="F91" s="18"/>
      <c r="G91" s="13" t="s">
        <v>90</v>
      </c>
      <c r="H91" s="13">
        <v>297</v>
      </c>
      <c r="I91" s="18" t="s">
        <v>91</v>
      </c>
      <c r="J91" s="12">
        <f>ROUNDDOWN(CHOOSE(MATCH(B91,{11,12,13,14,15,16,17}),0.55,0.55,0.57,0.59,0.61,0.63,0.65)*(IF(H91="",0,H91)),1)</f>
        <v>163.30000000000001</v>
      </c>
    </row>
    <row r="92" spans="1:11" s="13" customFormat="1" ht="50" hidden="1" customHeight="1" x14ac:dyDescent="0.2">
      <c r="A92" s="13" t="s">
        <v>145</v>
      </c>
      <c r="B92" s="13">
        <v>13</v>
      </c>
      <c r="C92" s="13" t="s">
        <v>159</v>
      </c>
      <c r="D92" s="13" t="s">
        <v>221</v>
      </c>
      <c r="E92" s="13">
        <v>10</v>
      </c>
      <c r="F92" s="18" t="s">
        <v>188</v>
      </c>
      <c r="G92" s="13" t="s">
        <v>221</v>
      </c>
      <c r="H92" s="13">
        <v>10</v>
      </c>
      <c r="I92" s="18"/>
      <c r="J92" s="12">
        <f>ROUNDDOWN(CHOOSE(MATCH(B92,{11,12,13,14,15,16,17}),0.55,0.55,0.57,0.59,0.61,0.63,0.65)*(IF(H92="",0,H92)),1)</f>
        <v>5.7</v>
      </c>
    </row>
    <row r="93" spans="1:11" s="13" customFormat="1" ht="50" hidden="1" customHeight="1" x14ac:dyDescent="0.2">
      <c r="A93" s="13" t="s">
        <v>212</v>
      </c>
      <c r="B93" s="13">
        <v>12</v>
      </c>
      <c r="C93" s="13" t="s">
        <v>93</v>
      </c>
      <c r="D93" s="13" t="s">
        <v>208</v>
      </c>
      <c r="E93" s="13">
        <v>310</v>
      </c>
      <c r="F93" s="18" t="s">
        <v>216</v>
      </c>
      <c r="G93" s="13" t="s">
        <v>234</v>
      </c>
      <c r="H93" s="13">
        <v>310</v>
      </c>
      <c r="I93" s="18" t="s">
        <v>239</v>
      </c>
      <c r="J93" s="12">
        <f>ROUNDDOWN(CHOOSE(MATCH(B93,{11,12,13,14,15,16,17}),0.55,0.55,0.57,0.59,0.61,0.63,0.65)*(IF(H93="",0,H93)),1)</f>
        <v>170.5</v>
      </c>
      <c r="K93" s="13" t="s">
        <v>198</v>
      </c>
    </row>
    <row r="94" spans="1:11" s="13" customFormat="1" ht="50" hidden="1" customHeight="1" x14ac:dyDescent="0.2">
      <c r="A94" s="13" t="s">
        <v>240</v>
      </c>
      <c r="B94" s="13">
        <v>12</v>
      </c>
      <c r="C94" s="13" t="s">
        <v>122</v>
      </c>
      <c r="D94" s="13" t="s">
        <v>234</v>
      </c>
      <c r="E94" s="13">
        <v>200</v>
      </c>
      <c r="F94" s="18" t="s">
        <v>236</v>
      </c>
      <c r="G94" s="13" t="s">
        <v>259</v>
      </c>
      <c r="H94" s="13">
        <v>200</v>
      </c>
      <c r="I94" s="18" t="s">
        <v>262</v>
      </c>
      <c r="J94" s="12">
        <f>ROUNDDOWN(CHOOSE(MATCH(B94,{11,12,13,14,15,16,17}),0.55,0.55,0.57,0.59,0.61,0.63,0.65)*(IF(H94="",0,H94)),1)</f>
        <v>110</v>
      </c>
    </row>
    <row r="95" spans="1:11" s="13" customFormat="1" ht="50" hidden="1" customHeight="1" x14ac:dyDescent="0.2">
      <c r="A95" s="13" t="s">
        <v>233</v>
      </c>
      <c r="B95" s="13">
        <v>14</v>
      </c>
      <c r="C95" s="13" t="s">
        <v>158</v>
      </c>
      <c r="D95" s="13" t="s">
        <v>231</v>
      </c>
      <c r="E95" s="13">
        <v>300</v>
      </c>
      <c r="F95" s="18" t="s">
        <v>216</v>
      </c>
      <c r="G95" s="13" t="s">
        <v>294</v>
      </c>
      <c r="H95" s="13">
        <v>300</v>
      </c>
      <c r="I95" s="18" t="s">
        <v>297</v>
      </c>
      <c r="J95" s="12">
        <f>ROUNDDOWN(CHOOSE(MATCH(B95,{11,12,13,14,15,16,17}),0.55,0.55,0.57,0.59,0.61,0.63,0.65)*(IF(H95="",0,H95)),1)</f>
        <v>177</v>
      </c>
    </row>
    <row r="96" spans="1:11" s="13" customFormat="1" ht="50" hidden="1" customHeight="1" x14ac:dyDescent="0.2">
      <c r="A96" s="13" t="s">
        <v>163</v>
      </c>
      <c r="B96" s="13">
        <v>13</v>
      </c>
      <c r="C96" s="13" t="s">
        <v>117</v>
      </c>
      <c r="D96" s="13" t="s">
        <v>234</v>
      </c>
      <c r="E96" s="13">
        <v>483</v>
      </c>
      <c r="F96" s="18" t="s">
        <v>236</v>
      </c>
      <c r="G96" s="13" t="s">
        <v>341</v>
      </c>
      <c r="H96" s="13">
        <v>485</v>
      </c>
      <c r="I96" s="18" t="s">
        <v>261</v>
      </c>
      <c r="J96" s="12">
        <f>ROUNDDOWN(CHOOSE(MATCH(B96,{11,12,13,14,15,16,17}),0.55,0.55,0.57,0.59,0.61,0.63,0.65)*(IF(H96="",0,H96)),1)</f>
        <v>276.39999999999998</v>
      </c>
    </row>
    <row r="97" spans="1:11" s="13" customFormat="1" ht="50" hidden="1" customHeight="1" x14ac:dyDescent="0.2">
      <c r="A97" s="13" t="s">
        <v>59</v>
      </c>
      <c r="B97" s="13">
        <v>12</v>
      </c>
      <c r="C97" s="13" t="s">
        <v>23</v>
      </c>
      <c r="D97" s="13" t="s">
        <v>30</v>
      </c>
      <c r="E97" s="13">
        <v>484</v>
      </c>
      <c r="F97" s="18"/>
      <c r="G97" s="13" t="s">
        <v>38</v>
      </c>
      <c r="H97" s="13">
        <v>484</v>
      </c>
      <c r="I97" s="18"/>
      <c r="J97" s="12">
        <f>ROUNDDOWN(CHOOSE(MATCH(B97,{11,12,13,14,15,16,17}),0.55,0.55,0.57,0.59,0.61,0.63,0.65)*(IF(H97="",0,H97)),1)</f>
        <v>266.2</v>
      </c>
      <c r="K97" s="24" t="s">
        <v>403</v>
      </c>
    </row>
    <row r="98" spans="1:11" s="13" customFormat="1" ht="50" hidden="1" customHeight="1" x14ac:dyDescent="0.2">
      <c r="A98" s="13" t="s">
        <v>47</v>
      </c>
      <c r="B98" s="13">
        <v>12</v>
      </c>
      <c r="C98" s="13" t="s">
        <v>48</v>
      </c>
      <c r="D98" s="13" t="s">
        <v>49</v>
      </c>
      <c r="E98" s="13">
        <v>241</v>
      </c>
      <c r="F98" s="18"/>
      <c r="G98" s="13" t="s">
        <v>38</v>
      </c>
      <c r="H98" s="13">
        <v>241</v>
      </c>
      <c r="I98" s="18"/>
      <c r="J98" s="12">
        <f>ROUNDDOWN(CHOOSE(MATCH(B98,{11,12,13,14,15,16,17}),0.55,0.55,0.57,0.59,0.61,0.63,0.65)*(IF(H98="",0,H98)),1)</f>
        <v>132.5</v>
      </c>
    </row>
    <row r="99" spans="1:11" s="13" customFormat="1" ht="50" hidden="1" customHeight="1" x14ac:dyDescent="0.2">
      <c r="A99" s="13" t="s">
        <v>47</v>
      </c>
      <c r="B99" s="13">
        <v>12</v>
      </c>
      <c r="C99" s="13" t="s">
        <v>41</v>
      </c>
      <c r="D99" s="13" t="s">
        <v>38</v>
      </c>
      <c r="E99" s="13">
        <v>296</v>
      </c>
      <c r="F99" s="18"/>
      <c r="G99" s="13" t="s">
        <v>96</v>
      </c>
      <c r="H99" s="13">
        <v>296</v>
      </c>
      <c r="I99" s="18" t="s">
        <v>108</v>
      </c>
      <c r="J99" s="12">
        <f>ROUNDDOWN(CHOOSE(MATCH(B99,{11,12,13,14,15,16,17}),0.55,0.55,0.57,0.59,0.61,0.63,0.65)*(IF(H99="",0,H99)),1)</f>
        <v>162.80000000000001</v>
      </c>
    </row>
    <row r="100" spans="1:11" s="13" customFormat="1" ht="50" hidden="1" customHeight="1" x14ac:dyDescent="0.2">
      <c r="A100" s="13" t="s">
        <v>242</v>
      </c>
      <c r="B100" s="13">
        <v>11</v>
      </c>
      <c r="C100" s="13" t="s">
        <v>133</v>
      </c>
      <c r="D100" s="13" t="s">
        <v>234</v>
      </c>
      <c r="E100" s="13">
        <v>28</v>
      </c>
      <c r="F100" s="18" t="s">
        <v>243</v>
      </c>
      <c r="G100" s="13" t="s">
        <v>234</v>
      </c>
      <c r="H100" s="13">
        <v>28</v>
      </c>
      <c r="I100" s="18"/>
      <c r="J100" s="12">
        <f>ROUNDDOWN(CHOOSE(MATCH(B100,{11,12,13,14,15,16,17}),0.55,0.55,0.57,0.59,0.61,0.63,0.65)*(IF(H100="",0,H100)),1)</f>
        <v>15.4</v>
      </c>
    </row>
    <row r="101" spans="1:11" s="13" customFormat="1" ht="50" hidden="1" customHeight="1" x14ac:dyDescent="0.2">
      <c r="A101" s="13" t="s">
        <v>111</v>
      </c>
      <c r="B101" s="13">
        <v>14</v>
      </c>
      <c r="C101" s="13" t="s">
        <v>254</v>
      </c>
      <c r="D101" s="13" t="s">
        <v>244</v>
      </c>
      <c r="E101" s="13">
        <v>440</v>
      </c>
      <c r="F101" s="18" t="s">
        <v>256</v>
      </c>
      <c r="G101" s="13" t="s">
        <v>286</v>
      </c>
      <c r="H101" s="13">
        <v>437</v>
      </c>
      <c r="I101" s="18" t="s">
        <v>322</v>
      </c>
      <c r="J101" s="12">
        <f>ROUNDDOWN(CHOOSE(MATCH(B101,{11,12,13,14,15,16,17}),0.55,0.55,0.57,0.59,0.61,0.63,0.65)*(IF(H101="",0,H101)),1)</f>
        <v>257.8</v>
      </c>
    </row>
    <row r="102" spans="1:11" s="13" customFormat="1" ht="50" hidden="1" customHeight="1" x14ac:dyDescent="0.2">
      <c r="A102" s="13" t="s">
        <v>214</v>
      </c>
      <c r="B102" s="13">
        <v>13</v>
      </c>
      <c r="C102" s="13" t="s">
        <v>255</v>
      </c>
      <c r="D102" s="13" t="s">
        <v>244</v>
      </c>
      <c r="E102" s="13">
        <v>240</v>
      </c>
      <c r="F102" s="18" t="s">
        <v>256</v>
      </c>
      <c r="G102" s="13" t="s">
        <v>330</v>
      </c>
      <c r="H102" s="13">
        <v>240</v>
      </c>
      <c r="I102" s="18" t="s">
        <v>332</v>
      </c>
      <c r="J102" s="12">
        <f>ROUNDDOWN(CHOOSE(MATCH(B102,{11,12,13,14,15,16,17}),0.55,0.55,0.57,0.59,0.61,0.63,0.65)*(IF(H102="",0,H102)),1)</f>
        <v>136.80000000000001</v>
      </c>
    </row>
    <row r="103" spans="1:11" s="13" customFormat="1" ht="50" customHeight="1" x14ac:dyDescent="0.2">
      <c r="A103" s="13" t="s">
        <v>182</v>
      </c>
      <c r="B103" s="13">
        <v>13</v>
      </c>
      <c r="C103" s="13" t="s">
        <v>255</v>
      </c>
      <c r="D103" s="13" t="s">
        <v>244</v>
      </c>
      <c r="E103" s="13">
        <v>200</v>
      </c>
      <c r="F103" s="18" t="s">
        <v>256</v>
      </c>
      <c r="G103" s="13" t="s">
        <v>330</v>
      </c>
      <c r="H103" s="13">
        <v>193</v>
      </c>
      <c r="I103" s="18"/>
      <c r="J103" s="12">
        <f>ROUNDDOWN(CHOOSE(MATCH(B103,{11,12,13,14,15,16,17}),0.55,0.55,0.57,0.59,0.61,0.63,0.65)*(IF(H103="",0,H103)),1)</f>
        <v>110</v>
      </c>
    </row>
    <row r="104" spans="1:11" s="13" customFormat="1" ht="50" hidden="1" customHeight="1" x14ac:dyDescent="0.2">
      <c r="A104" s="13" t="s">
        <v>98</v>
      </c>
      <c r="B104" s="13">
        <v>13</v>
      </c>
      <c r="C104" s="13" t="s">
        <v>254</v>
      </c>
      <c r="D104" s="13" t="s">
        <v>249</v>
      </c>
      <c r="E104" s="13">
        <v>200</v>
      </c>
      <c r="F104" s="18" t="s">
        <v>256</v>
      </c>
      <c r="G104" s="13" t="s">
        <v>294</v>
      </c>
      <c r="H104" s="13">
        <v>200</v>
      </c>
      <c r="I104" s="18" t="s">
        <v>299</v>
      </c>
      <c r="J104" s="12">
        <f>ROUNDDOWN(CHOOSE(MATCH(B104,{11,12,13,14,15,16,17}),0.55,0.55,0.57,0.59,0.61,0.63,0.65)*(IF(H104="",0,H104)),1)</f>
        <v>114</v>
      </c>
    </row>
    <row r="105" spans="1:11" s="13" customFormat="1" ht="50" hidden="1" customHeight="1" x14ac:dyDescent="0.2">
      <c r="A105" s="13" t="s">
        <v>253</v>
      </c>
      <c r="B105" s="13">
        <v>12</v>
      </c>
      <c r="C105" s="13" t="s">
        <v>245</v>
      </c>
      <c r="D105" s="13" t="s">
        <v>251</v>
      </c>
      <c r="E105" s="13">
        <v>160</v>
      </c>
      <c r="F105" s="18" t="s">
        <v>256</v>
      </c>
      <c r="G105" s="13" t="s">
        <v>300</v>
      </c>
      <c r="H105" s="13">
        <v>158</v>
      </c>
      <c r="I105" s="18" t="s">
        <v>301</v>
      </c>
      <c r="J105" s="12">
        <f>ROUNDDOWN(CHOOSE(MATCH(B105,{11,12,13,14,15,16,17}),0.55,0.55,0.57,0.59,0.61,0.63,0.65)*(IF(H105="",0,H105)),1)</f>
        <v>86.9</v>
      </c>
    </row>
    <row r="106" spans="1:11" s="13" customFormat="1" ht="50" hidden="1" customHeight="1" x14ac:dyDescent="0.2">
      <c r="A106" s="13" t="s">
        <v>257</v>
      </c>
      <c r="B106" s="13">
        <v>12</v>
      </c>
      <c r="C106" s="13" t="s">
        <v>245</v>
      </c>
      <c r="D106" s="13" t="s">
        <v>251</v>
      </c>
      <c r="E106" s="13">
        <v>200</v>
      </c>
      <c r="F106" s="18" t="s">
        <v>256</v>
      </c>
      <c r="G106" s="13" t="s">
        <v>294</v>
      </c>
      <c r="H106" s="13">
        <v>200</v>
      </c>
      <c r="I106" s="18" t="s">
        <v>296</v>
      </c>
      <c r="J106" s="12">
        <f>ROUNDDOWN(CHOOSE(MATCH(B106,{11,12,13,14,15,16,17}),0.55,0.55,0.57,0.59,0.61,0.63,0.65)*(IF(H106="",0,H106)),1)</f>
        <v>110</v>
      </c>
    </row>
    <row r="107" spans="1:11" s="13" customFormat="1" ht="50" hidden="1" customHeight="1" x14ac:dyDescent="0.2">
      <c r="A107" s="13" t="s">
        <v>101</v>
      </c>
      <c r="B107" s="13">
        <v>14</v>
      </c>
      <c r="C107" s="13" t="s">
        <v>93</v>
      </c>
      <c r="D107" s="13" t="s">
        <v>251</v>
      </c>
      <c r="E107" s="13">
        <v>160</v>
      </c>
      <c r="F107" s="18" t="s">
        <v>256</v>
      </c>
      <c r="G107" s="13" t="s">
        <v>309</v>
      </c>
      <c r="H107" s="13">
        <v>160</v>
      </c>
      <c r="I107" s="18" t="s">
        <v>324</v>
      </c>
      <c r="J107" s="12">
        <f>ROUNDDOWN(CHOOSE(MATCH(B107,{11,12,13,14,15,16,17}),0.55,0.55,0.57,0.59,0.61,0.63,0.65)*(IF(H107="",0,H107)),1)</f>
        <v>94.4</v>
      </c>
    </row>
    <row r="108" spans="1:11" s="13" customFormat="1" ht="50" hidden="1" customHeight="1" x14ac:dyDescent="0.2">
      <c r="A108" s="13" t="s">
        <v>265</v>
      </c>
      <c r="B108" s="13">
        <v>14</v>
      </c>
      <c r="C108" s="13" t="s">
        <v>93</v>
      </c>
      <c r="D108" s="13" t="s">
        <v>259</v>
      </c>
      <c r="E108" s="13">
        <v>188</v>
      </c>
      <c r="F108" s="18" t="s">
        <v>256</v>
      </c>
      <c r="G108" s="13" t="s">
        <v>314</v>
      </c>
      <c r="H108" s="13">
        <v>185</v>
      </c>
      <c r="I108" s="18"/>
      <c r="J108" s="12">
        <f>ROUNDDOWN(CHOOSE(MATCH(B108,{11,12,13,14,15,16,17}),0.55,0.55,0.57,0.59,0.61,0.63,0.65)*(IF(H108="",0,H108)),1)</f>
        <v>109.1</v>
      </c>
    </row>
    <row r="109" spans="1:11" s="13" customFormat="1" ht="50" hidden="1" customHeight="1" x14ac:dyDescent="0.2">
      <c r="A109" s="13" t="s">
        <v>81</v>
      </c>
      <c r="B109" s="13">
        <v>14</v>
      </c>
      <c r="C109" s="13" t="s">
        <v>229</v>
      </c>
      <c r="D109" s="13" t="s">
        <v>259</v>
      </c>
      <c r="E109" s="13">
        <v>200</v>
      </c>
      <c r="F109" s="18" t="s">
        <v>256</v>
      </c>
      <c r="G109" s="13" t="s">
        <v>350</v>
      </c>
      <c r="H109" s="13">
        <v>200</v>
      </c>
      <c r="I109" s="18" t="s">
        <v>261</v>
      </c>
      <c r="J109" s="12">
        <f>ROUNDDOWN(CHOOSE(MATCH(B109,{11,12,13,14,15,16,17}),0.55,0.55,0.57,0.59,0.61,0.63,0.65)*(IF(H109="",0,H109)),1)</f>
        <v>118</v>
      </c>
    </row>
    <row r="110" spans="1:11" s="13" customFormat="1" ht="50" hidden="1" customHeight="1" x14ac:dyDescent="0.2">
      <c r="A110" s="13" t="s">
        <v>267</v>
      </c>
      <c r="B110" s="13">
        <v>14</v>
      </c>
      <c r="C110" s="13" t="s">
        <v>115</v>
      </c>
      <c r="D110" s="13" t="s">
        <v>259</v>
      </c>
      <c r="E110" s="13">
        <v>161</v>
      </c>
      <c r="F110" s="18" t="s">
        <v>256</v>
      </c>
      <c r="G110" s="13" t="s">
        <v>350</v>
      </c>
      <c r="H110" s="13">
        <v>161</v>
      </c>
      <c r="I110" s="18" t="s">
        <v>354</v>
      </c>
      <c r="J110" s="12">
        <f>ROUNDDOWN(CHOOSE(MATCH(B110,{11,12,13,14,15,16,17}),0.55,0.55,0.57,0.59,0.61,0.63,0.65)*(IF(H110="",0,H110)),1)</f>
        <v>94.9</v>
      </c>
    </row>
    <row r="111" spans="1:11" s="13" customFormat="1" ht="50" hidden="1" customHeight="1" x14ac:dyDescent="0.2">
      <c r="A111" s="13" t="s">
        <v>104</v>
      </c>
      <c r="B111" s="13">
        <v>13</v>
      </c>
      <c r="C111" s="13" t="s">
        <v>254</v>
      </c>
      <c r="D111" s="13" t="s">
        <v>259</v>
      </c>
      <c r="E111" s="13">
        <v>235</v>
      </c>
      <c r="F111" s="18" t="s">
        <v>256</v>
      </c>
      <c r="G111" s="13" t="s">
        <v>300</v>
      </c>
      <c r="H111" s="13">
        <v>235</v>
      </c>
      <c r="I111" s="18" t="s">
        <v>302</v>
      </c>
      <c r="J111" s="12">
        <f>ROUNDDOWN(CHOOSE(MATCH(B111,{11,12,13,14,15,16,17}),0.55,0.55,0.57,0.59,0.61,0.63,0.65)*(IF(H111="",0,H111)),1)</f>
        <v>133.9</v>
      </c>
    </row>
    <row r="112" spans="1:11" s="13" customFormat="1" ht="50" hidden="1" customHeight="1" x14ac:dyDescent="0.2">
      <c r="A112" s="13" t="s">
        <v>104</v>
      </c>
      <c r="B112" s="13">
        <v>14</v>
      </c>
      <c r="C112" s="13" t="s">
        <v>158</v>
      </c>
      <c r="D112" s="13" t="s">
        <v>259</v>
      </c>
      <c r="E112" s="13">
        <v>60</v>
      </c>
      <c r="F112" s="18" t="s">
        <v>230</v>
      </c>
      <c r="G112" s="13" t="s">
        <v>283</v>
      </c>
      <c r="H112" s="13">
        <v>60</v>
      </c>
      <c r="I112" s="18" t="s">
        <v>284</v>
      </c>
      <c r="J112" s="12">
        <f>ROUNDDOWN(CHOOSE(MATCH(B112,{11,12,13,14,15,16,17}),0.55,0.55,0.57,0.59,0.61,0.63,0.65)*(IF(H112="",0,H112)),1)</f>
        <v>35.4</v>
      </c>
    </row>
    <row r="113" spans="1:11" s="13" customFormat="1" ht="50" hidden="1" customHeight="1" x14ac:dyDescent="0.2">
      <c r="A113" s="13" t="s">
        <v>272</v>
      </c>
      <c r="B113" s="13">
        <v>12</v>
      </c>
      <c r="C113" s="13" t="s">
        <v>271</v>
      </c>
      <c r="D113" s="13" t="s">
        <v>268</v>
      </c>
      <c r="E113" s="13">
        <v>450</v>
      </c>
      <c r="F113" s="18" t="s">
        <v>270</v>
      </c>
      <c r="G113" s="13" t="s">
        <v>350</v>
      </c>
      <c r="H113" s="13">
        <v>444</v>
      </c>
      <c r="I113" s="18" t="s">
        <v>351</v>
      </c>
      <c r="J113" s="12">
        <f>ROUNDDOWN(CHOOSE(MATCH(B113,{11,12,13,14,15,16,17}),0.55,0.55,0.57,0.59,0.61,0.63,0.65)*(IF(H113="",0,H113)),1)</f>
        <v>244.2</v>
      </c>
    </row>
    <row r="114" spans="1:11" s="13" customFormat="1" ht="50" hidden="1" customHeight="1" x14ac:dyDescent="0.2">
      <c r="A114" s="13" t="s">
        <v>172</v>
      </c>
      <c r="B114" s="13">
        <v>14</v>
      </c>
      <c r="C114" s="13" t="s">
        <v>115</v>
      </c>
      <c r="D114" s="13" t="s">
        <v>273</v>
      </c>
      <c r="E114" s="13">
        <v>362</v>
      </c>
      <c r="F114" s="18" t="s">
        <v>274</v>
      </c>
      <c r="G114" s="13" t="s">
        <v>350</v>
      </c>
      <c r="H114" s="13">
        <v>362</v>
      </c>
      <c r="I114" s="18" t="s">
        <v>355</v>
      </c>
      <c r="J114" s="12">
        <f>ROUNDDOWN(CHOOSE(MATCH(B114,{11,12,13,14,15,16,17}),0.55,0.55,0.57,0.59,0.61,0.63,0.65)*(IF(H114="",0,H114)),1)</f>
        <v>213.5</v>
      </c>
    </row>
    <row r="115" spans="1:11" s="13" customFormat="1" ht="50" hidden="1" customHeight="1" x14ac:dyDescent="0.2">
      <c r="A115" s="13" t="s">
        <v>169</v>
      </c>
      <c r="B115" s="13">
        <v>13</v>
      </c>
      <c r="C115" s="13" t="s">
        <v>278</v>
      </c>
      <c r="D115" s="13" t="s">
        <v>275</v>
      </c>
      <c r="E115" s="13">
        <v>100</v>
      </c>
      <c r="F115" s="18" t="s">
        <v>276</v>
      </c>
      <c r="G115" s="13" t="s">
        <v>309</v>
      </c>
      <c r="H115" s="13">
        <v>100</v>
      </c>
      <c r="I115" s="18" t="s">
        <v>319</v>
      </c>
      <c r="J115" s="12">
        <f>ROUNDDOWN(CHOOSE(MATCH(B115,{11,12,13,14,15,16,17}),0.55,0.55,0.57,0.59,0.61,0.63,0.65)*(IF(H115="",0,H115)),1)</f>
        <v>57</v>
      </c>
    </row>
    <row r="116" spans="1:11" s="13" customFormat="1" ht="50" hidden="1" customHeight="1" x14ac:dyDescent="0.2">
      <c r="A116" s="13" t="s">
        <v>173</v>
      </c>
      <c r="B116" s="13">
        <v>14</v>
      </c>
      <c r="C116" s="13" t="s">
        <v>281</v>
      </c>
      <c r="D116" s="13" t="s">
        <v>282</v>
      </c>
      <c r="E116" s="13">
        <v>200</v>
      </c>
      <c r="F116" s="18" t="s">
        <v>276</v>
      </c>
      <c r="G116" s="13" t="s">
        <v>309</v>
      </c>
      <c r="H116" s="13">
        <v>199</v>
      </c>
      <c r="I116" s="18" t="s">
        <v>310</v>
      </c>
      <c r="J116" s="12">
        <f>ROUNDDOWN(CHOOSE(MATCH(B116,{11,12,13,14,15,16,17}),0.55,0.55,0.57,0.59,0.61,0.63,0.65)*(IF(H116="",0,H116)),1)</f>
        <v>117.4</v>
      </c>
    </row>
    <row r="117" spans="1:11" s="13" customFormat="1" ht="50" hidden="1" customHeight="1" x14ac:dyDescent="0.2">
      <c r="A117" s="13" t="s">
        <v>285</v>
      </c>
      <c r="B117" s="13">
        <v>13</v>
      </c>
      <c r="C117" s="13" t="s">
        <v>271</v>
      </c>
      <c r="D117" s="13" t="s">
        <v>286</v>
      </c>
      <c r="E117" s="13">
        <v>170</v>
      </c>
      <c r="F117" s="18" t="s">
        <v>287</v>
      </c>
      <c r="G117" s="13" t="s">
        <v>341</v>
      </c>
      <c r="H117" s="13">
        <v>170</v>
      </c>
      <c r="I117" s="18" t="s">
        <v>344</v>
      </c>
      <c r="J117" s="12">
        <f>ROUNDDOWN(CHOOSE(MATCH(B117,{11,12,13,14,15,16,17}),0.55,0.55,0.57,0.59,0.61,0.63,0.65)*(IF(H117="",0,H117)),1)</f>
        <v>96.9</v>
      </c>
    </row>
    <row r="118" spans="1:11" s="13" customFormat="1" ht="50" hidden="1" customHeight="1" x14ac:dyDescent="0.2">
      <c r="A118" s="13" t="s">
        <v>290</v>
      </c>
      <c r="B118" s="13">
        <v>13</v>
      </c>
      <c r="C118" s="13" t="s">
        <v>291</v>
      </c>
      <c r="D118" s="13" t="s">
        <v>286</v>
      </c>
      <c r="E118" s="13">
        <v>220</v>
      </c>
      <c r="F118" s="18" t="s">
        <v>287</v>
      </c>
      <c r="G118" s="13" t="s">
        <v>375</v>
      </c>
      <c r="H118" s="13">
        <v>220</v>
      </c>
      <c r="I118" s="18" t="s">
        <v>379</v>
      </c>
      <c r="J118" s="12">
        <f>ROUNDDOWN(CHOOSE(MATCH(B118,{11,12,13,14,15,16,17}),0.55,0.55,0.57,0.59,0.61,0.63,0.65)*(IF(H118="",0,H118)),1)</f>
        <v>125.4</v>
      </c>
    </row>
    <row r="119" spans="1:11" s="13" customFormat="1" ht="50" hidden="1" customHeight="1" x14ac:dyDescent="0.2">
      <c r="A119" s="13" t="s">
        <v>130</v>
      </c>
      <c r="B119" s="13">
        <v>14</v>
      </c>
      <c r="C119" s="13" t="s">
        <v>255</v>
      </c>
      <c r="D119" s="13" t="s">
        <v>286</v>
      </c>
      <c r="E119" s="13">
        <v>300</v>
      </c>
      <c r="F119" s="18" t="s">
        <v>287</v>
      </c>
      <c r="G119" s="13" t="s">
        <v>309</v>
      </c>
      <c r="H119" s="13">
        <v>301</v>
      </c>
      <c r="I119" s="18" t="s">
        <v>320</v>
      </c>
      <c r="J119" s="12">
        <f>ROUNDDOWN(CHOOSE(MATCH(B119,{11,12,13,14,15,16,17}),0.55,0.55,0.57,0.59,0.61,0.63,0.65)*(IF(H119="",0,H119)),1)</f>
        <v>177.5</v>
      </c>
    </row>
    <row r="120" spans="1:11" s="13" customFormat="1" ht="50" hidden="1" customHeight="1" x14ac:dyDescent="0.2">
      <c r="A120" s="13" t="s">
        <v>145</v>
      </c>
      <c r="B120" s="13">
        <v>14</v>
      </c>
      <c r="C120" s="13" t="s">
        <v>255</v>
      </c>
      <c r="D120" s="13" t="s">
        <v>286</v>
      </c>
      <c r="E120" s="13">
        <v>200</v>
      </c>
      <c r="F120" s="18" t="s">
        <v>287</v>
      </c>
      <c r="G120" s="13" t="s">
        <v>330</v>
      </c>
      <c r="H120" s="13">
        <v>198</v>
      </c>
      <c r="I120" s="18"/>
      <c r="J120" s="12">
        <f>ROUNDDOWN(CHOOSE(MATCH(B120,{11,12,13,14,15,16,17}),0.55,0.55,0.57,0.59,0.61,0.63,0.65)*(IF(H120="",0,H120)),1)</f>
        <v>116.8</v>
      </c>
    </row>
    <row r="121" spans="1:11" s="13" customFormat="1" ht="50" hidden="1" customHeight="1" x14ac:dyDescent="0.2">
      <c r="A121" s="13" t="s">
        <v>292</v>
      </c>
      <c r="B121" s="13">
        <v>12</v>
      </c>
      <c r="C121" s="13" t="s">
        <v>245</v>
      </c>
      <c r="D121" s="13" t="s">
        <v>286</v>
      </c>
      <c r="E121" s="13">
        <v>360</v>
      </c>
      <c r="F121" s="18" t="s">
        <v>276</v>
      </c>
      <c r="G121" s="13" t="s">
        <v>325</v>
      </c>
      <c r="H121" s="13">
        <v>360</v>
      </c>
      <c r="I121" s="18" t="s">
        <v>329</v>
      </c>
      <c r="J121" s="12">
        <f>ROUNDDOWN(CHOOSE(MATCH(B121,{11,12,13,14,15,16,17}),0.55,0.55,0.57,0.59,0.61,0.63,0.65)*(IF(H121="",0,H121)),1)</f>
        <v>198</v>
      </c>
    </row>
    <row r="122" spans="1:11" s="13" customFormat="1" ht="50" hidden="1" customHeight="1" x14ac:dyDescent="0.2">
      <c r="A122" s="13" t="s">
        <v>145</v>
      </c>
      <c r="B122" s="13">
        <v>14</v>
      </c>
      <c r="C122" s="13" t="s">
        <v>278</v>
      </c>
      <c r="D122" s="13" t="s">
        <v>286</v>
      </c>
      <c r="E122" s="13">
        <v>20</v>
      </c>
      <c r="F122" s="18" t="s">
        <v>276</v>
      </c>
      <c r="G122" s="13" t="s">
        <v>294</v>
      </c>
      <c r="H122" s="13">
        <v>20</v>
      </c>
      <c r="I122" s="18"/>
      <c r="J122" s="12">
        <f>ROUNDDOWN(CHOOSE(MATCH(B122,{11,12,13,14,15,16,17}),0.55,0.55,0.57,0.59,0.61,0.63,0.65)*(IF(H122="",0,H122)),1)</f>
        <v>11.8</v>
      </c>
    </row>
    <row r="123" spans="1:11" s="13" customFormat="1" ht="50" hidden="1" customHeight="1" x14ac:dyDescent="0.2">
      <c r="A123" s="13" t="s">
        <v>111</v>
      </c>
      <c r="B123" s="13">
        <v>14</v>
      </c>
      <c r="C123" s="13" t="s">
        <v>278</v>
      </c>
      <c r="D123" s="13" t="s">
        <v>294</v>
      </c>
      <c r="E123" s="13">
        <v>160</v>
      </c>
      <c r="F123" s="18" t="s">
        <v>276</v>
      </c>
      <c r="G123" s="13" t="s">
        <v>300</v>
      </c>
      <c r="H123" s="13">
        <v>160</v>
      </c>
      <c r="I123" s="18" t="s">
        <v>321</v>
      </c>
      <c r="J123" s="12">
        <f>ROUNDDOWN(CHOOSE(MATCH(B123,{11,12,13,14,15,16,17}),0.55,0.55,0.57,0.59,0.61,0.63,0.65)*(IF(H123="",0,H123)),1)</f>
        <v>94.4</v>
      </c>
    </row>
    <row r="124" spans="1:11" s="13" customFormat="1" ht="50" hidden="1" customHeight="1" x14ac:dyDescent="0.2">
      <c r="A124" s="13" t="s">
        <v>295</v>
      </c>
      <c r="B124" s="13">
        <v>12</v>
      </c>
      <c r="C124" s="13" t="s">
        <v>245</v>
      </c>
      <c r="D124" s="13" t="s">
        <v>294</v>
      </c>
      <c r="E124" s="13">
        <v>200</v>
      </c>
      <c r="F124" s="18" t="s">
        <v>308</v>
      </c>
      <c r="G124" s="13" t="s">
        <v>325</v>
      </c>
      <c r="H124" s="13">
        <v>199</v>
      </c>
      <c r="I124" s="18"/>
      <c r="J124" s="12">
        <f>ROUNDDOWN(CHOOSE(MATCH(B124,{11,12,13,14,15,16,17}),0.55,0.55,0.57,0.59,0.61,0.63,0.65)*(IF(H124="",0,H124)),1)</f>
        <v>109.4</v>
      </c>
    </row>
    <row r="125" spans="1:11" s="13" customFormat="1" ht="50" hidden="1" customHeight="1" x14ac:dyDescent="0.2">
      <c r="A125" s="13" t="s">
        <v>233</v>
      </c>
      <c r="B125" s="13">
        <v>12</v>
      </c>
      <c r="C125" s="13" t="s">
        <v>245</v>
      </c>
      <c r="D125" s="13" t="s">
        <v>294</v>
      </c>
      <c r="E125" s="13">
        <v>60</v>
      </c>
      <c r="F125" s="18" t="s">
        <v>308</v>
      </c>
      <c r="G125" s="13" t="s">
        <v>314</v>
      </c>
      <c r="H125" s="13">
        <v>60</v>
      </c>
      <c r="I125" s="18" t="s">
        <v>315</v>
      </c>
      <c r="J125" s="12">
        <f>ROUNDDOWN(CHOOSE(MATCH(B125,{11,12,13,14,15,16,17}),0.55,0.55,0.57,0.59,0.61,0.63,0.65)*(IF(H125="",0,H125)),1)</f>
        <v>33</v>
      </c>
    </row>
    <row r="126" spans="1:11" s="13" customFormat="1" ht="50" hidden="1" customHeight="1" x14ac:dyDescent="0.2">
      <c r="A126" s="13" t="s">
        <v>257</v>
      </c>
      <c r="B126" s="13">
        <v>14</v>
      </c>
      <c r="C126" s="13" t="s">
        <v>278</v>
      </c>
      <c r="D126" s="13" t="s">
        <v>294</v>
      </c>
      <c r="E126" s="13">
        <v>90</v>
      </c>
      <c r="F126" s="18" t="s">
        <v>298</v>
      </c>
      <c r="G126" s="13" t="s">
        <v>325</v>
      </c>
      <c r="H126" s="13">
        <v>90</v>
      </c>
      <c r="I126" s="18" t="s">
        <v>328</v>
      </c>
      <c r="J126" s="12">
        <f>ROUNDDOWN(CHOOSE(MATCH(B126,{11,12,13,14,15,16,17}),0.55,0.55,0.57,0.59,0.61,0.63,0.65)*(IF(H126="",0,H126)),1)</f>
        <v>53.1</v>
      </c>
    </row>
    <row r="127" spans="1:11" s="13" customFormat="1" ht="50" hidden="1" customHeight="1" x14ac:dyDescent="0.2">
      <c r="A127" s="13" t="s">
        <v>111</v>
      </c>
      <c r="B127" s="13">
        <v>13</v>
      </c>
      <c r="C127" s="13" t="s">
        <v>303</v>
      </c>
      <c r="D127" s="13" t="s">
        <v>300</v>
      </c>
      <c r="E127" s="13">
        <v>360</v>
      </c>
      <c r="F127" s="18" t="s">
        <v>304</v>
      </c>
      <c r="G127" s="13" t="s">
        <v>347</v>
      </c>
      <c r="H127" s="13">
        <v>360</v>
      </c>
      <c r="I127" s="18" t="s">
        <v>349</v>
      </c>
      <c r="J127" s="12">
        <f>ROUNDDOWN(CHOOSE(MATCH(B127,{11,12,13,14,15,16,17}),0.55,0.55,0.57,0.59,0.61,0.63,0.65)*(IF(H127="",0,H127)),1)</f>
        <v>205.2</v>
      </c>
    </row>
    <row r="128" spans="1:11" s="13" customFormat="1" ht="50" hidden="1" customHeight="1" x14ac:dyDescent="0.2">
      <c r="A128" s="13" t="s">
        <v>305</v>
      </c>
      <c r="B128" s="13">
        <v>13</v>
      </c>
      <c r="C128" s="13" t="s">
        <v>306</v>
      </c>
      <c r="D128" s="13" t="s">
        <v>275</v>
      </c>
      <c r="E128" s="13">
        <v>50</v>
      </c>
      <c r="F128" s="18" t="s">
        <v>270</v>
      </c>
      <c r="G128" s="13" t="s">
        <v>300</v>
      </c>
      <c r="H128" s="13">
        <v>50</v>
      </c>
      <c r="I128" s="18" t="s">
        <v>307</v>
      </c>
      <c r="J128" s="12">
        <f>ROUNDDOWN(CHOOSE(MATCH(B128,{11,12,13,14,15,16,17}),0.55,0.55,0.57,0.59,0.61,0.63,0.65)*(IF(H128="",0,H128)),1)</f>
        <v>28.5</v>
      </c>
      <c r="K128" s="24" t="s">
        <v>389</v>
      </c>
    </row>
    <row r="129" spans="1:11" s="13" customFormat="1" ht="50" hidden="1" customHeight="1" x14ac:dyDescent="0.2">
      <c r="A129" s="13" t="s">
        <v>305</v>
      </c>
      <c r="B129" s="13">
        <v>13</v>
      </c>
      <c r="C129" s="13" t="s">
        <v>254</v>
      </c>
      <c r="D129" s="13" t="s">
        <v>300</v>
      </c>
      <c r="E129" s="13">
        <v>440</v>
      </c>
      <c r="F129" s="18" t="s">
        <v>304</v>
      </c>
      <c r="G129" s="13" t="s">
        <v>373</v>
      </c>
      <c r="H129" s="13">
        <v>440</v>
      </c>
      <c r="I129" s="18" t="s">
        <v>374</v>
      </c>
      <c r="J129" s="12">
        <f>ROUNDDOWN(CHOOSE(MATCH(B129,{11,12,13,14,15,16,17}),0.55,0.55,0.57,0.59,0.61,0.63,0.65)*(IF(H129="",0,H129)),1)</f>
        <v>250.8</v>
      </c>
    </row>
    <row r="130" spans="1:11" s="13" customFormat="1" ht="50" hidden="1" customHeight="1" x14ac:dyDescent="0.2">
      <c r="A130" s="13" t="s">
        <v>106</v>
      </c>
      <c r="B130" s="13">
        <v>12</v>
      </c>
      <c r="C130" s="13" t="s">
        <v>245</v>
      </c>
      <c r="D130" s="13" t="s">
        <v>300</v>
      </c>
      <c r="E130" s="13">
        <v>58</v>
      </c>
      <c r="F130" s="18" t="s">
        <v>308</v>
      </c>
      <c r="G130" s="13" t="s">
        <v>300</v>
      </c>
      <c r="H130" s="13">
        <v>58</v>
      </c>
      <c r="I130" s="18"/>
      <c r="J130" s="12">
        <f>ROUNDDOWN(CHOOSE(MATCH(B130,{11,12,13,14,15,16,17}),0.55,0.55,0.57,0.59,0.61,0.63,0.65)*(IF(H130="",0,H130)),1)</f>
        <v>31.9</v>
      </c>
    </row>
    <row r="131" spans="1:11" s="13" customFormat="1" ht="50" hidden="1" customHeight="1" x14ac:dyDescent="0.2">
      <c r="A131" s="13" t="s">
        <v>316</v>
      </c>
      <c r="B131" s="13">
        <v>13</v>
      </c>
      <c r="C131" s="13" t="s">
        <v>271</v>
      </c>
      <c r="D131" s="13" t="s">
        <v>314</v>
      </c>
      <c r="E131" s="13">
        <v>300</v>
      </c>
      <c r="F131" s="18" t="s">
        <v>317</v>
      </c>
      <c r="G131" s="13" t="s">
        <v>362</v>
      </c>
      <c r="H131" s="13">
        <v>300</v>
      </c>
      <c r="I131" s="18" t="s">
        <v>364</v>
      </c>
      <c r="J131" s="12">
        <f>ROUNDDOWN(CHOOSE(MATCH(B131,{11,12,13,14,15,16,17}),0.55,0.55,0.57,0.59,0.61,0.63,0.65)*(IF(H131="",0,H131)),1)</f>
        <v>171</v>
      </c>
    </row>
    <row r="132" spans="1:11" s="13" customFormat="1" ht="50" hidden="1" customHeight="1" x14ac:dyDescent="0.2">
      <c r="A132" s="13" t="s">
        <v>95</v>
      </c>
      <c r="B132" s="13">
        <v>12</v>
      </c>
      <c r="C132" s="13" t="s">
        <v>115</v>
      </c>
      <c r="D132" s="13" t="s">
        <v>314</v>
      </c>
      <c r="E132" s="13">
        <v>280</v>
      </c>
      <c r="F132" s="18" t="s">
        <v>317</v>
      </c>
      <c r="G132" s="13" t="s">
        <v>384</v>
      </c>
      <c r="H132" s="13">
        <v>276</v>
      </c>
      <c r="I132" s="18"/>
      <c r="J132" s="12">
        <f>ROUNDDOWN(CHOOSE(MATCH(B132,{11,12,13,14,15,16,17}),0.55,0.55,0.57,0.59,0.61,0.63,0.65)*(IF(H132="",0,H132)),1)</f>
        <v>151.80000000000001</v>
      </c>
    </row>
    <row r="133" spans="1:11" s="13" customFormat="1" ht="50" hidden="1" customHeight="1" x14ac:dyDescent="0.2">
      <c r="A133" s="13" t="s">
        <v>104</v>
      </c>
      <c r="B133" s="13">
        <v>11</v>
      </c>
      <c r="C133" s="13" t="s">
        <v>271</v>
      </c>
      <c r="D133" s="13" t="s">
        <v>314</v>
      </c>
      <c r="E133" s="13">
        <v>480</v>
      </c>
      <c r="F133" s="18" t="s">
        <v>317</v>
      </c>
      <c r="G133" s="13" t="s">
        <v>350</v>
      </c>
      <c r="H133" s="13">
        <v>480</v>
      </c>
      <c r="I133" s="18" t="s">
        <v>356</v>
      </c>
      <c r="J133" s="12">
        <f>ROUNDDOWN(CHOOSE(MATCH(B133,{11,12,13,14,15,16,17}),0.55,0.55,0.57,0.59,0.61,0.63,0.65)*(IF(H133="",0,H133)),1)</f>
        <v>264</v>
      </c>
    </row>
    <row r="134" spans="1:11" s="13" customFormat="1" ht="50" hidden="1" customHeight="1" x14ac:dyDescent="0.2">
      <c r="A134" s="13" t="s">
        <v>318</v>
      </c>
      <c r="B134" s="13">
        <v>12</v>
      </c>
      <c r="C134" s="13" t="s">
        <v>115</v>
      </c>
      <c r="D134" s="13" t="s">
        <v>314</v>
      </c>
      <c r="E134" s="13">
        <v>200</v>
      </c>
      <c r="F134" s="18" t="s">
        <v>317</v>
      </c>
      <c r="G134" s="13" t="s">
        <v>350</v>
      </c>
      <c r="H134" s="13">
        <v>200</v>
      </c>
      <c r="I134" s="18" t="s">
        <v>352</v>
      </c>
      <c r="J134" s="12">
        <f>ROUNDDOWN(CHOOSE(MATCH(B134,{11,12,13,14,15,16,17}),0.55,0.55,0.57,0.59,0.61,0.63,0.65)*(IF(H134="",0,H134)),1)</f>
        <v>110</v>
      </c>
    </row>
    <row r="135" spans="1:11" s="13" customFormat="1" ht="50" hidden="1" customHeight="1" x14ac:dyDescent="0.2">
      <c r="A135" s="13" t="s">
        <v>311</v>
      </c>
      <c r="B135" s="13">
        <v>12</v>
      </c>
      <c r="C135" s="13" t="s">
        <v>312</v>
      </c>
      <c r="D135" s="13" t="s">
        <v>309</v>
      </c>
      <c r="E135" s="13">
        <v>200</v>
      </c>
      <c r="F135" s="18" t="s">
        <v>326</v>
      </c>
      <c r="G135" s="13" t="s">
        <v>381</v>
      </c>
      <c r="H135" s="13">
        <v>199</v>
      </c>
      <c r="I135" s="18" t="s">
        <v>383</v>
      </c>
      <c r="J135" s="12">
        <f>ROUNDDOWN(CHOOSE(MATCH(B135,{11,12,13,14,15,16,17}),0.55,0.55,0.57,0.59,0.61,0.63,0.65)*(IF(H135="",0,H135)),1)</f>
        <v>109.4</v>
      </c>
    </row>
    <row r="136" spans="1:11" s="13" customFormat="1" ht="50" hidden="1" customHeight="1" x14ac:dyDescent="0.2">
      <c r="A136" s="13" t="s">
        <v>267</v>
      </c>
      <c r="B136" s="13">
        <v>13</v>
      </c>
      <c r="C136" s="13" t="s">
        <v>278</v>
      </c>
      <c r="D136" s="13" t="s">
        <v>309</v>
      </c>
      <c r="E136" s="13">
        <v>120</v>
      </c>
      <c r="F136" s="18" t="s">
        <v>276</v>
      </c>
      <c r="G136" s="13" t="s">
        <v>309</v>
      </c>
      <c r="H136" s="13">
        <v>120</v>
      </c>
      <c r="I136" s="18" t="s">
        <v>323</v>
      </c>
      <c r="J136" s="12">
        <f>ROUNDDOWN(CHOOSE(MATCH(B136,{11,12,13,14,15,16,17}),0.55,0.55,0.57,0.59,0.61,0.63,0.65)*(IF(H136="",0,H136)),1)</f>
        <v>68.400000000000006</v>
      </c>
    </row>
    <row r="137" spans="1:11" s="13" customFormat="1" ht="50" hidden="1" customHeight="1" x14ac:dyDescent="0.2">
      <c r="A137" s="13" t="s">
        <v>106</v>
      </c>
      <c r="B137" s="13">
        <v>13</v>
      </c>
      <c r="C137" s="13" t="s">
        <v>278</v>
      </c>
      <c r="D137" s="13" t="s">
        <v>309</v>
      </c>
      <c r="E137" s="13">
        <v>109</v>
      </c>
      <c r="F137" s="18" t="s">
        <v>276</v>
      </c>
      <c r="G137" s="13" t="s">
        <v>309</v>
      </c>
      <c r="H137" s="13">
        <v>109</v>
      </c>
      <c r="I137" s="18"/>
      <c r="J137" s="12">
        <f>ROUNDDOWN(CHOOSE(MATCH(B137,{11,12,13,14,15,16,17}),0.55,0.55,0.57,0.59,0.61,0.63,0.65)*(IF(H137="",0,H137)),1)</f>
        <v>62.1</v>
      </c>
    </row>
    <row r="138" spans="1:11" s="13" customFormat="1" ht="50" hidden="1" customHeight="1" x14ac:dyDescent="0.2">
      <c r="A138" s="13" t="s">
        <v>327</v>
      </c>
      <c r="B138" s="13">
        <v>14</v>
      </c>
      <c r="C138" s="13" t="s">
        <v>312</v>
      </c>
      <c r="D138" s="13" t="s">
        <v>325</v>
      </c>
      <c r="E138" s="13">
        <v>400</v>
      </c>
      <c r="F138" s="18" t="s">
        <v>326</v>
      </c>
      <c r="G138" s="13" t="s">
        <v>358</v>
      </c>
      <c r="H138" s="13">
        <v>401</v>
      </c>
      <c r="I138" s="18" t="s">
        <v>360</v>
      </c>
      <c r="J138" s="12">
        <f>ROUNDDOWN(CHOOSE(MATCH(B138,{11,12,13,14,15,16,17}),0.55,0.55,0.57,0.59,0.61,0.63,0.65)*(IF(H138="",0,H138)),1)</f>
        <v>236.5</v>
      </c>
      <c r="K138" s="22"/>
    </row>
    <row r="139" spans="1:11" s="13" customFormat="1" ht="50" hidden="1" customHeight="1" x14ac:dyDescent="0.2">
      <c r="A139" s="13" t="s">
        <v>228</v>
      </c>
      <c r="B139" s="13">
        <v>12</v>
      </c>
      <c r="C139" s="13" t="s">
        <v>312</v>
      </c>
      <c r="D139" s="13" t="s">
        <v>330</v>
      </c>
      <c r="E139" s="13">
        <v>100</v>
      </c>
      <c r="F139" s="18" t="s">
        <v>326</v>
      </c>
      <c r="G139" s="13" t="s">
        <v>347</v>
      </c>
      <c r="H139" s="13">
        <v>100</v>
      </c>
      <c r="I139" s="18" t="s">
        <v>348</v>
      </c>
      <c r="J139" s="12">
        <f>ROUNDDOWN(CHOOSE(MATCH(B139,{11,12,13,14,15,16,17}),0.55,0.55,0.57,0.59,0.61,0.63,0.65)*(IF(H139="",0,H139)),1)</f>
        <v>55</v>
      </c>
    </row>
    <row r="140" spans="1:11" s="13" customFormat="1" ht="50" customHeight="1" x14ac:dyDescent="0.2">
      <c r="A140" s="13" t="s">
        <v>182</v>
      </c>
      <c r="B140" s="13">
        <v>12</v>
      </c>
      <c r="C140" s="13" t="s">
        <v>312</v>
      </c>
      <c r="D140" s="13" t="s">
        <v>330</v>
      </c>
      <c r="E140" s="13">
        <v>200</v>
      </c>
      <c r="F140" s="18" t="s">
        <v>326</v>
      </c>
      <c r="G140" s="13" t="s">
        <v>362</v>
      </c>
      <c r="H140" s="13">
        <v>200</v>
      </c>
      <c r="I140" s="18"/>
      <c r="J140" s="12">
        <f>ROUNDDOWN(CHOOSE(MATCH(B140,{11,12,13,14,15,16,17}),0.55,0.55,0.57,0.59,0.61,0.63,0.65)*(IF(H140="",0,H140)),1)</f>
        <v>110</v>
      </c>
    </row>
    <row r="141" spans="1:11" s="13" customFormat="1" ht="50" hidden="1" customHeight="1" x14ac:dyDescent="0.2">
      <c r="A141" s="13" t="s">
        <v>331</v>
      </c>
      <c r="B141" s="13">
        <v>13</v>
      </c>
      <c r="C141" s="13" t="s">
        <v>312</v>
      </c>
      <c r="D141" s="13" t="s">
        <v>330</v>
      </c>
      <c r="E141" s="13">
        <v>200</v>
      </c>
      <c r="F141" s="18" t="s">
        <v>326</v>
      </c>
      <c r="G141" s="13" t="s">
        <v>375</v>
      </c>
      <c r="H141" s="13">
        <v>200</v>
      </c>
      <c r="I141" s="18" t="s">
        <v>376</v>
      </c>
      <c r="J141" s="12">
        <f>ROUNDDOWN(CHOOSE(MATCH(B141,{11,12,13,14,15,16,17}),0.55,0.55,0.57,0.59,0.61,0.63,0.65)*(IF(H141="",0,H141)),1)</f>
        <v>114</v>
      </c>
    </row>
    <row r="142" spans="1:11" s="13" customFormat="1" ht="50" hidden="1" customHeight="1" x14ac:dyDescent="0.2">
      <c r="A142" s="13" t="s">
        <v>214</v>
      </c>
      <c r="B142" s="13">
        <v>13</v>
      </c>
      <c r="C142" s="13" t="s">
        <v>312</v>
      </c>
      <c r="D142" s="13" t="s">
        <v>330</v>
      </c>
      <c r="E142" s="13">
        <v>60</v>
      </c>
      <c r="F142" s="18" t="s">
        <v>326</v>
      </c>
      <c r="G142" s="13" t="s">
        <v>368</v>
      </c>
      <c r="H142" s="13">
        <v>60</v>
      </c>
      <c r="I142" s="18" t="s">
        <v>370</v>
      </c>
      <c r="J142" s="12">
        <f>ROUNDDOWN(CHOOSE(MATCH(B142,{11,12,13,14,15,16,17}),0.55,0.55,0.57,0.59,0.61,0.63,0.65)*(IF(H142="",0,H142)),1)</f>
        <v>34.200000000000003</v>
      </c>
    </row>
    <row r="143" spans="1:11" s="13" customFormat="1" ht="50" hidden="1" customHeight="1" x14ac:dyDescent="0.2">
      <c r="A143" s="13" t="s">
        <v>214</v>
      </c>
      <c r="B143" s="13">
        <v>13</v>
      </c>
      <c r="C143" s="13" t="s">
        <v>271</v>
      </c>
      <c r="D143" s="13" t="s">
        <v>330</v>
      </c>
      <c r="E143" s="13">
        <v>140</v>
      </c>
      <c r="F143" s="18" t="s">
        <v>317</v>
      </c>
      <c r="G143" s="13" t="s">
        <v>368</v>
      </c>
      <c r="H143" s="13">
        <v>138</v>
      </c>
      <c r="I143" s="18" t="s">
        <v>369</v>
      </c>
      <c r="J143" s="12">
        <f>ROUNDDOWN(CHOOSE(MATCH(B143,{11,12,13,14,15,16,17}),0.55,0.55,0.57,0.59,0.61,0.63,0.65)*(IF(H143="",0,H143)),1)</f>
        <v>78.599999999999994</v>
      </c>
    </row>
    <row r="144" spans="1:11" s="13" customFormat="1" ht="50" hidden="1" customHeight="1" x14ac:dyDescent="0.2">
      <c r="A144" s="13" t="s">
        <v>333</v>
      </c>
      <c r="B144" s="13">
        <v>12</v>
      </c>
      <c r="C144" s="13" t="s">
        <v>334</v>
      </c>
      <c r="D144" s="13" t="s">
        <v>335</v>
      </c>
      <c r="E144" s="13">
        <v>100</v>
      </c>
      <c r="F144" s="18" t="s">
        <v>336</v>
      </c>
      <c r="G144" s="13" t="s">
        <v>350</v>
      </c>
      <c r="H144" s="13">
        <v>100</v>
      </c>
      <c r="I144" s="18" t="s">
        <v>353</v>
      </c>
      <c r="J144" s="12">
        <f>ROUNDDOWN(CHOOSE(MATCH(B144,{11,12,13,14,15,16,17}),0.55,0.55,0.57,0.59,0.61,0.63,0.65)*(IF(H144="",0,H144)),1)</f>
        <v>55</v>
      </c>
    </row>
    <row r="145" spans="1:10" s="13" customFormat="1" ht="50" hidden="1" customHeight="1" x14ac:dyDescent="0.2">
      <c r="A145" s="13" t="s">
        <v>337</v>
      </c>
      <c r="B145" s="13">
        <v>13</v>
      </c>
      <c r="C145" s="13" t="s">
        <v>312</v>
      </c>
      <c r="D145" s="13" t="s">
        <v>339</v>
      </c>
      <c r="E145" s="13">
        <v>20</v>
      </c>
      <c r="F145" s="18" t="s">
        <v>326</v>
      </c>
      <c r="G145" s="13" t="s">
        <v>341</v>
      </c>
      <c r="H145" s="13">
        <v>20</v>
      </c>
      <c r="I145" s="18" t="s">
        <v>343</v>
      </c>
      <c r="J145" s="12">
        <f>ROUNDDOWN(CHOOSE(MATCH(B145,{11,12,13,14,15,16,17}),0.55,0.55,0.57,0.59,0.61,0.63,0.65)*(IF(H145="",0,H145)),1)</f>
        <v>11.4</v>
      </c>
    </row>
    <row r="146" spans="1:10" s="13" customFormat="1" ht="50" hidden="1" customHeight="1" x14ac:dyDescent="0.2">
      <c r="A146" s="13" t="s">
        <v>242</v>
      </c>
      <c r="B146" s="13">
        <v>13</v>
      </c>
      <c r="C146" s="13" t="s">
        <v>312</v>
      </c>
      <c r="D146" s="13" t="s">
        <v>339</v>
      </c>
      <c r="E146" s="13">
        <v>140</v>
      </c>
      <c r="F146" s="18" t="s">
        <v>326</v>
      </c>
      <c r="G146" s="13" t="s">
        <v>347</v>
      </c>
      <c r="H146" s="13">
        <v>140</v>
      </c>
      <c r="I146" s="18"/>
      <c r="J146" s="12">
        <f>ROUNDDOWN(CHOOSE(MATCH(B146,{11,12,13,14,15,16,17}),0.55,0.55,0.57,0.59,0.61,0.63,0.65)*(IF(H146="",0,H146)),1)</f>
        <v>79.8</v>
      </c>
    </row>
    <row r="147" spans="1:10" s="13" customFormat="1" ht="50" hidden="1" customHeight="1" x14ac:dyDescent="0.2">
      <c r="A147" s="13" t="s">
        <v>340</v>
      </c>
      <c r="B147" s="13">
        <v>11</v>
      </c>
      <c r="C147" s="13" t="s">
        <v>99</v>
      </c>
      <c r="D147" s="13" t="s">
        <v>341</v>
      </c>
      <c r="E147" s="13">
        <v>50</v>
      </c>
      <c r="F147" s="18" t="s">
        <v>342</v>
      </c>
      <c r="G147" s="13" t="s">
        <v>362</v>
      </c>
      <c r="H147" s="13">
        <v>50</v>
      </c>
      <c r="I147" s="18" t="s">
        <v>363</v>
      </c>
      <c r="J147" s="12">
        <f>ROUNDDOWN(CHOOSE(MATCH(B147,{11,12,13,14,15,16,17}),0.55,0.55,0.57,0.59,0.61,0.63,0.65)*(IF(H147="",0,H147)),1)</f>
        <v>27.5</v>
      </c>
    </row>
    <row r="148" spans="1:10" s="13" customFormat="1" ht="50" hidden="1" customHeight="1" x14ac:dyDescent="0.2">
      <c r="A148" s="13" t="s">
        <v>163</v>
      </c>
      <c r="B148" s="13">
        <v>11</v>
      </c>
      <c r="C148" s="13" t="s">
        <v>99</v>
      </c>
      <c r="D148" s="13" t="s">
        <v>341</v>
      </c>
      <c r="E148" s="13">
        <v>200</v>
      </c>
      <c r="F148" s="18" t="s">
        <v>342</v>
      </c>
      <c r="G148" s="13" t="s">
        <v>375</v>
      </c>
      <c r="H148" s="13">
        <v>200</v>
      </c>
      <c r="I148" s="18" t="s">
        <v>380</v>
      </c>
      <c r="J148" s="12">
        <f>ROUNDDOWN(CHOOSE(MATCH(B148,{11,12,13,14,15,16,17}),0.55,0.55,0.57,0.59,0.61,0.63,0.65)*(IF(H148="",0,H148)),1)</f>
        <v>110</v>
      </c>
    </row>
    <row r="149" spans="1:10" s="13" customFormat="1" ht="50" hidden="1" customHeight="1" x14ac:dyDescent="0.2">
      <c r="A149" s="13" t="s">
        <v>345</v>
      </c>
      <c r="B149" s="13">
        <v>13</v>
      </c>
      <c r="C149" s="13" t="s">
        <v>115</v>
      </c>
      <c r="D149" s="13" t="s">
        <v>341</v>
      </c>
      <c r="E149" s="13">
        <v>200</v>
      </c>
      <c r="F149" s="18" t="s">
        <v>346</v>
      </c>
      <c r="G149" s="13" t="s">
        <v>375</v>
      </c>
      <c r="H149" s="13">
        <v>199</v>
      </c>
      <c r="I149" s="18"/>
      <c r="J149" s="12">
        <f>ROUNDDOWN(CHOOSE(MATCH(B149,{11,12,13,14,15,16,17}),0.55,0.55,0.57,0.59,0.61,0.63,0.65)*(IF(H149="",0,H149)),1)</f>
        <v>113.4</v>
      </c>
    </row>
    <row r="150" spans="1:10" s="13" customFormat="1" ht="50" hidden="1" customHeight="1" x14ac:dyDescent="0.2">
      <c r="A150" s="13" t="s">
        <v>228</v>
      </c>
      <c r="B150" s="13">
        <v>11</v>
      </c>
      <c r="C150" s="13" t="s">
        <v>99</v>
      </c>
      <c r="D150" s="13" t="s">
        <v>347</v>
      </c>
      <c r="E150" s="13">
        <v>214</v>
      </c>
      <c r="F150" s="18" t="s">
        <v>342</v>
      </c>
      <c r="G150" s="13" t="s">
        <v>366</v>
      </c>
      <c r="H150" s="13">
        <v>214</v>
      </c>
      <c r="I150" s="18" t="s">
        <v>367</v>
      </c>
      <c r="J150" s="12">
        <f>ROUNDDOWN(CHOOSE(MATCH(B150,{11,12,13,14,15,16,17}),0.55,0.55,0.57,0.59,0.61,0.63,0.65)*(IF(H150="",0,H150)),1)</f>
        <v>117.7</v>
      </c>
    </row>
    <row r="151" spans="1:10" s="13" customFormat="1" ht="50" hidden="1" customHeight="1" x14ac:dyDescent="0.2">
      <c r="A151" s="13" t="s">
        <v>111</v>
      </c>
      <c r="B151" s="13">
        <v>13</v>
      </c>
      <c r="C151" s="13" t="s">
        <v>115</v>
      </c>
      <c r="D151" s="13" t="s">
        <v>347</v>
      </c>
      <c r="E151" s="13">
        <v>240</v>
      </c>
      <c r="F151" s="18" t="s">
        <v>342</v>
      </c>
      <c r="G151" s="13" t="s">
        <v>358</v>
      </c>
      <c r="H151" s="13">
        <v>240</v>
      </c>
      <c r="I151" s="18" t="s">
        <v>359</v>
      </c>
      <c r="J151" s="12">
        <f>ROUNDDOWN(CHOOSE(MATCH(B151,{11,12,13,14,15,16,17}),0.55,0.55,0.57,0.59,0.61,0.63,0.65)*(IF(H151="",0,H151)),1)</f>
        <v>136.80000000000001</v>
      </c>
    </row>
    <row r="152" spans="1:10" s="13" customFormat="1" ht="50" hidden="1" customHeight="1" x14ac:dyDescent="0.2">
      <c r="A152" s="13" t="s">
        <v>272</v>
      </c>
      <c r="B152" s="13">
        <v>11</v>
      </c>
      <c r="C152" s="13" t="s">
        <v>312</v>
      </c>
      <c r="D152" s="13" t="s">
        <v>350</v>
      </c>
      <c r="E152" s="13">
        <v>200</v>
      </c>
      <c r="F152" s="18"/>
      <c r="G152" s="13" t="s">
        <v>371</v>
      </c>
      <c r="H152" s="13">
        <v>200</v>
      </c>
      <c r="I152" s="18" t="s">
        <v>372</v>
      </c>
      <c r="J152" s="12">
        <f>ROUNDDOWN(CHOOSE(MATCH(B152,{11,12,13,14,15,16,17}),0.55,0.55,0.57,0.59,0.61,0.63,0.65)*(IF(H152="",0,H152)),1)</f>
        <v>110</v>
      </c>
    </row>
    <row r="153" spans="1:10" s="13" customFormat="1" ht="50" hidden="1" customHeight="1" x14ac:dyDescent="0.2">
      <c r="A153" s="13" t="s">
        <v>318</v>
      </c>
      <c r="B153" s="13">
        <v>11</v>
      </c>
      <c r="C153" s="13" t="s">
        <v>312</v>
      </c>
      <c r="D153" s="13" t="s">
        <v>350</v>
      </c>
      <c r="E153" s="13">
        <v>127</v>
      </c>
      <c r="F153" s="18"/>
      <c r="G153" s="13" t="s">
        <v>377</v>
      </c>
      <c r="H153" s="13">
        <v>128</v>
      </c>
      <c r="I153" s="18" t="s">
        <v>378</v>
      </c>
      <c r="J153" s="12">
        <f>ROUNDDOWN(CHOOSE(MATCH(B153,{11,12,13,14,15,16,17}),0.55,0.55,0.57,0.59,0.61,0.63,0.65)*(IF(H153="",0,H153)),1)</f>
        <v>70.400000000000006</v>
      </c>
    </row>
    <row r="154" spans="1:10" s="13" customFormat="1" ht="50" hidden="1" customHeight="1" x14ac:dyDescent="0.2">
      <c r="A154" s="13" t="s">
        <v>333</v>
      </c>
      <c r="B154" s="13">
        <v>11</v>
      </c>
      <c r="C154" s="13" t="s">
        <v>312</v>
      </c>
      <c r="D154" s="13" t="s">
        <v>350</v>
      </c>
      <c r="E154" s="13">
        <v>100</v>
      </c>
      <c r="F154" s="18"/>
      <c r="G154" s="13" t="s">
        <v>381</v>
      </c>
      <c r="H154" s="13">
        <v>100</v>
      </c>
      <c r="I154" s="18" t="s">
        <v>382</v>
      </c>
      <c r="J154" s="12">
        <f>ROUNDDOWN(CHOOSE(MATCH(B154,{11,12,13,14,15,16,17}),0.55,0.55,0.57,0.59,0.61,0.63,0.65)*(IF(H154="",0,H154)),1)</f>
        <v>55</v>
      </c>
    </row>
    <row r="155" spans="1:10" s="13" customFormat="1" ht="50" hidden="1" customHeight="1" x14ac:dyDescent="0.2">
      <c r="A155" s="13" t="s">
        <v>106</v>
      </c>
      <c r="B155" s="13">
        <v>12</v>
      </c>
      <c r="C155" s="13" t="s">
        <v>99</v>
      </c>
      <c r="D155" s="13" t="s">
        <v>350</v>
      </c>
      <c r="E155" s="13">
        <v>200</v>
      </c>
      <c r="F155" s="18" t="s">
        <v>176</v>
      </c>
      <c r="G155" s="13" t="s">
        <v>358</v>
      </c>
      <c r="H155" s="13">
        <v>194</v>
      </c>
      <c r="I155" s="18"/>
      <c r="J155" s="12">
        <f>ROUNDDOWN(CHOOSE(MATCH(B155,{11,12,13,14,15,16,17}),0.55,0.55,0.57,0.59,0.61,0.63,0.65)*(IF(H155="",0,H155)),1)</f>
        <v>106.7</v>
      </c>
    </row>
    <row r="156" spans="1:10" s="13" customFormat="1" ht="50" hidden="1" customHeight="1" x14ac:dyDescent="0.2">
      <c r="A156" s="13" t="s">
        <v>106</v>
      </c>
      <c r="B156" s="13">
        <v>13</v>
      </c>
      <c r="C156" s="13" t="s">
        <v>159</v>
      </c>
      <c r="D156" s="13" t="s">
        <v>350</v>
      </c>
      <c r="E156" s="13">
        <v>30</v>
      </c>
      <c r="F156" s="18" t="s">
        <v>156</v>
      </c>
      <c r="G156" s="13" t="s">
        <v>350</v>
      </c>
      <c r="H156" s="13">
        <v>30</v>
      </c>
      <c r="I156" s="18"/>
      <c r="J156" s="12">
        <f>ROUNDDOWN(CHOOSE(MATCH(B156,{11,12,13,14,15,16,17}),0.55,0.55,0.57,0.59,0.61,0.63,0.65)*(IF(H156="",0,H156)),1)</f>
        <v>17.100000000000001</v>
      </c>
    </row>
    <row r="157" spans="1:10" s="13" customFormat="1" ht="50" hidden="1" customHeight="1" x14ac:dyDescent="0.2">
      <c r="A157" s="13" t="s">
        <v>357</v>
      </c>
      <c r="B157" s="13">
        <v>11</v>
      </c>
      <c r="C157" s="13" t="s">
        <v>312</v>
      </c>
      <c r="D157" s="13" t="s">
        <v>358</v>
      </c>
      <c r="E157" s="13">
        <v>50</v>
      </c>
      <c r="F157" s="18"/>
      <c r="G157" s="13" t="s">
        <v>358</v>
      </c>
      <c r="H157" s="13">
        <v>50</v>
      </c>
      <c r="I157" s="18" t="s">
        <v>361</v>
      </c>
      <c r="J157" s="12">
        <f>ROUNDDOWN(CHOOSE(MATCH(B157,{11,12,13,14,15,16,17}),0.55,0.55,0.57,0.59,0.61,0.63,0.65)*(IF(H157="",0,H157)),1)</f>
        <v>27.5</v>
      </c>
    </row>
    <row r="158" spans="1:10" s="13" customFormat="1" ht="50" hidden="1" customHeight="1" x14ac:dyDescent="0.2">
      <c r="A158" s="13" t="s">
        <v>106</v>
      </c>
      <c r="B158" s="13">
        <v>12</v>
      </c>
      <c r="C158" s="13" t="s">
        <v>122</v>
      </c>
      <c r="D158" s="13" t="s">
        <v>368</v>
      </c>
      <c r="E158" s="13">
        <v>129</v>
      </c>
      <c r="F158" s="18"/>
      <c r="G158" s="13" t="s">
        <v>368</v>
      </c>
      <c r="H158" s="20">
        <v>129</v>
      </c>
      <c r="I158" s="18"/>
      <c r="J158" s="12">
        <f>ROUNDDOWN(CHOOSE(MATCH(B158,{11,12,13,14,15,16,17}),0.55,0.55,0.57,0.59,0.61,0.63,0.65)*(IF(H158="",0,H158)),1)</f>
        <v>70.900000000000006</v>
      </c>
    </row>
    <row r="159" spans="1:10" s="13" customFormat="1" ht="50" customHeight="1" x14ac:dyDescent="0.2">
      <c r="F159" s="18"/>
      <c r="I159" s="18"/>
      <c r="J159" s="12"/>
    </row>
    <row r="160" spans="1:10" s="13" customFormat="1" ht="50" customHeight="1" x14ac:dyDescent="0.2">
      <c r="F160" s="18"/>
      <c r="I160" s="18"/>
      <c r="J160" s="12"/>
    </row>
    <row r="161" spans="6:10" s="13" customFormat="1" ht="50" customHeight="1" x14ac:dyDescent="0.2">
      <c r="F161" s="18"/>
      <c r="I161" s="18"/>
      <c r="J161" s="12"/>
    </row>
    <row r="162" spans="6:10" s="13" customFormat="1" ht="50" customHeight="1" x14ac:dyDescent="0.2">
      <c r="F162" s="18"/>
      <c r="I162" s="18"/>
      <c r="J162" s="12"/>
    </row>
    <row r="163" spans="6:10" s="13" customFormat="1" ht="50" customHeight="1" x14ac:dyDescent="0.2">
      <c r="F163" s="18"/>
      <c r="I163" s="18"/>
    </row>
    <row r="164" spans="6:10" s="13" customFormat="1" ht="50" customHeight="1" x14ac:dyDescent="0.2">
      <c r="F164" s="18"/>
      <c r="I164" s="18"/>
    </row>
    <row r="165" spans="6:10" s="13" customFormat="1" ht="50" customHeight="1" x14ac:dyDescent="0.2">
      <c r="F165" s="18"/>
      <c r="I165" s="18"/>
    </row>
    <row r="166" spans="6:10" s="13" customFormat="1" ht="50" customHeight="1" x14ac:dyDescent="0.2">
      <c r="F166" s="18"/>
      <c r="I166" s="18"/>
    </row>
    <row r="167" spans="6:10" s="13" customFormat="1" ht="50" customHeight="1" x14ac:dyDescent="0.2">
      <c r="F167" s="18"/>
      <c r="I167" s="18"/>
    </row>
    <row r="168" spans="6:10" s="13" customFormat="1" ht="50" customHeight="1" x14ac:dyDescent="0.2">
      <c r="F168" s="18"/>
      <c r="I168" s="18"/>
    </row>
    <row r="169" spans="6:10" s="13" customFormat="1" ht="50" customHeight="1" x14ac:dyDescent="0.2">
      <c r="F169" s="18"/>
      <c r="I169" s="18"/>
    </row>
    <row r="170" spans="6:10" s="13" customFormat="1" ht="50" customHeight="1" x14ac:dyDescent="0.2">
      <c r="F170" s="18"/>
      <c r="I170" s="18"/>
    </row>
    <row r="171" spans="6:10" s="13" customFormat="1" ht="50" customHeight="1" x14ac:dyDescent="0.2">
      <c r="F171" s="18"/>
      <c r="I171" s="18"/>
    </row>
    <row r="172" spans="6:10" s="13" customFormat="1" ht="50" customHeight="1" x14ac:dyDescent="0.2">
      <c r="F172" s="18"/>
      <c r="I172" s="18"/>
    </row>
    <row r="173" spans="6:10" s="13" customFormat="1" ht="50" customHeight="1" x14ac:dyDescent="0.2">
      <c r="F173" s="18"/>
      <c r="I173" s="18"/>
    </row>
    <row r="174" spans="6:10" s="13" customFormat="1" ht="50" customHeight="1" x14ac:dyDescent="0.2">
      <c r="F174" s="18"/>
      <c r="I174" s="18"/>
    </row>
    <row r="175" spans="6:10" s="13" customFormat="1" ht="50" customHeight="1" x14ac:dyDescent="0.2">
      <c r="F175" s="18"/>
      <c r="I175" s="18"/>
    </row>
    <row r="176" spans="6:10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  <row r="835" spans="6:9" s="13" customFormat="1" ht="50" customHeight="1" x14ac:dyDescent="0.2">
      <c r="F835" s="18"/>
      <c r="I835" s="18"/>
    </row>
    <row r="836" spans="6:9" s="13" customFormat="1" ht="50" customHeight="1" x14ac:dyDescent="0.2">
      <c r="F836" s="18"/>
      <c r="I836" s="18"/>
    </row>
    <row r="837" spans="6:9" s="13" customFormat="1" ht="50" customHeight="1" x14ac:dyDescent="0.2">
      <c r="F837" s="18"/>
      <c r="I837" s="18"/>
    </row>
  </sheetData>
  <autoFilter ref="A2:J158">
    <filterColumn colId="0">
      <filters>
        <filter val="小艳"/>
      </filters>
    </filterColumn>
    <sortState ref="A5:J99">
      <sortCondition ref="A2:A101"/>
    </sortState>
  </autoFilter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44" workbookViewId="0">
      <selection activeCell="G37" sqref="G37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74</v>
      </c>
      <c r="B1" s="6">
        <f>SUBTOTAL(9,E:E)</f>
        <v>23445</v>
      </c>
    </row>
    <row r="2" spans="1:6" ht="60" customHeight="1" x14ac:dyDescent="0.2">
      <c r="A2" s="5" t="s">
        <v>75</v>
      </c>
      <c r="B2" s="7" t="s">
        <v>7</v>
      </c>
      <c r="C2" s="8" t="s">
        <v>4</v>
      </c>
      <c r="D2" s="8" t="s">
        <v>5</v>
      </c>
      <c r="E2" s="8" t="s">
        <v>76</v>
      </c>
    </row>
    <row r="3" spans="1:6" s="2" customFormat="1" ht="50" customHeight="1" x14ac:dyDescent="0.2">
      <c r="A3" s="27" t="s">
        <v>44</v>
      </c>
      <c r="B3" s="26" t="s">
        <v>70</v>
      </c>
      <c r="C3" s="2">
        <v>14</v>
      </c>
      <c r="D3" s="2" t="s">
        <v>68</v>
      </c>
      <c r="E3" s="2">
        <v>350</v>
      </c>
    </row>
    <row r="4" spans="1:6" s="2" customFormat="1" ht="50" customHeight="1" x14ac:dyDescent="0.2">
      <c r="A4" s="28"/>
      <c r="B4" s="28"/>
      <c r="C4" s="2">
        <v>14</v>
      </c>
      <c r="D4" s="2" t="s">
        <v>71</v>
      </c>
      <c r="E4" s="2">
        <v>675</v>
      </c>
    </row>
    <row r="5" spans="1:6" s="2" customFormat="1" ht="50" customHeight="1" x14ac:dyDescent="0.2">
      <c r="A5" s="28"/>
      <c r="B5" s="28"/>
      <c r="C5" s="2">
        <v>17</v>
      </c>
      <c r="D5" s="2" t="s">
        <v>73</v>
      </c>
      <c r="E5" s="2">
        <v>30</v>
      </c>
    </row>
    <row r="6" spans="1:6" s="2" customFormat="1" ht="50" customHeight="1" x14ac:dyDescent="0.2">
      <c r="A6" s="27" t="s">
        <v>120</v>
      </c>
      <c r="B6" s="29" t="s">
        <v>121</v>
      </c>
      <c r="C6" s="2">
        <v>15</v>
      </c>
      <c r="D6" s="2" t="s">
        <v>99</v>
      </c>
      <c r="E6" s="2">
        <v>360</v>
      </c>
    </row>
    <row r="7" spans="1:6" s="2" customFormat="1" ht="50" customHeight="1" x14ac:dyDescent="0.2">
      <c r="A7" s="28"/>
      <c r="B7" s="29"/>
      <c r="C7" s="2">
        <v>14</v>
      </c>
      <c r="D7" s="2" t="s">
        <v>105</v>
      </c>
      <c r="E7" s="2">
        <v>500</v>
      </c>
    </row>
    <row r="8" spans="1:6" s="2" customFormat="1" ht="50" customHeight="1" x14ac:dyDescent="0.2">
      <c r="A8" s="28"/>
      <c r="B8" s="29"/>
      <c r="C8" s="2">
        <v>13</v>
      </c>
      <c r="D8" s="2" t="s">
        <v>122</v>
      </c>
      <c r="E8" s="2">
        <v>400</v>
      </c>
    </row>
    <row r="9" spans="1:6" s="2" customFormat="1" ht="50" customHeight="1" x14ac:dyDescent="0.2">
      <c r="A9" s="27" t="s">
        <v>125</v>
      </c>
      <c r="B9" s="26" t="s">
        <v>138</v>
      </c>
      <c r="C9" s="2">
        <v>12</v>
      </c>
      <c r="D9" s="2" t="s">
        <v>99</v>
      </c>
      <c r="E9" s="2">
        <v>453</v>
      </c>
      <c r="F9" s="28"/>
    </row>
    <row r="10" spans="1:6" s="2" customFormat="1" ht="50" customHeight="1" x14ac:dyDescent="0.2">
      <c r="A10" s="27"/>
      <c r="B10" s="26"/>
      <c r="C10" s="2">
        <v>15</v>
      </c>
      <c r="D10" s="2" t="s">
        <v>99</v>
      </c>
      <c r="E10" s="2">
        <v>358</v>
      </c>
      <c r="F10" s="28"/>
    </row>
    <row r="11" spans="1:6" s="2" customFormat="1" ht="50" customHeight="1" x14ac:dyDescent="0.2">
      <c r="A11" s="27"/>
      <c r="B11" s="26"/>
      <c r="C11" s="2">
        <v>14</v>
      </c>
      <c r="D11" s="2" t="s">
        <v>117</v>
      </c>
      <c r="E11" s="2">
        <v>500</v>
      </c>
      <c r="F11" s="28"/>
    </row>
    <row r="12" spans="1:6" s="2" customFormat="1" ht="50" customHeight="1" x14ac:dyDescent="0.2">
      <c r="A12" s="27"/>
      <c r="B12" s="26"/>
      <c r="C12" s="2">
        <v>13</v>
      </c>
      <c r="D12" s="2" t="s">
        <v>122</v>
      </c>
      <c r="E12" s="2">
        <v>430</v>
      </c>
      <c r="F12" s="28"/>
    </row>
    <row r="13" spans="1:6" s="2" customFormat="1" ht="50" customHeight="1" x14ac:dyDescent="0.2">
      <c r="A13" s="27" t="s">
        <v>126</v>
      </c>
      <c r="B13" s="26" t="s">
        <v>131</v>
      </c>
      <c r="C13" s="2">
        <v>11</v>
      </c>
      <c r="D13" s="2" t="s">
        <v>132</v>
      </c>
      <c r="E13" s="2">
        <v>395</v>
      </c>
    </row>
    <row r="14" spans="1:6" s="2" customFormat="1" ht="50" customHeight="1" x14ac:dyDescent="0.2">
      <c r="A14" s="27"/>
      <c r="B14" s="26"/>
      <c r="C14" s="2">
        <v>11</v>
      </c>
      <c r="D14" s="2" t="s">
        <v>133</v>
      </c>
      <c r="E14" s="2">
        <v>384</v>
      </c>
    </row>
    <row r="15" spans="1:6" s="2" customFormat="1" ht="50" customHeight="1" x14ac:dyDescent="0.2">
      <c r="A15" s="27" t="s">
        <v>155</v>
      </c>
      <c r="B15" s="26" t="s">
        <v>156</v>
      </c>
      <c r="C15" s="2">
        <v>15</v>
      </c>
      <c r="D15" s="2" t="s">
        <v>157</v>
      </c>
      <c r="E15" s="2">
        <v>360</v>
      </c>
    </row>
    <row r="16" spans="1:6" s="2" customFormat="1" ht="50" customHeight="1" x14ac:dyDescent="0.2">
      <c r="A16" s="27"/>
      <c r="B16" s="26"/>
      <c r="C16" s="2">
        <v>14</v>
      </c>
      <c r="D16" s="2" t="s">
        <v>115</v>
      </c>
      <c r="E16" s="2">
        <v>500</v>
      </c>
    </row>
    <row r="17" spans="1:5" s="2" customFormat="1" ht="50" customHeight="1" x14ac:dyDescent="0.2">
      <c r="A17" s="27"/>
      <c r="B17" s="26"/>
      <c r="C17" s="2">
        <v>13</v>
      </c>
      <c r="D17" s="2" t="s">
        <v>158</v>
      </c>
      <c r="E17" s="2">
        <v>500</v>
      </c>
    </row>
    <row r="18" spans="1:5" s="2" customFormat="1" ht="50" customHeight="1" x14ac:dyDescent="0.2">
      <c r="A18" s="27"/>
      <c r="B18" s="26"/>
      <c r="C18" s="2">
        <v>13</v>
      </c>
      <c r="D18" s="2" t="s">
        <v>159</v>
      </c>
      <c r="E18" s="2">
        <v>500</v>
      </c>
    </row>
    <row r="19" spans="1:5" s="2" customFormat="1" ht="50" customHeight="1" x14ac:dyDescent="0.2">
      <c r="A19" s="27" t="s">
        <v>174</v>
      </c>
      <c r="B19" s="26" t="s">
        <v>176</v>
      </c>
      <c r="C19" s="2">
        <v>12</v>
      </c>
      <c r="D19" s="2" t="s">
        <v>99</v>
      </c>
      <c r="E19" s="2">
        <v>500</v>
      </c>
    </row>
    <row r="20" spans="1:5" s="2" customFormat="1" ht="50" customHeight="1" x14ac:dyDescent="0.2">
      <c r="A20" s="27"/>
      <c r="B20" s="26"/>
      <c r="C20" s="2">
        <v>13</v>
      </c>
      <c r="D20" s="2" t="s">
        <v>183</v>
      </c>
      <c r="E20" s="2">
        <v>360</v>
      </c>
    </row>
    <row r="21" spans="1:5" s="2" customFormat="1" ht="50" customHeight="1" x14ac:dyDescent="0.2">
      <c r="A21" s="27"/>
      <c r="B21" s="26"/>
      <c r="C21" s="2">
        <v>13</v>
      </c>
      <c r="D21" s="2" t="s">
        <v>184</v>
      </c>
      <c r="E21" s="2">
        <v>342</v>
      </c>
    </row>
    <row r="22" spans="1:5" s="2" customFormat="1" ht="50" customHeight="1" x14ac:dyDescent="0.2">
      <c r="A22" s="27" t="s">
        <v>178</v>
      </c>
      <c r="B22" s="26" t="s">
        <v>188</v>
      </c>
      <c r="C22" s="2">
        <v>12</v>
      </c>
      <c r="D22" s="2" t="s">
        <v>115</v>
      </c>
      <c r="E22" s="2">
        <v>345</v>
      </c>
    </row>
    <row r="23" spans="1:5" s="2" customFormat="1" ht="50" customHeight="1" x14ac:dyDescent="0.2">
      <c r="A23" s="27"/>
      <c r="B23" s="26"/>
      <c r="C23" s="2">
        <v>13</v>
      </c>
      <c r="D23" s="2" t="s">
        <v>159</v>
      </c>
      <c r="E23" s="2">
        <v>480</v>
      </c>
    </row>
    <row r="24" spans="1:5" s="2" customFormat="1" ht="50" customHeight="1" x14ac:dyDescent="0.2">
      <c r="A24" s="27" t="s">
        <v>200</v>
      </c>
      <c r="B24" s="26" t="s">
        <v>201</v>
      </c>
      <c r="C24" s="2">
        <v>11</v>
      </c>
      <c r="D24" s="2" t="s">
        <v>158</v>
      </c>
      <c r="E24" s="2">
        <v>400</v>
      </c>
    </row>
    <row r="25" spans="1:5" s="2" customFormat="1" ht="50" customHeight="1" x14ac:dyDescent="0.2">
      <c r="A25" s="27"/>
      <c r="B25" s="26"/>
      <c r="C25" s="2">
        <v>11</v>
      </c>
      <c r="D25" s="2" t="s">
        <v>158</v>
      </c>
      <c r="E25" s="2">
        <v>400</v>
      </c>
    </row>
    <row r="26" spans="1:5" s="2" customFormat="1" ht="50" customHeight="1" x14ac:dyDescent="0.2">
      <c r="A26" s="27"/>
      <c r="B26" s="26"/>
      <c r="C26" s="2">
        <v>11</v>
      </c>
      <c r="D26" s="2" t="s">
        <v>158</v>
      </c>
      <c r="E26" s="2">
        <v>398</v>
      </c>
    </row>
    <row r="27" spans="1:5" s="2" customFormat="1" ht="50" customHeight="1" x14ac:dyDescent="0.2">
      <c r="A27" s="27" t="s">
        <v>204</v>
      </c>
      <c r="B27" s="26" t="s">
        <v>216</v>
      </c>
      <c r="C27" s="2">
        <v>12</v>
      </c>
      <c r="D27" s="2" t="s">
        <v>93</v>
      </c>
      <c r="E27" s="2">
        <v>361</v>
      </c>
    </row>
    <row r="28" spans="1:5" s="2" customFormat="1" ht="50" customHeight="1" x14ac:dyDescent="0.2">
      <c r="A28" s="27"/>
      <c r="B28" s="26"/>
      <c r="C28" s="2">
        <v>12</v>
      </c>
      <c r="D28" s="2" t="s">
        <v>115</v>
      </c>
      <c r="E28" s="2">
        <v>420</v>
      </c>
    </row>
    <row r="29" spans="1:5" s="2" customFormat="1" ht="50" customHeight="1" x14ac:dyDescent="0.2">
      <c r="A29" s="27"/>
      <c r="B29" s="26"/>
      <c r="C29" s="2">
        <v>11</v>
      </c>
      <c r="D29" s="2" t="s">
        <v>217</v>
      </c>
      <c r="E29" s="2">
        <v>100</v>
      </c>
    </row>
    <row r="30" spans="1:5" s="2" customFormat="1" ht="50" customHeight="1" x14ac:dyDescent="0.2">
      <c r="A30" s="27"/>
      <c r="B30" s="26"/>
      <c r="C30" s="2">
        <v>14</v>
      </c>
      <c r="D30" s="2" t="s">
        <v>158</v>
      </c>
      <c r="E30" s="2">
        <v>360</v>
      </c>
    </row>
    <row r="31" spans="1:5" s="2" customFormat="1" ht="50" customHeight="1" x14ac:dyDescent="0.2">
      <c r="A31" s="27"/>
      <c r="B31" s="26"/>
      <c r="C31" s="2">
        <v>12</v>
      </c>
      <c r="D31" s="2" t="s">
        <v>218</v>
      </c>
      <c r="E31" s="2">
        <v>362</v>
      </c>
    </row>
    <row r="32" spans="1:5" s="2" customFormat="1" ht="50" customHeight="1" x14ac:dyDescent="0.2">
      <c r="A32" s="27"/>
      <c r="B32" s="26"/>
      <c r="C32" s="2">
        <v>15</v>
      </c>
      <c r="D32" s="2" t="s">
        <v>219</v>
      </c>
      <c r="E32" s="2">
        <v>550</v>
      </c>
    </row>
    <row r="33" spans="1:5" s="2" customFormat="1" ht="50" customHeight="1" x14ac:dyDescent="0.2">
      <c r="A33" s="27" t="s">
        <v>234</v>
      </c>
      <c r="B33" s="26" t="s">
        <v>236</v>
      </c>
      <c r="C33" s="2">
        <v>13</v>
      </c>
      <c r="D33" s="2" t="s">
        <v>117</v>
      </c>
      <c r="E33" s="2">
        <v>483</v>
      </c>
    </row>
    <row r="34" spans="1:5" s="2" customFormat="1" ht="50" customHeight="1" x14ac:dyDescent="0.2">
      <c r="A34" s="27"/>
      <c r="B34" s="26"/>
      <c r="C34" s="2">
        <v>12</v>
      </c>
      <c r="D34" s="2" t="s">
        <v>166</v>
      </c>
      <c r="E34" s="2">
        <v>366</v>
      </c>
    </row>
    <row r="35" spans="1:5" s="2" customFormat="1" ht="50" customHeight="1" x14ac:dyDescent="0.2">
      <c r="A35" s="27" t="s">
        <v>244</v>
      </c>
      <c r="B35" s="26" t="s">
        <v>256</v>
      </c>
      <c r="C35" s="2">
        <v>14</v>
      </c>
      <c r="D35" s="2" t="s">
        <v>254</v>
      </c>
      <c r="E35" s="2">
        <v>440</v>
      </c>
    </row>
    <row r="36" spans="1:5" s="2" customFormat="1" ht="50" customHeight="1" x14ac:dyDescent="0.2">
      <c r="A36" s="27"/>
      <c r="B36" s="26"/>
      <c r="C36" s="2">
        <v>13</v>
      </c>
      <c r="D36" s="2" t="s">
        <v>245</v>
      </c>
      <c r="E36" s="2">
        <v>440</v>
      </c>
    </row>
    <row r="37" spans="1:5" s="2" customFormat="1" ht="50" customHeight="1" x14ac:dyDescent="0.2">
      <c r="A37" s="27"/>
      <c r="B37" s="26"/>
      <c r="C37" s="2">
        <v>13</v>
      </c>
      <c r="D37" s="2" t="s">
        <v>255</v>
      </c>
      <c r="E37" s="2">
        <v>440</v>
      </c>
    </row>
    <row r="38" spans="1:5" s="2" customFormat="1" ht="50" customHeight="1" x14ac:dyDescent="0.2">
      <c r="A38" s="27"/>
      <c r="B38" s="26"/>
      <c r="C38" s="2">
        <v>13</v>
      </c>
      <c r="D38" s="2" t="s">
        <v>266</v>
      </c>
      <c r="E38" s="2">
        <v>360</v>
      </c>
    </row>
    <row r="39" spans="1:5" s="2" customFormat="1" ht="50" customHeight="1" x14ac:dyDescent="0.2">
      <c r="A39" s="27"/>
      <c r="B39" s="26"/>
      <c r="C39" s="2">
        <v>14</v>
      </c>
      <c r="D39" s="2" t="s">
        <v>115</v>
      </c>
      <c r="E39" s="2">
        <v>361</v>
      </c>
    </row>
    <row r="40" spans="1:5" s="2" customFormat="1" ht="50" customHeight="1" x14ac:dyDescent="0.2">
      <c r="A40" s="27"/>
      <c r="B40" s="26"/>
      <c r="C40" s="2">
        <v>14</v>
      </c>
      <c r="D40" s="2" t="s">
        <v>93</v>
      </c>
      <c r="E40" s="2">
        <v>348</v>
      </c>
    </row>
    <row r="41" spans="1:5" s="2" customFormat="1" ht="50" customHeight="1" x14ac:dyDescent="0.2">
      <c r="A41" s="27" t="s">
        <v>268</v>
      </c>
      <c r="B41" s="26" t="s">
        <v>270</v>
      </c>
      <c r="C41" s="2">
        <v>14</v>
      </c>
      <c r="D41" s="2" t="s">
        <v>255</v>
      </c>
      <c r="E41" s="2">
        <v>500</v>
      </c>
    </row>
    <row r="42" spans="1:5" s="2" customFormat="1" ht="50" customHeight="1" x14ac:dyDescent="0.2">
      <c r="A42" s="27"/>
      <c r="B42" s="26"/>
      <c r="C42" s="2">
        <v>14</v>
      </c>
      <c r="D42" s="2" t="s">
        <v>115</v>
      </c>
      <c r="E42" s="2">
        <v>362</v>
      </c>
    </row>
    <row r="43" spans="1:5" s="2" customFormat="1" ht="50" customHeight="1" x14ac:dyDescent="0.2">
      <c r="A43" s="27"/>
      <c r="B43" s="26"/>
      <c r="C43" s="2">
        <v>12</v>
      </c>
      <c r="D43" s="2" t="s">
        <v>271</v>
      </c>
      <c r="E43" s="2">
        <v>450</v>
      </c>
    </row>
    <row r="44" spans="1:5" s="2" customFormat="1" ht="50" customHeight="1" x14ac:dyDescent="0.2">
      <c r="A44" s="27"/>
      <c r="B44" s="26"/>
      <c r="C44" s="2">
        <v>13</v>
      </c>
      <c r="D44" s="2" t="s">
        <v>271</v>
      </c>
      <c r="E44" s="2">
        <v>440</v>
      </c>
    </row>
    <row r="45" spans="1:5" s="2" customFormat="1" ht="50" customHeight="1" x14ac:dyDescent="0.2">
      <c r="A45" s="27" t="s">
        <v>275</v>
      </c>
      <c r="B45" s="26" t="s">
        <v>276</v>
      </c>
      <c r="C45" s="2">
        <v>14</v>
      </c>
      <c r="D45" s="2" t="s">
        <v>277</v>
      </c>
      <c r="E45" s="2">
        <v>360</v>
      </c>
    </row>
    <row r="46" spans="1:5" s="2" customFormat="1" ht="50" customHeight="1" x14ac:dyDescent="0.2">
      <c r="A46" s="27"/>
      <c r="B46" s="26"/>
      <c r="C46" s="2">
        <v>14</v>
      </c>
      <c r="D46" s="2" t="s">
        <v>278</v>
      </c>
      <c r="E46" s="2">
        <v>110</v>
      </c>
    </row>
    <row r="47" spans="1:5" s="2" customFormat="1" ht="50" customHeight="1" x14ac:dyDescent="0.2">
      <c r="A47" s="27"/>
      <c r="B47" s="26"/>
      <c r="C47" s="2">
        <v>12</v>
      </c>
      <c r="D47" s="2" t="s">
        <v>279</v>
      </c>
      <c r="E47" s="2">
        <v>360</v>
      </c>
    </row>
    <row r="48" spans="1:5" s="2" customFormat="1" ht="50" customHeight="1" x14ac:dyDescent="0.2">
      <c r="A48" s="27"/>
      <c r="B48" s="26"/>
      <c r="C48" s="2">
        <v>13</v>
      </c>
      <c r="D48" s="2" t="s">
        <v>278</v>
      </c>
      <c r="E48" s="2">
        <v>330</v>
      </c>
    </row>
    <row r="49" spans="1:5" s="2" customFormat="1" ht="50" customHeight="1" x14ac:dyDescent="0.2">
      <c r="A49" s="27" t="s">
        <v>300</v>
      </c>
      <c r="B49" s="26" t="s">
        <v>304</v>
      </c>
      <c r="C49" s="2">
        <v>12</v>
      </c>
      <c r="D49" s="2" t="s">
        <v>245</v>
      </c>
      <c r="E49" s="2">
        <v>318</v>
      </c>
    </row>
    <row r="50" spans="1:5" s="2" customFormat="1" ht="50" customHeight="1" x14ac:dyDescent="0.2">
      <c r="A50" s="27"/>
      <c r="B50" s="26"/>
      <c r="C50" s="2">
        <v>13</v>
      </c>
      <c r="D50" s="2" t="s">
        <v>254</v>
      </c>
      <c r="E50" s="2">
        <v>440</v>
      </c>
    </row>
    <row r="51" spans="1:5" s="2" customFormat="1" ht="50" customHeight="1" x14ac:dyDescent="0.2">
      <c r="A51" s="27"/>
      <c r="B51" s="26"/>
      <c r="C51" s="2">
        <v>13</v>
      </c>
      <c r="D51" s="2" t="s">
        <v>303</v>
      </c>
      <c r="E51" s="2">
        <v>360</v>
      </c>
    </row>
    <row r="52" spans="1:5" s="2" customFormat="1" ht="50" customHeight="1" x14ac:dyDescent="0.2">
      <c r="A52" s="27" t="s">
        <v>314</v>
      </c>
      <c r="B52" s="26" t="s">
        <v>317</v>
      </c>
      <c r="C52" s="2">
        <v>13</v>
      </c>
      <c r="D52" s="2" t="s">
        <v>271</v>
      </c>
      <c r="E52" s="2">
        <v>440</v>
      </c>
    </row>
    <row r="53" spans="1:5" s="2" customFormat="1" ht="50" customHeight="1" x14ac:dyDescent="0.2">
      <c r="A53" s="27"/>
      <c r="B53" s="26"/>
      <c r="C53" s="2">
        <v>11</v>
      </c>
      <c r="D53" s="2" t="s">
        <v>271</v>
      </c>
      <c r="E53" s="2">
        <v>480</v>
      </c>
    </row>
    <row r="54" spans="1:5" s="2" customFormat="1" ht="50" customHeight="1" x14ac:dyDescent="0.2">
      <c r="A54" s="27"/>
      <c r="B54" s="26"/>
      <c r="C54" s="2">
        <v>12</v>
      </c>
      <c r="D54" s="2" t="s">
        <v>115</v>
      </c>
      <c r="E54" s="2">
        <v>480</v>
      </c>
    </row>
    <row r="55" spans="1:5" s="2" customFormat="1" ht="50" customHeight="1" x14ac:dyDescent="0.2">
      <c r="A55" s="27" t="s">
        <v>325</v>
      </c>
      <c r="B55" s="26" t="s">
        <v>326</v>
      </c>
      <c r="C55" s="2">
        <v>13</v>
      </c>
      <c r="D55" s="2" t="s">
        <v>312</v>
      </c>
      <c r="E55" s="2">
        <v>420</v>
      </c>
    </row>
    <row r="56" spans="1:5" s="2" customFormat="1" ht="50" customHeight="1" x14ac:dyDescent="0.2">
      <c r="A56" s="27"/>
      <c r="B56" s="26"/>
      <c r="C56" s="2">
        <v>14</v>
      </c>
      <c r="D56" s="2" t="s">
        <v>312</v>
      </c>
      <c r="E56" s="2">
        <v>400</v>
      </c>
    </row>
    <row r="57" spans="1:5" s="2" customFormat="1" ht="50" customHeight="1" x14ac:dyDescent="0.2">
      <c r="A57" s="27"/>
      <c r="B57" s="26"/>
      <c r="C57" s="2">
        <v>12</v>
      </c>
      <c r="D57" s="2" t="s">
        <v>312</v>
      </c>
      <c r="E57" s="2">
        <v>500</v>
      </c>
    </row>
    <row r="58" spans="1:5" s="2" customFormat="1" ht="50" customHeight="1" x14ac:dyDescent="0.2">
      <c r="A58" s="27" t="s">
        <v>341</v>
      </c>
      <c r="B58" s="26" t="s">
        <v>342</v>
      </c>
      <c r="C58" s="2">
        <v>11</v>
      </c>
      <c r="D58" s="2" t="s">
        <v>99</v>
      </c>
      <c r="E58" s="2">
        <v>464</v>
      </c>
    </row>
    <row r="59" spans="1:5" s="2" customFormat="1" ht="50" customHeight="1" x14ac:dyDescent="0.2">
      <c r="A59" s="27"/>
      <c r="B59" s="26"/>
      <c r="C59" s="2">
        <v>13</v>
      </c>
      <c r="D59" s="2" t="s">
        <v>115</v>
      </c>
      <c r="E59" s="2">
        <v>440</v>
      </c>
    </row>
    <row r="60" spans="1:5" s="2" customFormat="1" ht="50" customHeight="1" x14ac:dyDescent="0.2">
      <c r="A60" s="9" t="s">
        <v>347</v>
      </c>
      <c r="B60" s="10"/>
      <c r="C60" s="2">
        <v>11</v>
      </c>
      <c r="D60" s="2" t="s">
        <v>312</v>
      </c>
      <c r="E60" s="2">
        <v>480</v>
      </c>
    </row>
    <row r="61" spans="1:5" s="2" customFormat="1" ht="50" customHeight="1" x14ac:dyDescent="0.2">
      <c r="A61" s="9"/>
      <c r="B61" s="10"/>
    </row>
    <row r="62" spans="1:5" s="2" customFormat="1" ht="50" customHeight="1" x14ac:dyDescent="0.2">
      <c r="A62" s="9"/>
      <c r="B62" s="10"/>
    </row>
    <row r="63" spans="1:5" s="2" customFormat="1" ht="50" customHeight="1" x14ac:dyDescent="0.2">
      <c r="A63" s="9"/>
      <c r="B63" s="10"/>
    </row>
    <row r="64" spans="1:5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35">
    <mergeCell ref="A58:A59"/>
    <mergeCell ref="B58:B59"/>
    <mergeCell ref="B49:B51"/>
    <mergeCell ref="A49:A51"/>
    <mergeCell ref="A45:A48"/>
    <mergeCell ref="B45:B48"/>
    <mergeCell ref="A55:A57"/>
    <mergeCell ref="B55:B57"/>
    <mergeCell ref="A3:A5"/>
    <mergeCell ref="B3:B5"/>
    <mergeCell ref="A6:A8"/>
    <mergeCell ref="B6:B8"/>
    <mergeCell ref="A9:A12"/>
    <mergeCell ref="B9:B12"/>
    <mergeCell ref="F9:F12"/>
    <mergeCell ref="A19:A21"/>
    <mergeCell ref="B19:B21"/>
    <mergeCell ref="A15:A18"/>
    <mergeCell ref="B15:B18"/>
    <mergeCell ref="A13:A14"/>
    <mergeCell ref="B13:B14"/>
    <mergeCell ref="A22:A23"/>
    <mergeCell ref="B22:B23"/>
    <mergeCell ref="A27:A32"/>
    <mergeCell ref="B27:B32"/>
    <mergeCell ref="A33:A34"/>
    <mergeCell ref="B33:B34"/>
    <mergeCell ref="A24:A26"/>
    <mergeCell ref="B24:B26"/>
    <mergeCell ref="B35:B40"/>
    <mergeCell ref="A35:A40"/>
    <mergeCell ref="A41:A44"/>
    <mergeCell ref="B41:B44"/>
    <mergeCell ref="A52:A54"/>
    <mergeCell ref="B52:B54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2" workbookViewId="0">
      <selection activeCell="B46" sqref="B46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77</v>
      </c>
    </row>
    <row r="2" spans="1:2" x14ac:dyDescent="0.2">
      <c r="A2" t="s">
        <v>12</v>
      </c>
      <c r="B2" s="1" t="str">
        <f t="array" aca="1" ref="B2" ca="1">INDEX(A:A,SMALL(IF(ISNUMBER(FIND(CELL("contents"),A$2:A$6000)),ROW($2:$6000),4^8),ROW(A1)))&amp;""</f>
        <v/>
      </c>
    </row>
    <row r="3" spans="1:2" x14ac:dyDescent="0.2">
      <c r="A3" t="s">
        <v>78</v>
      </c>
      <c r="B3" s="1" t="str">
        <f t="array" aca="1" ref="B3" ca="1">INDEX(A:A,SMALL(IF(ISNUMBER(FIND(CELL("contents"),A$2:A$6000)),ROW($2:$6000),4^8),ROW(A2)))&amp;""</f>
        <v/>
      </c>
    </row>
    <row r="4" spans="1:2" x14ac:dyDescent="0.2">
      <c r="A4" t="s">
        <v>17</v>
      </c>
      <c r="B4" s="1" t="str">
        <f t="array" aca="1" ref="B4" ca="1">INDEX(A:A,SMALL(IF(ISNUMBER(FIND(CELL("contents"),A$2:A$6000)),ROW($2:$6000),4^8),ROW(A3)))&amp;""</f>
        <v/>
      </c>
    </row>
    <row r="5" spans="1:2" x14ac:dyDescent="0.2">
      <c r="A5" t="s">
        <v>79</v>
      </c>
      <c r="B5" s="1" t="str">
        <f t="array" aca="1" ref="B5" ca="1">INDEX(A:A,SMALL(IF(ISNUMBER(FIND(CELL("contents"),A$2:A$6000)),ROW($2:$6000),4^8),ROW(A4)))&amp;""</f>
        <v/>
      </c>
    </row>
    <row r="6" spans="1:2" x14ac:dyDescent="0.2">
      <c r="A6" t="s">
        <v>22</v>
      </c>
      <c r="B6" s="1" t="str">
        <f t="array" aca="1" ref="B6" ca="1">INDEX(A:A,SMALL(IF(ISNUMBER(FIND(CELL("contents"),A$2:A$6000)),ROW($2:$6000),4^8),ROW(A5)))&amp;""</f>
        <v/>
      </c>
    </row>
    <row r="7" spans="1:2" x14ac:dyDescent="0.2">
      <c r="A7" t="s">
        <v>25</v>
      </c>
      <c r="B7" s="1" t="str">
        <f t="array" aca="1" ref="B7" ca="1">INDEX(A:A,SMALL(IF(ISNUMBER(FIND(CELL("contents"),A$2:A$6000)),ROW($2:$6000),4^8),ROW(A6)))&amp;""</f>
        <v/>
      </c>
    </row>
    <row r="8" spans="1:2" x14ac:dyDescent="0.2">
      <c r="A8" t="s">
        <v>28</v>
      </c>
      <c r="B8" s="1" t="str">
        <f t="array" aca="1" ref="B8" ca="1">INDEX(A:A,SMALL(IF(ISNUMBER(FIND(CELL("contents"),A$2:A$6000)),ROW($2:$6000),4^8),ROW(A7)))&amp;""</f>
        <v/>
      </c>
    </row>
    <row r="9" spans="1:2" x14ac:dyDescent="0.2">
      <c r="A9" t="s">
        <v>80</v>
      </c>
      <c r="B9" s="1" t="str">
        <f t="array" aca="1" ref="B9" ca="1">INDEX(A:A,SMALL(IF(ISNUMBER(FIND(CELL("contents"),A$2:A$6000)),ROW($2:$6000),4^8),ROW(A8)))&amp;""</f>
        <v/>
      </c>
    </row>
    <row r="10" spans="1:2" x14ac:dyDescent="0.2">
      <c r="A10" t="s">
        <v>36</v>
      </c>
      <c r="B10" s="1" t="str">
        <f t="array" aca="1" ref="B10" ca="1">INDEX(A:A,SMALL(IF(ISNUMBER(FIND(CELL("contents"),A$2:A$6000)),ROW($2:$6000),4^8),ROW(A9)))&amp;""</f>
        <v/>
      </c>
    </row>
    <row r="11" spans="1:2" x14ac:dyDescent="0.2">
      <c r="A11" t="s">
        <v>81</v>
      </c>
      <c r="B11" s="1" t="str">
        <f t="array" aca="1" ref="B11" ca="1">INDEX(A:A,SMALL(IF(ISNUMBER(FIND(CELL("contents"),A$2:A$6000)),ROW($2:$6000),4^8),ROW(A10)))&amp;""</f>
        <v/>
      </c>
    </row>
    <row r="12" spans="1:2" x14ac:dyDescent="0.2">
      <c r="A12" t="s">
        <v>39</v>
      </c>
      <c r="B12" s="1" t="str">
        <f t="array" aca="1" ref="B12" ca="1">INDEX(A:A,SMALL(IF(ISNUMBER(FIND(CELL("contents"),A$2:A$6000)),ROW($2:$6000),4^8),ROW(A11)))&amp;""</f>
        <v/>
      </c>
    </row>
    <row r="13" spans="1:2" x14ac:dyDescent="0.2">
      <c r="A13" t="s">
        <v>40</v>
      </c>
      <c r="B13" s="1" t="str">
        <f t="array" aca="1" ref="B13" ca="1">INDEX(A:A,SMALL(IF(ISNUMBER(FIND(CELL("contents"),A$2:A$6000)),ROW($2:$6000),4^8),ROW(A12)))&amp;""</f>
        <v/>
      </c>
    </row>
    <row r="14" spans="1:2" x14ac:dyDescent="0.2">
      <c r="A14" t="s">
        <v>42</v>
      </c>
      <c r="B14" s="1" t="str">
        <f t="array" aca="1" ref="B14" ca="1">INDEX(A:A,SMALL(IF(ISNUMBER(FIND(CELL("contents"),A$2:A$6000)),ROW($2:$6000),4^8),ROW(A13)))&amp;""</f>
        <v/>
      </c>
    </row>
    <row r="15" spans="1:2" x14ac:dyDescent="0.2">
      <c r="A15" t="s">
        <v>82</v>
      </c>
      <c r="B15" s="1" t="str">
        <f t="array" aca="1" ref="B15" ca="1">INDEX(A:A,SMALL(IF(ISNUMBER(FIND(CELL("contents"),A$2:A$6000)),ROW($2:$6000),4^8),ROW(A14)))&amp;""</f>
        <v/>
      </c>
    </row>
    <row r="16" spans="1:2" x14ac:dyDescent="0.2">
      <c r="A16" t="s">
        <v>83</v>
      </c>
      <c r="B16" s="1" t="str">
        <f t="array" aca="1" ref="B16" ca="1">INDEX(A:A,SMALL(IF(ISNUMBER(FIND(CELL("contents"),A$2:A$6000)),ROW($2:$6000),4^8),ROW(A15)))&amp;""</f>
        <v/>
      </c>
    </row>
    <row r="17" spans="1:2" x14ac:dyDescent="0.2">
      <c r="A17" t="s">
        <v>45</v>
      </c>
      <c r="B17" s="1" t="str">
        <f t="array" aca="1" ref="B17" ca="1">INDEX(A:A,SMALL(IF(ISNUMBER(FIND(CELL("contents"),A$2:A$6000)),ROW($2:$6000),4^8),ROW(A16)))&amp;""</f>
        <v/>
      </c>
    </row>
    <row r="18" spans="1:2" x14ac:dyDescent="0.2">
      <c r="A18" t="s">
        <v>84</v>
      </c>
      <c r="B18" s="1" t="str">
        <f t="array" aca="1" ref="B18" ca="1">INDEX(A:A,SMALL(IF(ISNUMBER(FIND(CELL("contents"),A$2:A$6000)),ROW($2:$6000),4^8),ROW(A17)))&amp;""</f>
        <v/>
      </c>
    </row>
    <row r="19" spans="1:2" x14ac:dyDescent="0.2">
      <c r="A19" t="s">
        <v>47</v>
      </c>
      <c r="B19" s="1" t="str">
        <f t="array" aca="1" ref="B19" ca="1">INDEX(A:A,SMALL(IF(ISNUMBER(FIND(CELL("contents"),A$2:A$6000)),ROW($2:$6000),4^8),ROW(A18)))&amp;""</f>
        <v/>
      </c>
    </row>
    <row r="20" spans="1:2" x14ac:dyDescent="0.2">
      <c r="A20" t="s">
        <v>50</v>
      </c>
      <c r="B20" s="1" t="str">
        <f t="array" aca="1" ref="B20" ca="1">INDEX(A:A,SMALL(IF(ISNUMBER(FIND(CELL("contents"),A$2:A$6000)),ROW($2:$6000),4^8),ROW(A19)))&amp;""</f>
        <v/>
      </c>
    </row>
    <row r="21" spans="1:2" x14ac:dyDescent="0.2">
      <c r="A21" t="s">
        <v>51</v>
      </c>
      <c r="B21" s="1" t="str">
        <f t="array" aca="1" ref="B21" ca="1">INDEX(A:A,SMALL(IF(ISNUMBER(FIND(CELL("contents"),A$2:A$6000)),ROW($2:$6000),4^8),ROW(A20)))&amp;""</f>
        <v/>
      </c>
    </row>
    <row r="22" spans="1:2" x14ac:dyDescent="0.2">
      <c r="A22" t="s">
        <v>52</v>
      </c>
      <c r="B22" s="1" t="str">
        <f t="array" aca="1" ref="B22" ca="1">INDEX(A:A,SMALL(IF(ISNUMBER(FIND(CELL("contents"),A$2:A$6000)),ROW($2:$6000),4^8),ROW(A21)))&amp;""</f>
        <v/>
      </c>
    </row>
    <row r="23" spans="1:2" x14ac:dyDescent="0.2">
      <c r="A23" t="s">
        <v>53</v>
      </c>
      <c r="B23" s="1" t="str">
        <f t="array" aca="1" ref="B23" ca="1">INDEX(A:A,SMALL(IF(ISNUMBER(FIND(CELL("contents"),A$2:A$6000)),ROW($2:$6000),4^8),ROW(A22)))&amp;""</f>
        <v/>
      </c>
    </row>
    <row r="24" spans="1:2" x14ac:dyDescent="0.2">
      <c r="A24" t="s">
        <v>55</v>
      </c>
      <c r="B24" s="1" t="str">
        <f t="array" aca="1" ref="B24" ca="1">INDEX(A:A,SMALL(IF(ISNUMBER(FIND(CELL("contents"),A$2:A$6000)),ROW($2:$6000),4^8),ROW(A23)))&amp;""</f>
        <v/>
      </c>
    </row>
    <row r="25" spans="1:2" x14ac:dyDescent="0.2">
      <c r="A25" t="s">
        <v>58</v>
      </c>
      <c r="B25" s="1" t="str">
        <f t="array" aca="1" ref="B25" ca="1">INDEX(A:A,SMALL(IF(ISNUMBER(FIND(CELL("contents"),A$2:A$6000)),ROW($2:$6000),4^8),ROW(A24)))&amp;""</f>
        <v/>
      </c>
    </row>
    <row r="26" spans="1:2" x14ac:dyDescent="0.2">
      <c r="A26" t="s">
        <v>85</v>
      </c>
      <c r="B26" s="1" t="str">
        <f t="array" aca="1" ref="B26" ca="1">INDEX(A:A,SMALL(IF(ISNUMBER(FIND(CELL("contents"),A$2:A$6000)),ROW($2:$6000),4^8),ROW(A25)))&amp;""</f>
        <v/>
      </c>
    </row>
    <row r="27" spans="1:2" x14ac:dyDescent="0.2">
      <c r="A27" t="s">
        <v>67</v>
      </c>
      <c r="B27" s="1" t="str">
        <f t="array" aca="1" ref="B27" ca="1">INDEX(A:A,SMALL(IF(ISNUMBER(FIND(CELL("contents"),A$2:A$6000)),ROW($2:$6000),4^8),ROW(A26)))&amp;""</f>
        <v/>
      </c>
    </row>
    <row r="28" spans="1:2" x14ac:dyDescent="0.2">
      <c r="A28" t="s">
        <v>86</v>
      </c>
      <c r="B28" s="1" t="str">
        <f t="array" aca="1" ref="B28" ca="1">INDEX(A:A,SMALL(IF(ISNUMBER(FIND(CELL("contents"),A$2:A$6000)),ROW($2:$6000),4^8),ROW(A27)))&amp;""</f>
        <v/>
      </c>
    </row>
    <row r="29" spans="1:2" x14ac:dyDescent="0.2">
      <c r="A29" t="s">
        <v>59</v>
      </c>
      <c r="B29" s="1" t="str">
        <f t="array" aca="1" ref="B29" ca="1">INDEX(A:A,SMALL(IF(ISNUMBER(FIND(CELL("contents"),A$2:A$6000)),ROW($2:$6000),4^8),ROW(A28)))&amp;""</f>
        <v/>
      </c>
    </row>
    <row r="30" spans="1:2" x14ac:dyDescent="0.2">
      <c r="A30" t="s">
        <v>87</v>
      </c>
      <c r="B30" s="1" t="str">
        <f t="array" aca="1" ref="B30" ca="1">INDEX(A:A,SMALL(IF(ISNUMBER(FIND(CELL("contents"),A$2:A$6000)),ROW($2:$6000),4^8),ROW(A29)))&amp;""</f>
        <v/>
      </c>
    </row>
    <row r="31" spans="1:2" x14ac:dyDescent="0.2">
      <c r="A31" t="s">
        <v>88</v>
      </c>
      <c r="B31" s="1" t="str">
        <f t="array" aca="1" ref="B31" ca="1">INDEX(A:A,SMALL(IF(ISNUMBER(FIND(CELL("contents"),A$2:A$6000)),ROW($2:$6000),4^8),ROW(A30)))&amp;""</f>
        <v/>
      </c>
    </row>
    <row r="32" spans="1:2" x14ac:dyDescent="0.2">
      <c r="A32" t="s">
        <v>89</v>
      </c>
      <c r="B32" s="1" t="str">
        <f t="array" aca="1" ref="B32" ca="1">INDEX(A:A,SMALL(IF(ISNUMBER(FIND(CELL("contents"),A$2:A$6000)),ROW($2:$6000),4^8),ROW(A31)))&amp;""</f>
        <v/>
      </c>
    </row>
    <row r="33" spans="1:2" x14ac:dyDescent="0.2">
      <c r="A33" t="s">
        <v>60</v>
      </c>
      <c r="B33" s="1" t="str">
        <f t="array" aca="1" ref="B33" ca="1">INDEX(A:A,SMALL(IF(ISNUMBER(FIND(CELL("contents"),A$2:A$6000)),ROW($2:$6000),4^8),ROW(A32)))&amp;""</f>
        <v/>
      </c>
    </row>
    <row r="34" spans="1:2" x14ac:dyDescent="0.2">
      <c r="A34" t="s">
        <v>63</v>
      </c>
      <c r="B34" s="1" t="str">
        <f t="array" aca="1" ref="B34" ca="1">INDEX(A:A,SMALL(IF(ISNUMBER(FIND(CELL("contents"),A$2:A$6000)),ROW($2:$6000),4^8),ROW(A33)))&amp;""</f>
        <v/>
      </c>
    </row>
    <row r="35" spans="1:2" x14ac:dyDescent="0.2">
      <c r="A35" t="s">
        <v>65</v>
      </c>
      <c r="B35" s="1" t="str">
        <f t="array" aca="1" ref="B35" ca="1">INDEX(A:A,SMALL(IF(ISNUMBER(FIND(CELL("contents"),A$2:A$6000)),ROW($2:$6000),4^8),ROW(A34)))&amp;""</f>
        <v/>
      </c>
    </row>
    <row r="36" spans="1:2" ht="17" x14ac:dyDescent="0.2">
      <c r="A36" s="19" t="s">
        <v>113</v>
      </c>
      <c r="B36" s="1" t="str">
        <f t="array" aca="1" ref="B36" ca="1">INDEX(A:A,SMALL(IF(ISNUMBER(FIND(CELL("contents"),A$2:A$6000)),ROW($2:$6000),4^8),ROW(A35)))&amp;""</f>
        <v/>
      </c>
    </row>
    <row r="37" spans="1:2" ht="17" x14ac:dyDescent="0.2">
      <c r="A37" s="19" t="s">
        <v>147</v>
      </c>
      <c r="B37" s="1" t="str">
        <f t="array" aca="1" ref="B37" ca="1">INDEX(A:A,SMALL(IF(ISNUMBER(FIND(CELL("contents"),A$2:A$6000)),ROW($2:$6000),4^8),ROW(A36)))&amp;""</f>
        <v/>
      </c>
    </row>
    <row r="38" spans="1:2" x14ac:dyDescent="0.2">
      <c r="A38" t="s">
        <v>148</v>
      </c>
      <c r="B38" s="1" t="str">
        <f t="array" aca="1" ref="B38" ca="1">INDEX(A:A,SMALL(IF(ISNUMBER(FIND(CELL("contents"),A$2:A$6000)),ROW($2:$6000),4^8),ROW(A37)))&amp;""</f>
        <v/>
      </c>
    </row>
    <row r="39" spans="1:2" x14ac:dyDescent="0.2">
      <c r="A39" t="s">
        <v>171</v>
      </c>
      <c r="B39" s="1" t="str">
        <f t="array" aca="1" ref="B39" ca="1">INDEX(A:A,SMALL(IF(ISNUMBER(FIND(CELL("contents"),A$2:A$6000)),ROW($2:$6000),4^8),ROW(A38)))&amp;""</f>
        <v/>
      </c>
    </row>
    <row r="40" spans="1:2" x14ac:dyDescent="0.2">
      <c r="A40" t="s">
        <v>175</v>
      </c>
      <c r="B40" s="1" t="str">
        <f t="array" aca="1" ref="B40" ca="1">INDEX(A:A,SMALL(IF(ISNUMBER(FIND(CELL("contents"),A$2:A$6000)),ROW($2:$6000),4^8),ROW(A39)))&amp;""</f>
        <v/>
      </c>
    </row>
    <row r="41" spans="1:2" x14ac:dyDescent="0.2">
      <c r="A41" t="s">
        <v>191</v>
      </c>
      <c r="B41" s="1" t="str">
        <f t="array" aca="1" ref="B41" ca="1">INDEX(A:A,SMALL(IF(ISNUMBER(FIND(CELL("contents"),A$2:A$6000)),ROW($2:$6000),4^8),ROW(A40)))&amp;""</f>
        <v/>
      </c>
    </row>
    <row r="42" spans="1:2" x14ac:dyDescent="0.2">
      <c r="A42" t="s">
        <v>206</v>
      </c>
      <c r="B42" s="1" t="str">
        <f t="array" aca="1" ref="B42" ca="1">INDEX(A:A,SMALL(IF(ISNUMBER(FIND(CELL("contents"),A$2:A$6000)),ROW($2:$6000),4^8),ROW(A41)))&amp;""</f>
        <v/>
      </c>
    </row>
    <row r="43" spans="1:2" x14ac:dyDescent="0.2">
      <c r="A43" t="s">
        <v>305</v>
      </c>
      <c r="B43" t="s">
        <v>305</v>
      </c>
    </row>
    <row r="44" spans="1:2" x14ac:dyDescent="0.2">
      <c r="A44" t="s">
        <v>338</v>
      </c>
      <c r="B44" t="s">
        <v>338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2019-01-29T10:32:53Z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