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放袜子流水表!$A$2:$J$80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3" i="1" l="1"/>
  <c r="J64" i="1"/>
  <c r="J65" i="1"/>
  <c r="J66" i="1"/>
  <c r="J61" i="1"/>
  <c r="J62" i="1"/>
  <c r="J60" i="1"/>
  <c r="J59" i="1"/>
  <c r="J58" i="1"/>
  <c r="J56" i="1"/>
  <c r="J53" i="1"/>
  <c r="J54" i="1"/>
  <c r="J55" i="1"/>
  <c r="J57" i="1"/>
  <c r="B1" i="2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41" i="3" a="1"/>
  <c r="B41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2" i="3" a="1"/>
  <c r="B2" i="3"/>
</calcChain>
</file>

<file path=xl/sharedStrings.xml><?xml version="1.0" encoding="utf-8"?>
<sst xmlns="http://schemas.openxmlformats.org/spreadsheetml/2006/main" count="438" uniqueCount="201">
  <si>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</si>
  <si>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</si>
  <si>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</si>
  <si>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</si>
  <si>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</si>
  <si>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</si>
  <si>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</si>
  <si>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</si>
  <si>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</si>
  <si>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</si>
  <si>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</si>
  <si>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</si>
  <si>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</si>
  <si>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</si>
  <si>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</si>
  <si>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</si>
  <si>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</si>
  <si>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</si>
  <si>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</si>
  <si>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</si>
  <si>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</si>
  <si>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</si>
  <si>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</si>
  <si>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</si>
  <si>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</si>
  <si>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</si>
  <si>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</si>
  <si>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</si>
  <si>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</si>
  <si>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</si>
  <si>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</si>
  <si>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</si>
  <si>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</si>
  <si>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</si>
  <si>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</si>
  <si>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</si>
  <si>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</si>
  <si>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</si>
  <si>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</si>
  <si>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</si>
  <si>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</si>
  <si>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</si>
  <si>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</si>
  <si>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</si>
  <si>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</si>
  <si>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</si>
  <si>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</si>
  <si>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</si>
  <si>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</si>
  <si>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</si>
  <si>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</si>
  <si>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</si>
  <si>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</si>
  <si>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</si>
  <si>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</si>
  <si>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</si>
  <si>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</si>
  <si>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</si>
  <si>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</si>
  <si>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</si>
  <si>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</si>
  <si>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</si>
  <si>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</si>
  <si>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</si>
  <si>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</si>
  <si>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</si>
  <si>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</si>
  <si>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</si>
  <si>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</si>
  <si>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</si>
  <si>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</si>
  <si>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</si>
  <si>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</si>
  <si>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</si>
  <si>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</si>
  <si>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</si>
  <si>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</si>
  <si>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</si>
  <si>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</si>
  <si>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</si>
  <si>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</si>
  <si>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</si>
  <si>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</si>
  <si>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</si>
  <si>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</si>
  <si>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</si>
  <si>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</si>
  <si>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</si>
  <si>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</si>
  <si>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</si>
  <si>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</si>
  <si>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</si>
  <si>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</si>
  <si>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</si>
  <si>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</si>
  <si>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</si>
  <si>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</si>
  <si>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</si>
  <si>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</si>
  <si>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</si>
  <si>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</si>
  <si>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</si>
  <si>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</si>
  <si>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</si>
  <si>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</si>
  <si>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</si>
  <si>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</si>
  <si>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</si>
  <si>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</si>
  <si>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</si>
  <si>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</si>
  <si>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</si>
  <si>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</si>
  <si>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</si>
  <si>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</si>
  <si>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</si>
  <si>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</si>
  <si>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</si>
  <si>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</si>
  <si>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</si>
  <si>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</si>
  <si>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</si>
  <si>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</si>
  <si>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</si>
  <si>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</si>
  <si>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</si>
  <si>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</si>
  <si>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</si>
  <si>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</si>
  <si>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</si>
  <si>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</si>
  <si>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</si>
  <si>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</si>
  <si>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</si>
  <si>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</si>
  <si>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</si>
  <si>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</si>
  <si>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</si>
  <si>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</si>
  <si>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</si>
  <si>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</si>
  <si>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</si>
  <si>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</si>
  <si>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</si>
  <si>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</si>
  <si>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</si>
  <si>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</si>
  <si>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</si>
  <si>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</si>
  <si>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</si>
  <si>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</si>
  <si>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</si>
  <si>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</si>
  <si>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</si>
  <si>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</si>
  <si>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</si>
  <si>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</si>
  <si>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</si>
  <si>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</si>
  <si>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</si>
  <si>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</si>
  <si>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</si>
  <si>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</si>
  <si>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 xml:space="preserve"> 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</si>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</sst>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35"/>
  <sheetViews>
    <sheetView tabSelected="1" workbookViewId="0">
      <selection activeCell="H83" sqref="H83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291.5</v>
      </c>
      <c r="C1" s="8" t="s">
        <v>1</v>
      </c>
      <c r="D1" s="8">
        <f>SUBTOTAL(9,H:H)</f>
        <v>522</v>
      </c>
      <c r="E1" s="8" t="s">
        <v>2</v>
      </c>
      <c r="F1" s="8">
        <f>SUBTOTAL(9,E:E)</f>
        <v>1239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197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</row>
    <row r="3" spans="1:10" s="12" customFormat="1" ht="50" hidden="1" customHeight="1" x14ac:dyDescent="0.2">
      <c r="A3" s="13" t="s">
        <v>12</v>
      </c>
      <c r="B3" s="13">
        <v>13</v>
      </c>
      <c r="C3" s="13" t="s">
        <v>13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hidden="1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171</v>
      </c>
      <c r="J4" s="12">
        <f>ROUNDDOWN(CHOOSE(MATCH(B4,{11,12,13,14,15,16,17}),0.55,0.55,0.57,0.59,0.61,0.63,0.65)*(IF(H4="",0,H4)),1)</f>
        <v>268.89999999999998</v>
      </c>
    </row>
    <row r="5" spans="1:10" s="13" customFormat="1" ht="50" hidden="1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hidden="1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hidden="1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</row>
    <row r="8" spans="1:10" s="13" customFormat="1" ht="50" hidden="1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hidden="1" customHeight="1" x14ac:dyDescent="0.2">
      <c r="A9" s="13" t="s">
        <v>28</v>
      </c>
      <c r="B9" s="13">
        <v>12</v>
      </c>
      <c r="C9" s="13" t="s">
        <v>29</v>
      </c>
      <c r="D9" s="13" t="s">
        <v>30</v>
      </c>
      <c r="E9" s="13">
        <v>497</v>
      </c>
      <c r="F9" s="18"/>
      <c r="G9" s="13" t="s">
        <v>31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hidden="1" customHeight="1" x14ac:dyDescent="0.2">
      <c r="A10" s="13" t="s">
        <v>28</v>
      </c>
      <c r="B10" s="13">
        <v>12</v>
      </c>
      <c r="C10" s="13" t="s">
        <v>32</v>
      </c>
      <c r="D10" s="13" t="s">
        <v>33</v>
      </c>
      <c r="E10" s="13">
        <v>200</v>
      </c>
      <c r="F10" s="18"/>
      <c r="G10" s="13" t="s">
        <v>34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hidden="1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36</v>
      </c>
      <c r="B12" s="13">
        <v>12</v>
      </c>
      <c r="C12" s="13" t="s">
        <v>37</v>
      </c>
      <c r="D12" s="13" t="s">
        <v>38</v>
      </c>
      <c r="E12" s="13">
        <v>69</v>
      </c>
      <c r="F12" s="18"/>
      <c r="G12" s="13" t="s">
        <v>27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H13" s="13">
        <v>75</v>
      </c>
      <c r="I13" s="18"/>
      <c r="J13" s="12">
        <f>ROUNDDOWN(CHOOSE(MATCH(B13,{11,12,13,14,15,16,17}),0.55,0.55,0.57,0.59,0.61,0.63,0.65)*(IF(H13="",0,H13)),1)</f>
        <v>45.7</v>
      </c>
    </row>
    <row r="14" spans="1:10" s="13" customFormat="1" ht="50" customHeight="1" x14ac:dyDescent="0.2">
      <c r="A14" s="13" t="s">
        <v>36</v>
      </c>
      <c r="B14" s="13">
        <v>12</v>
      </c>
      <c r="C14" s="13" t="s">
        <v>26</v>
      </c>
      <c r="D14" s="13" t="s">
        <v>20</v>
      </c>
      <c r="E14" s="13">
        <v>390</v>
      </c>
      <c r="F14" s="18"/>
      <c r="G14" s="13" t="s">
        <v>126</v>
      </c>
      <c r="H14" s="13">
        <v>378</v>
      </c>
      <c r="I14" s="18" t="s">
        <v>143</v>
      </c>
      <c r="J14" s="12">
        <f>ROUNDDOWN(CHOOSE(MATCH(B14,{11,12,13,14,15,16,17}),0.55,0.55,0.57,0.59,0.61,0.63,0.65)*(IF(H14="",0,H14)),1)</f>
        <v>207.9</v>
      </c>
    </row>
    <row r="15" spans="1:10" s="13" customFormat="1" ht="50" hidden="1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hidden="1" customHeight="1" x14ac:dyDescent="0.2">
      <c r="A16" s="13" t="s">
        <v>40</v>
      </c>
      <c r="B16" s="13">
        <v>12</v>
      </c>
      <c r="C16" s="13" t="s">
        <v>26</v>
      </c>
      <c r="D16" s="13" t="s">
        <v>24</v>
      </c>
      <c r="E16" s="13">
        <v>80</v>
      </c>
      <c r="F16" s="18"/>
      <c r="G16" s="13" t="s">
        <v>31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hidden="1" customHeight="1" x14ac:dyDescent="0.2">
      <c r="A17" s="13" t="s">
        <v>40</v>
      </c>
      <c r="B17" s="13">
        <v>12</v>
      </c>
      <c r="C17" s="13" t="s">
        <v>41</v>
      </c>
      <c r="D17" s="13" t="s">
        <v>31</v>
      </c>
      <c r="E17" s="13">
        <v>200</v>
      </c>
      <c r="F17" s="18"/>
      <c r="G17" s="13" t="s">
        <v>126</v>
      </c>
      <c r="H17" s="13">
        <v>200</v>
      </c>
      <c r="I17" s="18" t="s">
        <v>127</v>
      </c>
      <c r="J17" s="12">
        <f>ROUNDDOWN(CHOOSE(MATCH(B17,{11,12,13,14,15,16,17}),0.55,0.55,0.57,0.59,0.61,0.63,0.65)*(IF(H17="",0,H17)),1)</f>
        <v>110</v>
      </c>
    </row>
    <row r="18" spans="1:10" s="13" customFormat="1" ht="50" hidden="1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</row>
    <row r="19" spans="1:10" s="13" customFormat="1" ht="50" hidden="1" customHeight="1" x14ac:dyDescent="0.2">
      <c r="A19" s="13" t="s">
        <v>45</v>
      </c>
      <c r="B19" s="13">
        <v>12</v>
      </c>
      <c r="C19" s="13" t="s">
        <v>13</v>
      </c>
      <c r="D19" s="13" t="s">
        <v>46</v>
      </c>
      <c r="E19" s="13">
        <v>200</v>
      </c>
      <c r="F19" s="18"/>
      <c r="G19" s="13" t="s">
        <v>34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hidden="1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</row>
    <row r="21" spans="1:10" s="13" customFormat="1" ht="50" hidden="1" customHeight="1" x14ac:dyDescent="0.2">
      <c r="A21" s="13" t="s">
        <v>47</v>
      </c>
      <c r="B21" s="13">
        <v>12</v>
      </c>
      <c r="C21" s="13" t="s">
        <v>48</v>
      </c>
      <c r="D21" s="13" t="s">
        <v>49</v>
      </c>
      <c r="E21" s="13">
        <v>241</v>
      </c>
      <c r="F21" s="18"/>
      <c r="G21" s="13" t="s">
        <v>38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hidden="1" customHeight="1" x14ac:dyDescent="0.2">
      <c r="A22" s="13" t="s">
        <v>47</v>
      </c>
      <c r="B22" s="13">
        <v>12</v>
      </c>
      <c r="C22" s="13" t="s">
        <v>41</v>
      </c>
      <c r="D22" s="13" t="s">
        <v>38</v>
      </c>
      <c r="E22" s="13">
        <v>296</v>
      </c>
      <c r="F22" s="18"/>
      <c r="G22" s="13" t="s">
        <v>96</v>
      </c>
      <c r="H22" s="13">
        <v>296</v>
      </c>
      <c r="I22" s="18" t="s">
        <v>108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hidden="1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182</v>
      </c>
      <c r="J23" s="12">
        <f>ROUNDDOWN(CHOOSE(MATCH(B23,{11,12,13,14,15,16,17}),0.55,0.55,0.57,0.59,0.61,0.63,0.65)*(IF(H23="",0,H23)),1)</f>
        <v>94.4</v>
      </c>
    </row>
    <row r="24" spans="1:10" s="13" customFormat="1" ht="50" hidden="1" customHeight="1" x14ac:dyDescent="0.2">
      <c r="A24" s="13" t="s">
        <v>51</v>
      </c>
      <c r="B24" s="13">
        <v>12</v>
      </c>
      <c r="C24" s="13" t="s">
        <v>29</v>
      </c>
      <c r="D24" s="13" t="s">
        <v>30</v>
      </c>
      <c r="E24" s="13">
        <v>500</v>
      </c>
      <c r="F24" s="18"/>
      <c r="G24" s="13" t="s">
        <v>14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hidden="1" customHeight="1" x14ac:dyDescent="0.2">
      <c r="A25" s="13" t="s">
        <v>52</v>
      </c>
      <c r="B25" s="13">
        <v>12</v>
      </c>
      <c r="C25" s="13" t="s">
        <v>41</v>
      </c>
      <c r="D25" s="13" t="s">
        <v>19</v>
      </c>
      <c r="E25" s="13">
        <v>300</v>
      </c>
      <c r="F25" s="18"/>
      <c r="G25" s="13" t="s">
        <v>90</v>
      </c>
      <c r="H25" s="13">
        <v>297</v>
      </c>
      <c r="I25" s="18" t="s">
        <v>91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hidden="1" customHeight="1" x14ac:dyDescent="0.2">
      <c r="A26" s="13" t="s">
        <v>53</v>
      </c>
      <c r="B26" s="13">
        <v>12</v>
      </c>
      <c r="C26" s="13" t="s">
        <v>37</v>
      </c>
      <c r="D26" s="13" t="s">
        <v>54</v>
      </c>
      <c r="E26" s="13">
        <v>400</v>
      </c>
      <c r="F26" s="18"/>
      <c r="G26" s="13" t="s">
        <v>96</v>
      </c>
      <c r="H26" s="13">
        <v>400</v>
      </c>
      <c r="I26" s="18"/>
      <c r="J26" s="12">
        <f>ROUNDDOWN(CHOOSE(MATCH(B26,{11,12,13,14,15,16,17}),0.55,0.55,0.57,0.59,0.61,0.63,0.65)*(IF(H26="",0,H26)),1)</f>
        <v>220</v>
      </c>
    </row>
    <row r="27" spans="1:10" s="13" customFormat="1" ht="50" hidden="1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hidden="1" customHeight="1" x14ac:dyDescent="0.2">
      <c r="A28" s="13" t="s">
        <v>55</v>
      </c>
      <c r="B28" s="13">
        <v>12</v>
      </c>
      <c r="C28" s="13" t="s">
        <v>23</v>
      </c>
      <c r="D28" s="13" t="s">
        <v>27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hidden="1" customHeight="1" x14ac:dyDescent="0.2">
      <c r="A29" s="13" t="s">
        <v>58</v>
      </c>
      <c r="B29" s="13">
        <v>12</v>
      </c>
      <c r="C29" s="13" t="s">
        <v>13</v>
      </c>
      <c r="D29" s="13" t="s">
        <v>46</v>
      </c>
      <c r="E29" s="13">
        <v>60</v>
      </c>
      <c r="F29" s="18"/>
      <c r="G29" s="13" t="s">
        <v>38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hidden="1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hidden="1" customHeight="1" x14ac:dyDescent="0.2">
      <c r="A31" s="13" t="s">
        <v>59</v>
      </c>
      <c r="B31" s="13">
        <v>12</v>
      </c>
      <c r="C31" s="13" t="s">
        <v>23</v>
      </c>
      <c r="D31" s="13" t="s">
        <v>30</v>
      </c>
      <c r="E31" s="13">
        <v>484</v>
      </c>
      <c r="F31" s="18"/>
      <c r="G31" s="13" t="s">
        <v>38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hidden="1" customHeight="1" x14ac:dyDescent="0.2">
      <c r="A32" s="13" t="s">
        <v>60</v>
      </c>
      <c r="B32" s="13">
        <v>12</v>
      </c>
      <c r="C32" s="13" t="s">
        <v>26</v>
      </c>
      <c r="D32" s="13" t="s">
        <v>49</v>
      </c>
      <c r="E32" s="13">
        <v>300</v>
      </c>
      <c r="F32" s="18"/>
      <c r="G32" s="13" t="s">
        <v>136</v>
      </c>
      <c r="H32" s="13">
        <v>300</v>
      </c>
      <c r="I32" s="18"/>
      <c r="J32" s="12">
        <f>ROUNDDOWN(CHOOSE(MATCH(B32,{11,12,13,14,15,16,17}),0.55,0.55,0.57,0.59,0.61,0.63,0.65)*(IF(H32="",0,H32)),1)</f>
        <v>165</v>
      </c>
    </row>
    <row r="33" spans="1:10" s="13" customFormat="1" ht="50" hidden="1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hidden="1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hidden="1" customHeight="1" x14ac:dyDescent="0.2">
      <c r="A35" s="13" t="s">
        <v>64</v>
      </c>
      <c r="B35" s="13">
        <v>12</v>
      </c>
      <c r="C35" s="13" t="s">
        <v>21</v>
      </c>
      <c r="D35" s="13" t="s">
        <v>20</v>
      </c>
      <c r="E35" s="13">
        <v>100</v>
      </c>
      <c r="F35" s="18"/>
      <c r="G35" s="13" t="s">
        <v>96</v>
      </c>
      <c r="H35" s="13">
        <v>100</v>
      </c>
      <c r="I35" s="18" t="s">
        <v>102</v>
      </c>
      <c r="J35" s="12">
        <f>ROUNDDOWN(CHOOSE(MATCH(B35,{11,12,13,14,15,16,17}),0.55,0.55,0.57,0.59,0.61,0.63,0.65)*(IF(H35="",0,H35)),1)</f>
        <v>55</v>
      </c>
    </row>
    <row r="36" spans="1:10" s="13" customFormat="1" ht="50" hidden="1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hidden="1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0" s="13" customFormat="1" ht="50" hidden="1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180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</row>
    <row r="39" spans="1:10" s="13" customFormat="1" ht="50" hidden="1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0" s="13" customFormat="1" ht="50" hidden="1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0" s="13" customFormat="1" ht="50" hidden="1" customHeight="1" x14ac:dyDescent="0.2">
      <c r="A41" s="13" t="s">
        <v>92</v>
      </c>
      <c r="B41" s="13">
        <v>12</v>
      </c>
      <c r="C41" s="13" t="s">
        <v>93</v>
      </c>
      <c r="D41" s="13" t="s">
        <v>94</v>
      </c>
      <c r="E41" s="13">
        <v>160</v>
      </c>
      <c r="F41" s="18"/>
      <c r="G41" s="13" t="s">
        <v>126</v>
      </c>
      <c r="H41" s="13">
        <v>160</v>
      </c>
      <c r="I41" s="18" t="s">
        <v>144</v>
      </c>
      <c r="J41" s="12">
        <f>ROUNDDOWN(CHOOSE(MATCH(B41,{11,12,13,14,15,16,17}),0.55,0.55,0.57,0.59,0.61,0.63,0.65)*(IF(H41="",0,H41)),1)</f>
        <v>88</v>
      </c>
    </row>
    <row r="42" spans="1:10" s="13" customFormat="1" ht="50" hidden="1" customHeight="1" x14ac:dyDescent="0.2">
      <c r="A42" s="13" t="s">
        <v>95</v>
      </c>
      <c r="B42" s="13">
        <v>12</v>
      </c>
      <c r="C42" s="13" t="s">
        <v>93</v>
      </c>
      <c r="D42" s="13" t="s">
        <v>96</v>
      </c>
      <c r="E42" s="13">
        <v>240</v>
      </c>
      <c r="F42" s="18"/>
      <c r="G42" s="13" t="s">
        <v>180</v>
      </c>
      <c r="H42" s="13">
        <v>172</v>
      </c>
      <c r="I42" s="18"/>
      <c r="J42" s="12">
        <f>ROUNDDOWN(CHOOSE(MATCH(B42,{11,12,13,14,15,16,17}),0.55,0.55,0.57,0.59,0.61,0.63,0.65)*(IF(H42="",0,H42)),1)</f>
        <v>94.6</v>
      </c>
    </row>
    <row r="43" spans="1:10" s="13" customFormat="1" ht="50" hidden="1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0" s="13" customFormat="1" ht="50" hidden="1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H44" s="13">
        <v>80</v>
      </c>
      <c r="I44" s="18"/>
      <c r="J44" s="12">
        <f>ROUNDDOWN(CHOOSE(MATCH(B44,{11,12,13,14,15,16,17}),0.55,0.55,0.57,0.59,0.61,0.63,0.65)*(IF(H44="",0,H44)),1)</f>
        <v>48.8</v>
      </c>
    </row>
    <row r="45" spans="1:10" s="13" customFormat="1" ht="50" hidden="1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194</v>
      </c>
      <c r="H45" s="13">
        <v>462</v>
      </c>
      <c r="I45" s="18" t="s">
        <v>198</v>
      </c>
      <c r="J45" s="12">
        <f>ROUNDDOWN(CHOOSE(MATCH(B45,{11,12,13,14,15,16,17}),0.55,0.55,0.57,0.59,0.61,0.63,0.65)*(IF(H45="",0,H45)),1)</f>
        <v>272.5</v>
      </c>
    </row>
    <row r="46" spans="1:10" s="13" customFormat="1" ht="50" hidden="1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hidden="1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hidden="1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hidden="1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1" s="13" customFormat="1" ht="50" hidden="1" customHeight="1" x14ac:dyDescent="0.2">
      <c r="A50" s="13" t="s">
        <v>113</v>
      </c>
      <c r="B50" s="13">
        <v>12</v>
      </c>
      <c r="C50" s="13" t="s">
        <v>112</v>
      </c>
      <c r="D50" s="13" t="s">
        <v>114</v>
      </c>
      <c r="E50" s="13">
        <v>532</v>
      </c>
      <c r="F50" s="18"/>
      <c r="G50" s="13" t="s">
        <v>151</v>
      </c>
      <c r="H50" s="13">
        <v>532</v>
      </c>
      <c r="I50" s="18" t="s">
        <v>154</v>
      </c>
      <c r="J50" s="12">
        <f>ROUNDDOWN(CHOOSE(MATCH(B50,{11,12,13,14,15,16,17}),0.55,0.55,0.57,0.59,0.61,0.63,0.65)*(IF(H50="",0,H50)),1)</f>
        <v>292.60000000000002</v>
      </c>
    </row>
    <row r="51" spans="1:11" s="13" customFormat="1" ht="50" hidden="1" customHeight="1" x14ac:dyDescent="0.2">
      <c r="A51" s="13" t="s">
        <v>106</v>
      </c>
      <c r="B51" s="13">
        <v>12</v>
      </c>
      <c r="C51" s="13" t="s">
        <v>117</v>
      </c>
      <c r="D51" s="13" t="s">
        <v>96</v>
      </c>
      <c r="E51" s="13">
        <v>90</v>
      </c>
      <c r="F51" s="18"/>
      <c r="G51" s="13" t="s">
        <v>96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1" s="13" customFormat="1" ht="50" hidden="1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I52" s="18"/>
      <c r="J52" s="12">
        <f>ROUNDDOWN(CHOOSE(MATCH(B52,{11,12,13,14,15,16,17}),0.55,0.55,0.57,0.59,0.61,0.63,0.65)*(IF(H52="",0,H52)),1)</f>
        <v>0</v>
      </c>
    </row>
    <row r="53" spans="1:11" s="13" customFormat="1" ht="50" hidden="1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I53" s="18"/>
      <c r="J53" s="12">
        <f>ROUNDDOWN(CHOOSE(MATCH(B53,{11,12,13,14,15,16,17}),0.55,0.55,0.57,0.59,0.61,0.63,0.65)*(IF(H53="",0,H53)),1)</f>
        <v>0</v>
      </c>
    </row>
    <row r="54" spans="1:11" s="13" customFormat="1" ht="50" hidden="1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180</v>
      </c>
      <c r="H54" s="13">
        <v>355</v>
      </c>
      <c r="I54" s="18" t="s">
        <v>183</v>
      </c>
      <c r="J54" s="12">
        <f>ROUNDDOWN(CHOOSE(MATCH(B54,{11,12,13,14,15,16,17}),0.55,0.55,0.57,0.59,0.61,0.63,0.65)*(IF(H54="",0,H54)),1)</f>
        <v>216.5</v>
      </c>
    </row>
    <row r="55" spans="1:11" s="13" customFormat="1" ht="50" hidden="1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194</v>
      </c>
      <c r="H55" s="13">
        <v>395</v>
      </c>
      <c r="I55" s="18" t="s">
        <v>199</v>
      </c>
      <c r="J55" s="12">
        <f>ROUNDDOWN(CHOOSE(MATCH(B55,{11,12,13,14,15,16,17}),0.55,0.55,0.57,0.59,0.61,0.63,0.65)*(IF(H55="",0,H55)),1)</f>
        <v>217.2</v>
      </c>
    </row>
    <row r="56" spans="1:11" s="13" customFormat="1" ht="50" hidden="1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I56" s="18"/>
      <c r="J56" s="12">
        <f>ROUNDDOWN(CHOOSE(MATCH(B56,{11,12,13,14,15,16,17}),0.55,0.55,0.57,0.59,0.61,0.63,0.65)*(IF(H56="",0,H56)),1)</f>
        <v>0</v>
      </c>
    </row>
    <row r="57" spans="1:11" s="13" customFormat="1" ht="50" hidden="1" customHeight="1" x14ac:dyDescent="0.2">
      <c r="A57" s="13" t="s">
        <v>137</v>
      </c>
      <c r="B57" s="13">
        <v>12</v>
      </c>
      <c r="C57" s="13" t="s">
        <v>99</v>
      </c>
      <c r="D57" s="13" t="s">
        <v>136</v>
      </c>
      <c r="E57" s="13">
        <v>200</v>
      </c>
      <c r="F57" s="18" t="s">
        <v>138</v>
      </c>
      <c r="I57" s="18"/>
      <c r="J57" s="12">
        <f>ROUNDDOWN(CHOOSE(MATCH(B57,{11,12,13,14,15,16,17}),0.55,0.55,0.57,0.59,0.61,0.63,0.65)*(IF(H57="",0,H57)),1)</f>
        <v>0</v>
      </c>
    </row>
    <row r="58" spans="1:11" s="13" customFormat="1" ht="50" hidden="1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hidden="1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hidden="1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175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176</v>
      </c>
    </row>
    <row r="61" spans="1:11" s="13" customFormat="1" ht="50" hidden="1" customHeight="1" x14ac:dyDescent="0.2">
      <c r="A61" s="13" t="s">
        <v>149</v>
      </c>
      <c r="B61" s="13">
        <v>12</v>
      </c>
      <c r="C61" s="13" t="s">
        <v>99</v>
      </c>
      <c r="D61" s="13" t="s">
        <v>150</v>
      </c>
      <c r="E61" s="13">
        <v>100</v>
      </c>
      <c r="F61" s="18" t="s">
        <v>138</v>
      </c>
      <c r="I61" s="18"/>
      <c r="J61" s="12">
        <f>ROUNDDOWN(CHOOSE(MATCH(B61,{11,12,13,14,15,16,17}),0.55,0.55,0.57,0.59,0.61,0.63,0.65)*(IF(H61="",0,H61)),1)</f>
        <v>0</v>
      </c>
    </row>
    <row r="62" spans="1:11" s="13" customFormat="1" ht="50" hidden="1" customHeight="1" x14ac:dyDescent="0.2">
      <c r="A62" s="13" t="s">
        <v>153</v>
      </c>
      <c r="B62" s="13">
        <v>12</v>
      </c>
      <c r="C62" s="13" t="s">
        <v>99</v>
      </c>
      <c r="D62" s="13" t="s">
        <v>151</v>
      </c>
      <c r="E62" s="13">
        <v>150</v>
      </c>
      <c r="F62" s="18" t="s">
        <v>138</v>
      </c>
      <c r="G62" s="13" t="s">
        <v>180</v>
      </c>
      <c r="H62" s="13">
        <v>150</v>
      </c>
      <c r="I62" s="18" t="s">
        <v>188</v>
      </c>
      <c r="J62" s="12">
        <f>ROUNDDOWN(CHOOSE(MATCH(B62,{11,12,13,14,15,16,17}),0.55,0.55,0.57,0.59,0.61,0.63,0.65)*(IF(H62="",0,H62)),1)</f>
        <v>82.5</v>
      </c>
    </row>
    <row r="63" spans="1:11" s="13" customFormat="1" ht="50" hidden="1" customHeight="1" x14ac:dyDescent="0.2">
      <c r="A63" s="13" t="s">
        <v>164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I63" s="18" t="s">
        <v>163</v>
      </c>
      <c r="J63" s="12">
        <f>ROUNDDOWN(CHOOSE(MATCH(B63,{11,12,13,14,15,16,17}),0.55,0.55,0.57,0.59,0.61,0.63,0.65)*(IF(H63="",0,H63)),1)</f>
        <v>0</v>
      </c>
    </row>
    <row r="64" spans="1:11" s="13" customFormat="1" ht="50" hidden="1" customHeight="1" x14ac:dyDescent="0.2">
      <c r="A64" s="13" t="s">
        <v>165</v>
      </c>
      <c r="B64" s="13">
        <v>13</v>
      </c>
      <c r="C64" s="13" t="s">
        <v>122</v>
      </c>
      <c r="D64" s="13" t="s">
        <v>166</v>
      </c>
      <c r="E64" s="13">
        <v>150</v>
      </c>
      <c r="F64" s="18" t="s">
        <v>129</v>
      </c>
      <c r="G64" s="13" t="s">
        <v>180</v>
      </c>
      <c r="H64" s="13">
        <v>150</v>
      </c>
      <c r="I64" s="18" t="s">
        <v>189</v>
      </c>
      <c r="J64" s="12">
        <f>ROUNDDOWN(CHOOSE(MATCH(B64,{11,12,13,14,15,16,17}),0.55,0.55,0.57,0.59,0.61,0.63,0.65)*(IF(H64="",0,H64)),1)</f>
        <v>85.5</v>
      </c>
    </row>
    <row r="65" spans="1:10" s="13" customFormat="1" ht="50" hidden="1" customHeight="1" x14ac:dyDescent="0.2">
      <c r="A65" s="13" t="s">
        <v>25</v>
      </c>
      <c r="B65" s="13">
        <v>12</v>
      </c>
      <c r="C65" s="13" t="s">
        <v>167</v>
      </c>
      <c r="D65" s="13" t="s">
        <v>166</v>
      </c>
      <c r="E65" s="13">
        <v>500</v>
      </c>
      <c r="F65" s="18"/>
      <c r="I65" s="18"/>
      <c r="J65" s="12">
        <f>ROUNDDOWN(CHOOSE(MATCH(B65,{11,12,13,14,15,16,17}),0.55,0.55,0.57,0.59,0.61,0.63,0.65)*(IF(H65="",0,H65)),1)</f>
        <v>0</v>
      </c>
    </row>
    <row r="66" spans="1:10" s="13" customFormat="1" ht="50" hidden="1" customHeight="1" x14ac:dyDescent="0.2">
      <c r="A66" s="13" t="s">
        <v>106</v>
      </c>
      <c r="B66" s="13">
        <v>13</v>
      </c>
      <c r="C66" s="13" t="s">
        <v>122</v>
      </c>
      <c r="D66" s="13" t="s">
        <v>168</v>
      </c>
      <c r="F66" s="18" t="s">
        <v>129</v>
      </c>
      <c r="I66" s="18"/>
      <c r="J66" s="12">
        <f>ROUNDDOWN(CHOOSE(MATCH(B66,{11,12,13,14,15,16,17}),0.55,0.55,0.57,0.59,0.61,0.63,0.65)*(IF(H66="",0,H66)),1)</f>
        <v>0</v>
      </c>
    </row>
    <row r="67" spans="1:10" s="13" customFormat="1" ht="50" hidden="1" customHeight="1" x14ac:dyDescent="0.2">
      <c r="A67" s="13" t="s">
        <v>170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169</v>
      </c>
      <c r="I67" s="18"/>
    </row>
    <row r="68" spans="1:10" s="13" customFormat="1" ht="50" hidden="1" customHeight="1" x14ac:dyDescent="0.2">
      <c r="A68" s="13" t="s">
        <v>172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I68" s="18"/>
    </row>
    <row r="69" spans="1:10" s="13" customFormat="1" ht="50" customHeight="1" x14ac:dyDescent="0.2">
      <c r="A69" s="13" t="s">
        <v>173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I69" s="18"/>
    </row>
    <row r="70" spans="1:10" s="13" customFormat="1" ht="50" hidden="1" customHeight="1" x14ac:dyDescent="0.2">
      <c r="A70" s="13" t="s">
        <v>174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169</v>
      </c>
      <c r="I70" s="18"/>
    </row>
    <row r="71" spans="1:10" s="13" customFormat="1" ht="50" hidden="1" customHeight="1" x14ac:dyDescent="0.2">
      <c r="A71" s="13" t="s">
        <v>86</v>
      </c>
      <c r="B71" s="13">
        <v>14</v>
      </c>
      <c r="C71" s="13" t="s">
        <v>115</v>
      </c>
      <c r="D71" s="13" t="s">
        <v>175</v>
      </c>
      <c r="E71" s="13">
        <v>200</v>
      </c>
      <c r="F71" s="18" t="s">
        <v>156</v>
      </c>
      <c r="I71" s="18"/>
    </row>
    <row r="72" spans="1:10" s="13" customFormat="1" ht="50" hidden="1" customHeight="1" x14ac:dyDescent="0.2">
      <c r="A72" s="13" t="s">
        <v>179</v>
      </c>
      <c r="B72" s="13">
        <v>12</v>
      </c>
      <c r="C72" s="13" t="s">
        <v>99</v>
      </c>
      <c r="D72" s="13" t="s">
        <v>180</v>
      </c>
      <c r="E72" s="13">
        <v>495</v>
      </c>
      <c r="F72" s="18" t="s">
        <v>178</v>
      </c>
      <c r="I72" s="18"/>
    </row>
    <row r="73" spans="1:10" s="13" customFormat="1" ht="50" hidden="1" customHeight="1" x14ac:dyDescent="0.2">
      <c r="A73" s="13" t="s">
        <v>181</v>
      </c>
      <c r="B73" s="13">
        <v>14</v>
      </c>
      <c r="C73" s="13" t="s">
        <v>115</v>
      </c>
      <c r="D73" s="13" t="s">
        <v>180</v>
      </c>
      <c r="E73" s="13">
        <v>300</v>
      </c>
      <c r="F73" s="18" t="s">
        <v>156</v>
      </c>
      <c r="I73" s="18"/>
    </row>
    <row r="74" spans="1:10" s="13" customFormat="1" ht="50" hidden="1" customHeight="1" x14ac:dyDescent="0.2">
      <c r="A74" s="13" t="s">
        <v>184</v>
      </c>
      <c r="B74" s="13">
        <v>13</v>
      </c>
      <c r="C74" s="13" t="s">
        <v>186</v>
      </c>
      <c r="D74" s="13" t="s">
        <v>180</v>
      </c>
      <c r="E74" s="13">
        <v>342</v>
      </c>
      <c r="F74" s="18" t="s">
        <v>178</v>
      </c>
      <c r="I74" s="18"/>
    </row>
    <row r="75" spans="1:10" s="13" customFormat="1" ht="50" hidden="1" customHeight="1" x14ac:dyDescent="0.2">
      <c r="A75" s="13" t="s">
        <v>153</v>
      </c>
      <c r="B75" s="13">
        <v>13</v>
      </c>
      <c r="C75" s="13" t="s">
        <v>185</v>
      </c>
      <c r="D75" s="13" t="s">
        <v>180</v>
      </c>
      <c r="E75" s="13">
        <v>200</v>
      </c>
      <c r="F75" s="18" t="s">
        <v>178</v>
      </c>
      <c r="I75" s="18"/>
    </row>
    <row r="76" spans="1:10" s="13" customFormat="1" ht="50" hidden="1" customHeight="1" x14ac:dyDescent="0.2">
      <c r="A76" s="13" t="s">
        <v>84</v>
      </c>
      <c r="B76" s="13">
        <v>13</v>
      </c>
      <c r="C76" s="13" t="s">
        <v>187</v>
      </c>
      <c r="D76" s="13" t="s">
        <v>180</v>
      </c>
      <c r="E76" s="13">
        <v>160</v>
      </c>
      <c r="F76" s="18" t="s">
        <v>178</v>
      </c>
      <c r="I76" s="18"/>
    </row>
    <row r="77" spans="1:10" s="13" customFormat="1" ht="50" hidden="1" customHeight="1" x14ac:dyDescent="0.2">
      <c r="A77" s="13" t="s">
        <v>95</v>
      </c>
      <c r="B77" s="13">
        <v>13</v>
      </c>
      <c r="C77" s="13" t="s">
        <v>191</v>
      </c>
      <c r="D77" s="13" t="s">
        <v>180</v>
      </c>
      <c r="E77" s="13">
        <v>250</v>
      </c>
      <c r="F77" s="18" t="s">
        <v>190</v>
      </c>
      <c r="I77" s="18"/>
    </row>
    <row r="78" spans="1:10" s="13" customFormat="1" ht="50" hidden="1" customHeight="1" x14ac:dyDescent="0.2">
      <c r="A78" s="13" t="s">
        <v>192</v>
      </c>
      <c r="B78" s="13">
        <v>13</v>
      </c>
      <c r="C78" s="13" t="s">
        <v>159</v>
      </c>
      <c r="D78" s="13" t="s">
        <v>194</v>
      </c>
      <c r="E78" s="13">
        <v>200</v>
      </c>
      <c r="F78" s="18" t="s">
        <v>195</v>
      </c>
      <c r="I78" s="18"/>
    </row>
    <row r="79" spans="1:10" s="13" customFormat="1" ht="50" hidden="1" customHeight="1" x14ac:dyDescent="0.2">
      <c r="A79" s="13" t="s">
        <v>101</v>
      </c>
      <c r="B79" s="13">
        <v>12</v>
      </c>
      <c r="C79" s="13" t="s">
        <v>115</v>
      </c>
      <c r="D79" s="13" t="s">
        <v>194</v>
      </c>
      <c r="E79" s="13">
        <v>245</v>
      </c>
      <c r="F79" s="18" t="s">
        <v>195</v>
      </c>
      <c r="I79" s="18"/>
    </row>
    <row r="80" spans="1:10" s="13" customFormat="1" ht="50" hidden="1" customHeight="1" x14ac:dyDescent="0.2">
      <c r="A80" s="13" t="s">
        <v>196</v>
      </c>
      <c r="B80" s="13">
        <v>12</v>
      </c>
      <c r="C80" s="13" t="s">
        <v>115</v>
      </c>
      <c r="D80" s="13" t="s">
        <v>194</v>
      </c>
      <c r="E80" s="13">
        <v>100</v>
      </c>
      <c r="F80" s="18" t="s">
        <v>195</v>
      </c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 t="s">
        <v>200</v>
      </c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</sheetData>
  <autoFilter ref="A2:J80">
    <filterColumn colId="0">
      <filters>
        <filter val="金冬梅"/>
      </filters>
    </filterColumn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workbookViewId="0">
      <selection activeCell="F23" sqref="F23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8722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0" t="s">
        <v>44</v>
      </c>
      <c r="B3" s="21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0" t="s">
        <v>120</v>
      </c>
      <c r="B6" s="23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0" t="s">
        <v>125</v>
      </c>
      <c r="B9" s="21" t="s">
        <v>138</v>
      </c>
      <c r="C9" s="2">
        <v>12</v>
      </c>
      <c r="D9" s="2" t="s">
        <v>99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99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117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122</v>
      </c>
      <c r="E12" s="2">
        <v>430</v>
      </c>
      <c r="F12" s="22"/>
    </row>
    <row r="13" spans="1:6" s="2" customFormat="1" ht="50" customHeight="1" x14ac:dyDescent="0.2">
      <c r="A13" s="20" t="s">
        <v>126</v>
      </c>
      <c r="B13" s="21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0" t="s">
        <v>155</v>
      </c>
      <c r="B15" s="21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0"/>
      <c r="B16" s="21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0"/>
      <c r="B17" s="21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0"/>
      <c r="B18" s="21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0" t="s">
        <v>175</v>
      </c>
      <c r="B19" s="21" t="s">
        <v>178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0"/>
      <c r="B20" s="21"/>
      <c r="C20" s="2">
        <v>13</v>
      </c>
      <c r="D20" s="2" t="s">
        <v>185</v>
      </c>
      <c r="E20" s="2">
        <v>360</v>
      </c>
    </row>
    <row r="21" spans="1:5" s="2" customFormat="1" ht="50" customHeight="1" x14ac:dyDescent="0.2">
      <c r="A21" s="20"/>
      <c r="B21" s="21"/>
      <c r="C21" s="2">
        <v>13</v>
      </c>
      <c r="D21" s="2" t="s">
        <v>186</v>
      </c>
      <c r="E21" s="2">
        <v>342</v>
      </c>
    </row>
    <row r="22" spans="1:5" s="2" customFormat="1" ht="50" customHeight="1" x14ac:dyDescent="0.2">
      <c r="A22" s="20" t="s">
        <v>180</v>
      </c>
      <c r="B22" s="21" t="s">
        <v>190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0"/>
      <c r="B23" s="21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9"/>
      <c r="B24" s="10"/>
    </row>
    <row r="25" spans="1:5" s="2" customFormat="1" ht="50" customHeight="1" x14ac:dyDescent="0.2">
      <c r="A25" s="9"/>
      <c r="B25" s="10"/>
    </row>
    <row r="26" spans="1:5" s="2" customFormat="1" ht="50" customHeight="1" x14ac:dyDescent="0.2">
      <c r="A26" s="9"/>
      <c r="B26" s="10"/>
    </row>
    <row r="27" spans="1:5" s="2" customFormat="1" ht="50" customHeight="1" x14ac:dyDescent="0.2">
      <c r="A27" s="9"/>
      <c r="B27" s="10"/>
    </row>
    <row r="28" spans="1:5" s="2" customFormat="1" ht="50" customHeight="1" x14ac:dyDescent="0.2">
      <c r="A28" s="9"/>
      <c r="B28" s="10"/>
    </row>
    <row r="29" spans="1:5" s="2" customFormat="1" ht="50" customHeight="1" x14ac:dyDescent="0.2">
      <c r="A29" s="9"/>
      <c r="B29" s="10"/>
    </row>
    <row r="30" spans="1:5" s="2" customFormat="1" ht="50" customHeight="1" x14ac:dyDescent="0.2">
      <c r="A30" s="9"/>
      <c r="B30" s="10"/>
    </row>
    <row r="31" spans="1:5" s="2" customFormat="1" ht="50" customHeight="1" x14ac:dyDescent="0.2">
      <c r="A31" s="9"/>
      <c r="B31" s="10"/>
    </row>
    <row r="32" spans="1:5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15">
    <mergeCell ref="A22:A23"/>
    <mergeCell ref="B22:B23"/>
    <mergeCell ref="F9:F12"/>
    <mergeCell ref="A3:A5"/>
    <mergeCell ref="B3:B5"/>
    <mergeCell ref="A6:A8"/>
    <mergeCell ref="B6:B8"/>
    <mergeCell ref="A9:A12"/>
    <mergeCell ref="B9:B12"/>
    <mergeCell ref="A19:A21"/>
    <mergeCell ref="B19:B21"/>
    <mergeCell ref="A15:A18"/>
    <mergeCell ref="B15:B18"/>
    <mergeCell ref="A13:A14"/>
    <mergeCell ref="B13:B14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C40" sqref="C40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>李腊春</v>
      </c>
    </row>
    <row r="39" spans="1:2" x14ac:dyDescent="0.2">
      <c r="A39" t="s">
        <v>172</v>
      </c>
      <c r="B39" s="1" t="str">
        <f t="array" aca="1" ref="B39" ca="1">INDEX(A:A,SMALL(IF(ISNUMBER(FIND(CELL("contents"),A$2:A$6000)),ROW($2:$6000),4^8),ROW(A38)))&amp;""</f>
        <v>张娟月</v>
      </c>
    </row>
    <row r="40" spans="1:2" x14ac:dyDescent="0.2">
      <c r="A40" t="s">
        <v>177</v>
      </c>
      <c r="B40" s="1" t="str">
        <f t="array" aca="1" ref="B40" ca="1">INDEX(A:A,SMALL(IF(ISNUMBER(FIND(CELL("contents"),A$2:A$6000)),ROW($2:$6000),4^8),ROW(A39)))&amp;""</f>
        <v>小美</v>
      </c>
    </row>
    <row r="41" spans="1:2" x14ac:dyDescent="0.2">
      <c r="A41" t="s">
        <v>193</v>
      </c>
      <c r="B41" s="1" t="str">
        <f t="array" aca="1" ref="B41" ca="1">INDEX(A:A,SMALL(IF(ISNUMBER(FIND(CELL("contents"),A$2:A$6000)),ROW($2:$6000),4^8),ROW(A40)))&amp;""</f>
        <v>建芬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2018-11-13T09:53:28Z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