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放袜子流水表!$A$2:$J$112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2" i="1" l="1"/>
  <c r="J95" i="1"/>
  <c r="J96" i="1"/>
  <c r="J14" i="1"/>
  <c r="J94" i="1"/>
  <c r="J85" i="1"/>
  <c r="J100" i="1"/>
  <c r="J41" i="1"/>
  <c r="J90" i="1"/>
  <c r="J35" i="1"/>
  <c r="J92" i="1"/>
  <c r="J80" i="1"/>
  <c r="J89" i="1"/>
  <c r="J81" i="1"/>
  <c r="J82" i="1"/>
  <c r="J83" i="1"/>
  <c r="J84" i="1"/>
  <c r="J93" i="1"/>
  <c r="J86" i="1"/>
  <c r="J88" i="1"/>
  <c r="J77" i="1"/>
  <c r="J78" i="1"/>
  <c r="J22" i="1"/>
  <c r="J74" i="1"/>
  <c r="J67" i="1"/>
  <c r="J68" i="1"/>
  <c r="J69" i="1"/>
  <c r="J70" i="1"/>
  <c r="J71" i="1"/>
  <c r="J19" i="1"/>
  <c r="J76" i="1"/>
  <c r="J73" i="1"/>
  <c r="J75" i="1"/>
  <c r="J65" i="1"/>
  <c r="J63" i="1"/>
  <c r="J64" i="1"/>
  <c r="J26" i="1"/>
  <c r="J66" i="1"/>
  <c r="J24" i="1"/>
  <c r="J79" i="1"/>
  <c r="J60" i="1"/>
  <c r="J59" i="1"/>
  <c r="J58" i="1"/>
  <c r="J56" i="1"/>
  <c r="J53" i="1"/>
  <c r="J54" i="1"/>
  <c r="J55" i="1"/>
  <c r="J10" i="1"/>
  <c r="B1" i="2"/>
  <c r="D1" i="1"/>
  <c r="F1" i="1"/>
  <c r="J3" i="1"/>
  <c r="J25" i="1"/>
  <c r="J29" i="1"/>
  <c r="J43" i="1"/>
  <c r="J44" i="1"/>
  <c r="J45" i="1"/>
  <c r="J46" i="1"/>
  <c r="J47" i="1"/>
  <c r="J48" i="1"/>
  <c r="J49" i="1"/>
  <c r="J61" i="1"/>
  <c r="J32" i="1"/>
  <c r="J52" i="1"/>
  <c r="J40" i="1"/>
  <c r="J39" i="1"/>
  <c r="J38" i="1"/>
  <c r="J37" i="1"/>
  <c r="J36" i="1"/>
  <c r="J21" i="1"/>
  <c r="J34" i="1"/>
  <c r="J33" i="1"/>
  <c r="J9" i="1"/>
  <c r="J97" i="1"/>
  <c r="J30" i="1"/>
  <c r="J87" i="1"/>
  <c r="J12" i="1"/>
  <c r="J27" i="1"/>
  <c r="J28" i="1"/>
  <c r="J91" i="1"/>
  <c r="J31" i="1"/>
  <c r="J23" i="1"/>
  <c r="J99" i="1"/>
  <c r="J98" i="1"/>
  <c r="J20" i="1"/>
  <c r="J62" i="1"/>
  <c r="J18" i="1"/>
  <c r="J57" i="1"/>
  <c r="J51" i="1"/>
  <c r="J15" i="1"/>
  <c r="J17" i="1"/>
  <c r="J13" i="1"/>
  <c r="J16" i="1"/>
  <c r="J11" i="1"/>
  <c r="J50" i="1"/>
  <c r="J42" i="1"/>
  <c r="J8" i="1"/>
  <c r="J7" i="1"/>
  <c r="J6" i="1"/>
  <c r="J5" i="1"/>
  <c r="J4" i="1"/>
  <c r="B1" i="1"/>
  <c r="B42" i="3" a="1"/>
  <c r="B42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41" i="3" a="1"/>
  <c r="B41" i="3"/>
  <c r="B2" i="3" a="1"/>
  <c r="B2" i="3"/>
</calcChain>
</file>

<file path=xl/sharedStrings.xml><?xml version="1.0" encoding="utf-8"?>
<sst xmlns="http://schemas.openxmlformats.org/spreadsheetml/2006/main" count="660" uniqueCount="277">
  <si>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</si>
  <si>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</si>
  <si>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</si>
  <si>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</si>
  <si>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</si>
  <si>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</si>
  <si>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</si>
  <si>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</si>
  <si>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</si>
  <si>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</si>
  <si>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</si>
  <si>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</si>
  <si>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</si>
  <si>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</si>
  <si>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</si>
  <si>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</si>
  <si>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</si>
  <si>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</si>
  <si>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</si>
  <si>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</si>
  <si>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</si>
  <si>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</si>
  <si>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</si>
  <si>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</si>
  <si>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</si>
  <si>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</si>
  <si>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</si>
  <si>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</si>
  <si>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</si>
  <si>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</si>
  <si>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</si>
  <si>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</si>
  <si>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</si>
  <si>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</si>
  <si>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</si>
  <si>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</si>
  <si>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</si>
  <si>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</si>
  <si>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</si>
  <si>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</si>
  <si>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</si>
  <si>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</si>
  <si>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</si>
  <si>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</si>
  <si>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</si>
  <si>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</si>
  <si>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</si>
  <si>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</si>
  <si>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</si>
  <si>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</si>
  <si>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</si>
  <si>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</si>
  <si>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</si>
  <si>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</si>
  <si>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</si>
  <si>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</si>
  <si>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</si>
  <si>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</si>
  <si>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</si>
  <si>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</si>
  <si>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</si>
  <si>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</si>
  <si>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</si>
  <si>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</si>
  <si>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</si>
  <si>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</si>
  <si>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</si>
  <si>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</si>
  <si>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</si>
  <si>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</si>
  <si>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</si>
  <si>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</si>
  <si>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</si>
  <si>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</si>
  <si>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</si>
  <si>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</si>
  <si>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</si>
  <si>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</si>
  <si>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</si>
  <si>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</si>
  <si>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</si>
  <si>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</si>
  <si>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</si>
  <si>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</si>
  <si>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</si>
  <si>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</si>
  <si>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</si>
  <si>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</si>
  <si>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</si>
  <si>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</si>
  <si>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</si>
  <si>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</si>
  <si>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</si>
  <si>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</si>
  <si>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</si>
  <si>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</si>
  <si>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</si>
  <si>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</si>
  <si>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</si>
  <si>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</si>
  <si>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</si>
  <si>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</si>
  <si>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</si>
  <si>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</si>
  <si>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</si>
  <si>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</si>
  <si>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</si>
  <si>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</si>
  <si>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</si>
  <si>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</si>
  <si>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</si>
  <si>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</si>
  <si>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</si>
  <si>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</si>
  <si>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</si>
  <si>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</si>
  <si>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</si>
  <si>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</si>
  <si>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</si>
  <si>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</si>
  <si>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</si>
  <si>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</si>
  <si>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</si>
  <si>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</si>
  <si>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</si>
  <si>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</si>
  <si>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</si>
  <si>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</si>
  <si>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</si>
  <si>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</si>
  <si>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</si>
  <si>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</si>
  <si>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</si>
  <si>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</si>
  <si>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</si>
  <si>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</si>
  <si>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</si>
  <si>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</si>
  <si>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</si>
  <si>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</si>
  <si>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</si>
  <si>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</si>
  <si>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</si>
  <si>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</si>
  <si>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</si>
  <si>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</si>
  <si>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</si>
  <si>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</si>
  <si>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</si>
  <si>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</si>
  <si>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</si>
  <si>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</si>
  <si>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</si>
  <si>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</si>
  <si>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</si>
  <si>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</si>
  <si>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</si>
  <si>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</si>
  <si>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</si>
  <si>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</si>
  <si>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</si>
  <si>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</si>
  <si>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</si>
  <si>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</si>
  <si>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</si>
  <si>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</si>
  <si>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</si>
  <si>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</si>
  <si>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</si>
  <si>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</si>
  <si>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</si>
  <si>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</si>
  <si>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</si>
  <si>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</si>
  <si>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</si>
  <si>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</si>
  <si>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</si>
  <si>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</si>
  <si>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</si>
  <si>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</si>
  <si>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</si>
  <si>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</si>
  <si>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</si>
  <si>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</si>
  <si>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</si>
  <si>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</si>
  <si>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</si>
  <si>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</si>
  <si>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</si>
  <si>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</si>
  <si>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</si>
  <si>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</si>
  <si>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</si>
  <si>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</si>
  <si>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</si>
  <si>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</si>
  <si>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</si>
  <si>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</si>
  <si>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</si>
  <si>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</si>
  <si>
    <t>00016908</t>
    <phoneticPr fontId="4" type="noConversion"/>
  </si>
  <si>
    <t>2018.11.14</t>
    <phoneticPr fontId="4" type="noConversion"/>
  </si>
  <si>
    <t>0657076</t>
    <phoneticPr fontId="4" type="noConversion"/>
  </si>
  <si>
    <t>2018.11.14</t>
    <phoneticPr fontId="4" type="noConversion"/>
  </si>
  <si>
    <t>00016909</t>
    <phoneticPr fontId="4" type="noConversion"/>
  </si>
  <si>
    <t>2018.11.15</t>
    <phoneticPr fontId="4" type="noConversion"/>
  </si>
  <si>
    <t>谈雪娥</t>
  </si>
  <si>
    <t>谈雪娥</t>
    <rPh sb="0" eb="1">
      <t>tan</t>
    </rPh>
    <rPh sb="1" eb="2">
      <t>xue</t>
    </rPh>
    <rPh sb="2" eb="3">
      <t>e</t>
    </rPh>
    <phoneticPr fontId="4" type="noConversion"/>
  </si>
  <si>
    <t>00016910</t>
    <phoneticPr fontId="4" type="noConversion"/>
  </si>
  <si>
    <t>2018.11.15</t>
    <phoneticPr fontId="4" type="noConversion"/>
  </si>
  <si>
    <t>00016911</t>
    <phoneticPr fontId="4" type="noConversion"/>
  </si>
  <si>
    <t>许金仙</t>
    <phoneticPr fontId="4" type="noConversion"/>
  </si>
  <si>
    <t>00016912</t>
    <phoneticPr fontId="4" type="noConversion"/>
  </si>
  <si>
    <t>朱金仙</t>
    <phoneticPr fontId="4" type="noConversion"/>
  </si>
  <si>
    <t>00016913</t>
    <phoneticPr fontId="4" type="noConversion"/>
  </si>
  <si>
    <t>张娟月</t>
    <phoneticPr fontId="4" type="noConversion"/>
  </si>
  <si>
    <t>0657072</t>
    <phoneticPr fontId="4" type="noConversion"/>
  </si>
  <si>
    <t>0657077</t>
    <phoneticPr fontId="4" type="noConversion"/>
  </si>
  <si>
    <t>王色</t>
    <rPh sb="0" eb="1">
      <t>wang</t>
    </rPh>
    <rPh sb="1" eb="2">
      <t>se</t>
    </rPh>
    <phoneticPr fontId="4" type="noConversion"/>
  </si>
  <si>
    <t>桔红</t>
    <rPh sb="0" eb="1">
      <t>ju'se</t>
    </rPh>
    <rPh sb="1" eb="2">
      <t>hong</t>
    </rPh>
    <phoneticPr fontId="4" type="noConversion"/>
  </si>
  <si>
    <t>牛仔兰</t>
    <rPh sb="0" eb="1">
      <t>niu'zai'la'm</t>
    </rPh>
    <rPh sb="2" eb="3">
      <t>lan</t>
    </rPh>
    <phoneticPr fontId="4" type="noConversion"/>
  </si>
  <si>
    <t>陆琴仙</t>
    <phoneticPr fontId="4" type="noConversion"/>
  </si>
  <si>
    <t>2018.11.16</t>
    <phoneticPr fontId="4" type="noConversion"/>
  </si>
  <si>
    <t>桔红</t>
    <rPh sb="0" eb="1">
      <t>ju</t>
    </rPh>
    <rPh sb="1" eb="2">
      <t>hong</t>
    </rPh>
    <phoneticPr fontId="4" type="noConversion"/>
  </si>
  <si>
    <t>2018.11.4</t>
    <phoneticPr fontId="4" type="noConversion"/>
  </si>
  <si>
    <t>2018.11.6</t>
    <phoneticPr fontId="4" type="noConversion"/>
  </si>
  <si>
    <t>2018.11.16</t>
    <phoneticPr fontId="4" type="noConversion"/>
  </si>
  <si>
    <t>00016915</t>
    <phoneticPr fontId="4" type="noConversion"/>
  </si>
  <si>
    <t>00016916</t>
    <phoneticPr fontId="4" type="noConversion"/>
  </si>
  <si>
    <t>小美</t>
    <phoneticPr fontId="4" type="noConversion"/>
  </si>
  <si>
    <t>牛仔兰</t>
    <rPh sb="0" eb="1">
      <t>niu'zai</t>
    </rPh>
    <rPh sb="2" eb="3">
      <t>lan</t>
    </rPh>
    <phoneticPr fontId="4" type="noConversion"/>
  </si>
  <si>
    <t>0657077</t>
    <phoneticPr fontId="4" type="noConversion"/>
  </si>
  <si>
    <t>2018.11.18</t>
    <phoneticPr fontId="4" type="noConversion"/>
  </si>
  <si>
    <t>00016917</t>
    <phoneticPr fontId="4" type="noConversion"/>
  </si>
  <si>
    <t>於方明</t>
    <phoneticPr fontId="4" type="noConversion"/>
  </si>
  <si>
    <t>2018.11.19</t>
    <phoneticPr fontId="4" type="noConversion"/>
  </si>
  <si>
    <t>00016918</t>
    <phoneticPr fontId="4" type="noConversion"/>
  </si>
  <si>
    <t>0657078</t>
    <phoneticPr fontId="4" type="noConversion"/>
  </si>
  <si>
    <t>顾胜华</t>
    <phoneticPr fontId="4" type="noConversion"/>
  </si>
  <si>
    <t>驼色</t>
    <phoneticPr fontId="4" type="noConversion"/>
  </si>
  <si>
    <t>00016919</t>
    <phoneticPr fontId="4" type="noConversion"/>
  </si>
  <si>
    <t>朱金仙</t>
    <phoneticPr fontId="4" type="noConversion"/>
  </si>
  <si>
    <t>00016920</t>
    <phoneticPr fontId="4" type="noConversion"/>
  </si>
  <si>
    <t>如芬</t>
    <phoneticPr fontId="4" type="noConversion"/>
  </si>
  <si>
    <t>0657072</t>
    <phoneticPr fontId="4" type="noConversion"/>
  </si>
  <si>
    <t>2018.11.20</t>
    <phoneticPr fontId="4" type="noConversion"/>
  </si>
  <si>
    <t>灰色</t>
    <rPh sb="0" eb="1">
      <t>hui'se</t>
    </rPh>
    <phoneticPr fontId="4" type="noConversion"/>
  </si>
  <si>
    <t>00016883</t>
    <phoneticPr fontId="4" type="noConversion"/>
  </si>
  <si>
    <t>00016882</t>
    <phoneticPr fontId="4" type="noConversion"/>
  </si>
  <si>
    <t>00016884</t>
    <phoneticPr fontId="4" type="noConversion"/>
  </si>
  <si>
    <t>2018.11.20</t>
    <phoneticPr fontId="4" type="noConversion"/>
  </si>
  <si>
    <t>00016885</t>
    <phoneticPr fontId="4" type="noConversion"/>
  </si>
  <si>
    <t>2018.11.21</t>
    <phoneticPr fontId="4" type="noConversion"/>
  </si>
  <si>
    <t>00016886</t>
    <phoneticPr fontId="4" type="noConversion"/>
  </si>
  <si>
    <t>小美</t>
    <phoneticPr fontId="4" type="noConversion"/>
  </si>
  <si>
    <t>灰色（毛）</t>
    <rPh sb="0" eb="1">
      <t>hui'se</t>
    </rPh>
    <rPh sb="3" eb="4">
      <t>mao</t>
    </rPh>
    <phoneticPr fontId="4" type="noConversion"/>
  </si>
  <si>
    <t>大红（毛）</t>
    <rPh sb="0" eb="1">
      <t>da'hong</t>
    </rPh>
    <rPh sb="3" eb="4">
      <t>mao</t>
    </rPh>
    <phoneticPr fontId="4" type="noConversion"/>
  </si>
  <si>
    <t>0657079</t>
    <phoneticPr fontId="4" type="noConversion"/>
  </si>
  <si>
    <t>美娟</t>
    <phoneticPr fontId="4" type="noConversion"/>
  </si>
  <si>
    <t>00016887</t>
    <phoneticPr fontId="4" type="noConversion"/>
  </si>
  <si>
    <t>2018.11.121</t>
    <phoneticPr fontId="4" type="noConversion"/>
  </si>
  <si>
    <t>2018.11.22</t>
    <phoneticPr fontId="4" type="noConversion"/>
  </si>
  <si>
    <t>00016888</t>
    <phoneticPr fontId="4" type="noConversion"/>
  </si>
  <si>
    <t xml:space="preserve"> </t>
    <phoneticPr fontId="4" type="noConversion"/>
  </si>
  <si>
    <t>00016889</t>
    <phoneticPr fontId="4" type="noConversion"/>
  </si>
  <si>
    <t>00016890</t>
    <phoneticPr fontId="4" type="noConversion"/>
  </si>
  <si>
    <t>00016891</t>
    <phoneticPr fontId="4" type="noConversion"/>
  </si>
  <si>
    <t>浦亚梅</t>
    <phoneticPr fontId="4" type="noConversion"/>
  </si>
  <si>
    <t>灰色（表里写12码的）</t>
    <rPh sb="0" eb="1">
      <t>hui'se</t>
    </rPh>
    <rPh sb="3" eb="4">
      <t>biao</t>
    </rPh>
    <rPh sb="4" eb="5">
      <t>li</t>
    </rPh>
    <rPh sb="5" eb="6">
      <t>xie</t>
    </rPh>
    <rPh sb="8" eb="9">
      <t>ma</t>
    </rPh>
    <rPh sb="9" eb="10">
      <t>de</t>
    </rPh>
    <phoneticPr fontId="4" type="noConversion"/>
  </si>
  <si>
    <t>金冬梅</t>
    <phoneticPr fontId="4" type="noConversion"/>
  </si>
  <si>
    <t>2018.11.23</t>
    <phoneticPr fontId="4" type="noConversion"/>
  </si>
  <si>
    <t>00016892</t>
    <phoneticPr fontId="4" type="noConversion"/>
  </si>
  <si>
    <t>0657080</t>
    <phoneticPr fontId="4" type="noConversion"/>
  </si>
  <si>
    <t>粉红</t>
    <rPh sb="0" eb="1">
      <t>fen'hong</t>
    </rPh>
    <phoneticPr fontId="4" type="noConversion"/>
  </si>
  <si>
    <t>许利月</t>
    <phoneticPr fontId="4" type="noConversion"/>
  </si>
  <si>
    <t>2018.11.23</t>
    <phoneticPr fontId="4" type="noConversion"/>
  </si>
  <si>
    <t>0657080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</si>
</sst>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4"/>
  <sheetViews>
    <sheetView tabSelected="1" topLeftCell="A107" workbookViewId="0">
      <selection activeCell="G114" sqref="G114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11383.9</v>
      </c>
      <c r="C1" s="8" t="s">
        <v>1</v>
      </c>
      <c r="D1" s="8">
        <f>SUBTOTAL(9,H:H)</f>
        <v>20131</v>
      </c>
      <c r="E1" s="8" t="s">
        <v>2</v>
      </c>
      <c r="F1" s="8">
        <f>SUBTOTAL(9,E:E)</f>
        <v>28168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196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</row>
    <row r="3" spans="1:10" s="12" customFormat="1" ht="50" customHeight="1" x14ac:dyDescent="0.2">
      <c r="A3" s="13" t="s">
        <v>12</v>
      </c>
      <c r="B3" s="13">
        <v>13</v>
      </c>
      <c r="C3" s="13" t="s">
        <v>13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170</v>
      </c>
      <c r="J4" s="12">
        <f>ROUNDDOWN(CHOOSE(MATCH(B4,{11,12,13,14,15,16,17}),0.55,0.55,0.57,0.59,0.61,0.63,0.65)*(IF(H4="",0,H4)),1)</f>
        <v>268.89999999999998</v>
      </c>
    </row>
    <row r="5" spans="1:10" s="13" customFormat="1" ht="50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60</v>
      </c>
      <c r="B9" s="13">
        <v>12</v>
      </c>
      <c r="C9" s="13" t="s">
        <v>26</v>
      </c>
      <c r="D9" s="13" t="s">
        <v>49</v>
      </c>
      <c r="E9" s="13">
        <v>300</v>
      </c>
      <c r="F9" s="18"/>
      <c r="G9" s="13" t="s">
        <v>136</v>
      </c>
      <c r="H9" s="13">
        <v>300</v>
      </c>
      <c r="I9" s="18"/>
      <c r="J9" s="12">
        <f>ROUNDDOWN(CHOOSE(MATCH(B9,{11,12,13,14,15,16,17}),0.55,0.55,0.57,0.59,0.61,0.63,0.65)*(IF(H9="",0,H9)),1)</f>
        <v>165</v>
      </c>
    </row>
    <row r="10" spans="1:10" s="13" customFormat="1" ht="50" customHeight="1" x14ac:dyDescent="0.2">
      <c r="A10" s="13" t="s">
        <v>137</v>
      </c>
      <c r="B10" s="13">
        <v>12</v>
      </c>
      <c r="C10" s="13" t="s">
        <v>99</v>
      </c>
      <c r="D10" s="13" t="s">
        <v>136</v>
      </c>
      <c r="E10" s="13">
        <v>200</v>
      </c>
      <c r="F10" s="18" t="s">
        <v>138</v>
      </c>
      <c r="I10" s="18"/>
      <c r="J10" s="12">
        <f>ROUNDDOWN(CHOOSE(MATCH(B10,{11,12,13,14,15,16,17}),0.55,0.55,0.57,0.59,0.61,0.63,0.65)*(IF(H10="",0,H10)),1)</f>
        <v>0</v>
      </c>
    </row>
    <row r="11" spans="1:10" s="13" customFormat="1" ht="50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55</v>
      </c>
      <c r="B12" s="13">
        <v>12</v>
      </c>
      <c r="C12" s="13" t="s">
        <v>23</v>
      </c>
      <c r="D12" s="13" t="s">
        <v>27</v>
      </c>
      <c r="E12" s="13">
        <v>500</v>
      </c>
      <c r="F12" s="18"/>
      <c r="G12" s="13" t="s">
        <v>235</v>
      </c>
      <c r="H12" s="13">
        <v>500</v>
      </c>
      <c r="I12" s="18"/>
      <c r="J12" s="12">
        <f>ROUNDDOWN(CHOOSE(MATCH(B12,{11,12,13,14,15,16,17}),0.55,0.55,0.57,0.59,0.61,0.63,0.65)*(IF(H12="",0,H12)),1)</f>
        <v>275</v>
      </c>
    </row>
    <row r="13" spans="1:10" s="13" customFormat="1" ht="50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G13" s="13" t="s">
        <v>205</v>
      </c>
      <c r="H13" s="13">
        <v>329</v>
      </c>
      <c r="I13" s="18" t="s">
        <v>204</v>
      </c>
      <c r="J13" s="12">
        <f>ROUNDDOWN(CHOOSE(MATCH(B13,{11,12,13,14,15,16,17}),0.55,0.55,0.57,0.59,0.61,0.63,0.65)*(IF(H13="",0,H13)),1)</f>
        <v>200.6</v>
      </c>
    </row>
    <row r="14" spans="1:10" s="13" customFormat="1" ht="50" customHeight="1" x14ac:dyDescent="0.2">
      <c r="A14" s="13" t="s">
        <v>238</v>
      </c>
      <c r="B14" s="13">
        <v>12</v>
      </c>
      <c r="C14" s="13" t="s">
        <v>239</v>
      </c>
      <c r="D14" s="13" t="s">
        <v>235</v>
      </c>
      <c r="E14" s="13">
        <v>166</v>
      </c>
      <c r="F14" s="18" t="s">
        <v>237</v>
      </c>
      <c r="I14" s="18"/>
      <c r="J14" s="12">
        <f>ROUNDDOWN(CHOOSE(MATCH(B14,{11,12,13,14,15,16,17}),0.55,0.55,0.57,0.59,0.61,0.63,0.65)*(IF(H14="",0,H14)),1)</f>
        <v>0</v>
      </c>
    </row>
    <row r="15" spans="1:10" s="13" customFormat="1" ht="50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36</v>
      </c>
      <c r="B16" s="13">
        <v>12</v>
      </c>
      <c r="C16" s="13" t="s">
        <v>37</v>
      </c>
      <c r="D16" s="13" t="s">
        <v>38</v>
      </c>
      <c r="E16" s="13">
        <v>69</v>
      </c>
      <c r="F16" s="18"/>
      <c r="G16" s="13" t="s">
        <v>27</v>
      </c>
      <c r="H16" s="13">
        <v>69</v>
      </c>
      <c r="I16" s="18"/>
      <c r="J16" s="12">
        <f>ROUNDDOWN(CHOOSE(MATCH(B16,{11,12,13,14,15,16,17}),0.55,0.55,0.57,0.59,0.61,0.63,0.65)*(IF(H16="",0,H16)),1)</f>
        <v>37.9</v>
      </c>
    </row>
    <row r="17" spans="1:10" s="13" customFormat="1" ht="50" customHeight="1" x14ac:dyDescent="0.2">
      <c r="A17" s="13" t="s">
        <v>36</v>
      </c>
      <c r="B17" s="13">
        <v>12</v>
      </c>
      <c r="C17" s="13" t="s">
        <v>26</v>
      </c>
      <c r="D17" s="13" t="s">
        <v>20</v>
      </c>
      <c r="E17" s="13">
        <v>390</v>
      </c>
      <c r="F17" s="18"/>
      <c r="G17" s="13" t="s">
        <v>126</v>
      </c>
      <c r="H17" s="13">
        <v>378</v>
      </c>
      <c r="I17" s="18" t="s">
        <v>143</v>
      </c>
      <c r="J17" s="12">
        <f>ROUNDDOWN(CHOOSE(MATCH(B17,{11,12,13,14,15,16,17}),0.55,0.55,0.57,0.59,0.61,0.63,0.65)*(IF(H17="",0,H17)),1)</f>
        <v>207.9</v>
      </c>
    </row>
    <row r="18" spans="1:10" s="13" customFormat="1" ht="50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178</v>
      </c>
      <c r="B19" s="13">
        <v>12</v>
      </c>
      <c r="C19" s="13" t="s">
        <v>99</v>
      </c>
      <c r="D19" s="13" t="s">
        <v>179</v>
      </c>
      <c r="E19" s="13">
        <v>495</v>
      </c>
      <c r="F19" s="18" t="s">
        <v>177</v>
      </c>
      <c r="I19" s="18"/>
      <c r="J19" s="12">
        <f>ROUNDDOWN(CHOOSE(MATCH(B19,{11,12,13,14,15,16,17}),0.55,0.55,0.57,0.59,0.61,0.63,0.65)*(IF(H19="",0,H19)),1)</f>
        <v>0</v>
      </c>
    </row>
    <row r="20" spans="1:10" s="13" customFormat="1" ht="50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64</v>
      </c>
      <c r="B21" s="13">
        <v>12</v>
      </c>
      <c r="C21" s="13" t="s">
        <v>21</v>
      </c>
      <c r="D21" s="13" t="s">
        <v>20</v>
      </c>
      <c r="E21" s="13">
        <v>100</v>
      </c>
      <c r="F21" s="18"/>
      <c r="G21" s="13" t="s">
        <v>96</v>
      </c>
      <c r="H21" s="13">
        <v>100</v>
      </c>
      <c r="I21" s="18" t="s">
        <v>102</v>
      </c>
      <c r="J21" s="12">
        <f>ROUNDDOWN(CHOOSE(MATCH(B21,{11,12,13,14,15,16,17}),0.55,0.55,0.57,0.59,0.61,0.63,0.65)*(IF(H21="",0,H21)),1)</f>
        <v>55</v>
      </c>
    </row>
    <row r="22" spans="1:10" s="13" customFormat="1" ht="50" customHeight="1" x14ac:dyDescent="0.2">
      <c r="A22" s="13" t="s">
        <v>101</v>
      </c>
      <c r="B22" s="13">
        <v>12</v>
      </c>
      <c r="C22" s="13" t="s">
        <v>115</v>
      </c>
      <c r="D22" s="13" t="s">
        <v>193</v>
      </c>
      <c r="E22" s="13">
        <v>245</v>
      </c>
      <c r="F22" s="18" t="s">
        <v>194</v>
      </c>
      <c r="H22" s="13">
        <v>80</v>
      </c>
      <c r="I22" s="18"/>
      <c r="J22" s="12">
        <f>ROUNDDOWN(CHOOSE(MATCH(B22,{11,12,13,14,15,16,17}),0.55,0.55,0.57,0.59,0.61,0.63,0.65)*(IF(H22="",0,H22)),1)</f>
        <v>44</v>
      </c>
    </row>
    <row r="23" spans="1:10" s="13" customFormat="1" ht="50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181</v>
      </c>
      <c r="J23" s="12">
        <f>ROUNDDOWN(CHOOSE(MATCH(B23,{11,12,13,14,15,16,17}),0.55,0.55,0.57,0.59,0.61,0.63,0.65)*(IF(H23="",0,H23)),1)</f>
        <v>94.4</v>
      </c>
    </row>
    <row r="24" spans="1:10" s="13" customFormat="1" ht="50" customHeight="1" x14ac:dyDescent="0.2">
      <c r="A24" s="13" t="s">
        <v>149</v>
      </c>
      <c r="B24" s="13">
        <v>12</v>
      </c>
      <c r="C24" s="13" t="s">
        <v>99</v>
      </c>
      <c r="D24" s="13" t="s">
        <v>150</v>
      </c>
      <c r="E24" s="13">
        <v>100</v>
      </c>
      <c r="F24" s="18" t="s">
        <v>138</v>
      </c>
      <c r="I24" s="18"/>
      <c r="J24" s="12">
        <f>ROUNDDOWN(CHOOSE(MATCH(B24,{11,12,13,14,15,16,17}),0.55,0.55,0.57,0.59,0.61,0.63,0.65)*(IF(H24="",0,H24)),1)</f>
        <v>0</v>
      </c>
    </row>
    <row r="25" spans="1:10" s="13" customFormat="1" ht="50" customHeight="1" x14ac:dyDescent="0.2">
      <c r="A25" s="13" t="s">
        <v>92</v>
      </c>
      <c r="B25" s="13">
        <v>12</v>
      </c>
      <c r="C25" s="13" t="s">
        <v>93</v>
      </c>
      <c r="D25" s="13" t="s">
        <v>94</v>
      </c>
      <c r="E25" s="13">
        <v>160</v>
      </c>
      <c r="F25" s="18"/>
      <c r="G25" s="13" t="s">
        <v>126</v>
      </c>
      <c r="H25" s="13">
        <v>160</v>
      </c>
      <c r="I25" s="18" t="s">
        <v>144</v>
      </c>
      <c r="J25" s="12">
        <f>ROUNDDOWN(CHOOSE(MATCH(B25,{11,12,13,14,15,16,17}),0.55,0.55,0.57,0.59,0.61,0.63,0.65)*(IF(H25="",0,H25)),1)</f>
        <v>88</v>
      </c>
    </row>
    <row r="26" spans="1:10" s="13" customFormat="1" ht="50" customHeight="1" x14ac:dyDescent="0.2">
      <c r="A26" s="13" t="s">
        <v>25</v>
      </c>
      <c r="B26" s="13">
        <v>12</v>
      </c>
      <c r="C26" s="13" t="s">
        <v>166</v>
      </c>
      <c r="D26" s="13" t="s">
        <v>165</v>
      </c>
      <c r="E26" s="13">
        <v>500</v>
      </c>
      <c r="F26" s="18"/>
      <c r="G26" s="13" t="s">
        <v>261</v>
      </c>
      <c r="H26" s="13">
        <v>360</v>
      </c>
      <c r="I26" s="18" t="s">
        <v>265</v>
      </c>
      <c r="J26" s="12">
        <f>ROUNDDOWN(CHOOSE(MATCH(B26,{11,12,13,14,15,16,17}),0.55,0.55,0.57,0.59,0.61,0.63,0.65)*(IF(H26="",0,H26)),1)</f>
        <v>198</v>
      </c>
    </row>
    <row r="27" spans="1:10" s="13" customFormat="1" ht="50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53</v>
      </c>
      <c r="B28" s="13">
        <v>12</v>
      </c>
      <c r="C28" s="13" t="s">
        <v>37</v>
      </c>
      <c r="D28" s="13" t="s">
        <v>54</v>
      </c>
      <c r="E28" s="13">
        <v>400</v>
      </c>
      <c r="F28" s="18"/>
      <c r="G28" s="13" t="s">
        <v>96</v>
      </c>
      <c r="H28" s="13">
        <v>400</v>
      </c>
      <c r="I28" s="18"/>
      <c r="J28" s="12">
        <f>ROUNDDOWN(CHOOSE(MATCH(B28,{11,12,13,14,15,16,17}),0.55,0.55,0.57,0.59,0.61,0.63,0.65)*(IF(H28="",0,H28)),1)</f>
        <v>220</v>
      </c>
    </row>
    <row r="29" spans="1:10" s="13" customFormat="1" ht="50" customHeight="1" x14ac:dyDescent="0.2">
      <c r="A29" s="13" t="s">
        <v>95</v>
      </c>
      <c r="B29" s="13">
        <v>12</v>
      </c>
      <c r="C29" s="13" t="s">
        <v>93</v>
      </c>
      <c r="D29" s="13" t="s">
        <v>96</v>
      </c>
      <c r="E29" s="13">
        <v>240</v>
      </c>
      <c r="F29" s="18"/>
      <c r="G29" s="13" t="s">
        <v>179</v>
      </c>
      <c r="H29" s="13">
        <v>172</v>
      </c>
      <c r="I29" s="18"/>
      <c r="J29" s="12">
        <f>ROUNDDOWN(CHOOSE(MATCH(B29,{11,12,13,14,15,16,17}),0.55,0.55,0.57,0.59,0.61,0.63,0.65)*(IF(H29="",0,H29)),1)</f>
        <v>94.6</v>
      </c>
    </row>
    <row r="30" spans="1:10" s="13" customFormat="1" ht="50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51</v>
      </c>
      <c r="B31" s="13">
        <v>12</v>
      </c>
      <c r="C31" s="13" t="s">
        <v>29</v>
      </c>
      <c r="D31" s="13" t="s">
        <v>30</v>
      </c>
      <c r="E31" s="13">
        <v>500</v>
      </c>
      <c r="F31" s="18"/>
      <c r="G31" s="13" t="s">
        <v>14</v>
      </c>
      <c r="H31" s="13">
        <v>500</v>
      </c>
      <c r="I31" s="18"/>
      <c r="J31" s="12">
        <f>ROUNDDOWN(CHOOSE(MATCH(B31,{11,12,13,14,15,16,17}),0.55,0.55,0.57,0.59,0.61,0.63,0.65)*(IF(H31="",0,H31)),1)</f>
        <v>275</v>
      </c>
    </row>
    <row r="32" spans="1:10" s="13" customFormat="1" ht="50" customHeight="1" x14ac:dyDescent="0.2">
      <c r="A32" s="13" t="s">
        <v>106</v>
      </c>
      <c r="B32" s="13">
        <v>12</v>
      </c>
      <c r="C32" s="13" t="s">
        <v>117</v>
      </c>
      <c r="D32" s="13" t="s">
        <v>96</v>
      </c>
      <c r="E32" s="13">
        <v>90</v>
      </c>
      <c r="F32" s="18"/>
      <c r="G32" s="13" t="s">
        <v>96</v>
      </c>
      <c r="H32" s="13">
        <v>95</v>
      </c>
      <c r="I32" s="18"/>
      <c r="J32" s="12">
        <f>ROUNDDOWN(CHOOSE(MATCH(B32,{11,12,13,14,15,16,17}),0.55,0.55,0.57,0.59,0.61,0.63,0.65)*(IF(H32="",0,H32)),1)</f>
        <v>52.2</v>
      </c>
    </row>
    <row r="33" spans="1:10" s="13" customFormat="1" ht="50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145</v>
      </c>
      <c r="B35" s="13">
        <v>12</v>
      </c>
      <c r="C35" s="13" t="s">
        <v>223</v>
      </c>
      <c r="D35" s="13" t="s">
        <v>222</v>
      </c>
      <c r="F35" s="18" t="s">
        <v>217</v>
      </c>
      <c r="I35" s="18"/>
      <c r="J35" s="12">
        <f>ROUNDDOWN(CHOOSE(MATCH(B35,{11,12,13,14,15,16,17}),0.55,0.55,0.57,0.59,0.61,0.63,0.65)*(IF(H35="",0,H35)),1)</f>
        <v>0</v>
      </c>
    </row>
    <row r="36" spans="1:10" s="13" customFormat="1" ht="50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179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</row>
    <row r="39" spans="1:10" s="13" customFormat="1" ht="50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0" s="13" customFormat="1" ht="50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145</v>
      </c>
      <c r="B41" s="13">
        <v>12</v>
      </c>
      <c r="C41" s="13" t="s">
        <v>93</v>
      </c>
      <c r="D41" s="13" t="s">
        <v>225</v>
      </c>
      <c r="E41" s="13">
        <v>65</v>
      </c>
      <c r="F41" s="18"/>
      <c r="G41" s="13" t="s">
        <v>222</v>
      </c>
      <c r="H41" s="13">
        <v>63</v>
      </c>
      <c r="I41" s="18"/>
      <c r="J41" s="12">
        <f>ROUNDDOWN(CHOOSE(MATCH(B41,{11,12,13,14,15,16,17}),0.55,0.55,0.57,0.59,0.61,0.63,0.65)*(IF(H41="",0,H41)),1)</f>
        <v>34.6</v>
      </c>
    </row>
    <row r="42" spans="1:10" s="13" customFormat="1" ht="50" customHeight="1" x14ac:dyDescent="0.2">
      <c r="A42" s="13" t="s">
        <v>28</v>
      </c>
      <c r="B42" s="13">
        <v>12</v>
      </c>
      <c r="C42" s="13" t="s">
        <v>29</v>
      </c>
      <c r="D42" s="13" t="s">
        <v>30</v>
      </c>
      <c r="E42" s="13">
        <v>497</v>
      </c>
      <c r="F42" s="18"/>
      <c r="G42" s="13" t="s">
        <v>31</v>
      </c>
      <c r="H42" s="13">
        <v>497</v>
      </c>
      <c r="I42" s="18"/>
      <c r="J42" s="12">
        <f>ROUNDDOWN(CHOOSE(MATCH(B42,{11,12,13,14,15,16,17}),0.55,0.55,0.57,0.59,0.61,0.63,0.65)*(IF(H42="",0,H42)),1)</f>
        <v>273.3</v>
      </c>
    </row>
    <row r="43" spans="1:10" s="13" customFormat="1" ht="50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H44" s="13">
        <v>200</v>
      </c>
      <c r="I44" s="18" t="s">
        <v>200</v>
      </c>
      <c r="J44" s="12">
        <f>ROUNDDOWN(CHOOSE(MATCH(B44,{11,12,13,14,15,16,17}),0.55,0.55,0.57,0.59,0.61,0.63,0.65)*(IF(H44="",0,H44)),1)</f>
        <v>122</v>
      </c>
    </row>
    <row r="45" spans="1:10" s="13" customFormat="1" ht="50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193</v>
      </c>
      <c r="H45" s="13">
        <v>462</v>
      </c>
      <c r="I45" s="18" t="s">
        <v>197</v>
      </c>
      <c r="J45" s="12">
        <f>ROUNDDOWN(CHOOSE(MATCH(B45,{11,12,13,14,15,16,17}),0.55,0.55,0.57,0.59,0.61,0.63,0.65)*(IF(H45="",0,H45)),1)</f>
        <v>272.5</v>
      </c>
    </row>
    <row r="46" spans="1:10" s="13" customFormat="1" ht="50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G46" s="13" t="s">
        <v>261</v>
      </c>
      <c r="H46" s="13">
        <v>157</v>
      </c>
      <c r="I46" s="18"/>
      <c r="J46" s="12">
        <f>ROUNDDOWN(CHOOSE(MATCH(B46,{11,12,13,14,15,16,17}),0.55,0.55,0.57,0.59,0.61,0.63,0.65)*(IF(H46="",0,H46)),1)</f>
        <v>89.4</v>
      </c>
    </row>
    <row r="47" spans="1:10" s="13" customFormat="1" ht="50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G47" s="13" t="s">
        <v>232</v>
      </c>
      <c r="H47" s="13">
        <v>289</v>
      </c>
      <c r="I47" s="18" t="s">
        <v>233</v>
      </c>
      <c r="J47" s="12">
        <f>ROUNDDOWN(CHOOSE(MATCH(B47,{11,12,13,14,15,16,17}),0.55,0.55,0.57,0.59,0.61,0.63,0.65)*(IF(H47="",0,H47)),1)</f>
        <v>158.9</v>
      </c>
    </row>
    <row r="48" spans="1:10" s="13" customFormat="1" ht="50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G49" s="13" t="s">
        <v>224</v>
      </c>
      <c r="H49" s="13">
        <v>10</v>
      </c>
      <c r="I49" s="18"/>
      <c r="J49" s="12">
        <f>ROUNDDOWN(CHOOSE(MATCH(B49,{11,12,13,14,15,16,17}),0.55,0.55,0.57,0.59,0.61,0.63,0.65)*(IF(H49="",0,H49)),1)</f>
        <v>6.3</v>
      </c>
    </row>
    <row r="50" spans="1:11" s="13" customFormat="1" ht="50" customHeight="1" x14ac:dyDescent="0.2">
      <c r="A50" s="13" t="s">
        <v>28</v>
      </c>
      <c r="B50" s="13">
        <v>12</v>
      </c>
      <c r="C50" s="13" t="s">
        <v>32</v>
      </c>
      <c r="D50" s="13" t="s">
        <v>33</v>
      </c>
      <c r="E50" s="13">
        <v>200</v>
      </c>
      <c r="F50" s="18"/>
      <c r="G50" s="13" t="s">
        <v>34</v>
      </c>
      <c r="H50" s="13">
        <v>200</v>
      </c>
      <c r="I50" s="18"/>
      <c r="J50" s="12">
        <f>ROUNDDOWN(CHOOSE(MATCH(B50,{11,12,13,14,15,16,17}),0.55,0.55,0.57,0.59,0.61,0.63,0.65)*(IF(H50="",0,H50)),1)</f>
        <v>110</v>
      </c>
    </row>
    <row r="51" spans="1:11" s="13" customFormat="1" ht="50" customHeight="1" x14ac:dyDescent="0.2">
      <c r="A51" s="13" t="s">
        <v>40</v>
      </c>
      <c r="B51" s="13">
        <v>12</v>
      </c>
      <c r="C51" s="13" t="s">
        <v>26</v>
      </c>
      <c r="D51" s="13" t="s">
        <v>24</v>
      </c>
      <c r="E51" s="13">
        <v>80</v>
      </c>
      <c r="F51" s="18"/>
      <c r="G51" s="13" t="s">
        <v>31</v>
      </c>
      <c r="H51" s="13">
        <v>80</v>
      </c>
      <c r="I51" s="18"/>
      <c r="J51" s="12">
        <f>ROUNDDOWN(CHOOSE(MATCH(B51,{11,12,13,14,15,16,17}),0.55,0.55,0.57,0.59,0.61,0.63,0.65)*(IF(H51="",0,H51)),1)</f>
        <v>44</v>
      </c>
    </row>
    <row r="52" spans="1:11" s="13" customFormat="1" ht="50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I52" s="18"/>
      <c r="J52" s="12">
        <f>ROUNDDOWN(CHOOSE(MATCH(B52,{11,12,13,14,15,16,17}),0.55,0.55,0.57,0.59,0.61,0.63,0.65)*(IF(H52="",0,H52)),1)</f>
        <v>0</v>
      </c>
    </row>
    <row r="53" spans="1:11" s="13" customFormat="1" ht="50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I53" s="18"/>
      <c r="J53" s="12">
        <f>ROUNDDOWN(CHOOSE(MATCH(B53,{11,12,13,14,15,16,17}),0.55,0.55,0.57,0.59,0.61,0.63,0.65)*(IF(H53="",0,H53)),1)</f>
        <v>0</v>
      </c>
    </row>
    <row r="54" spans="1:11" s="13" customFormat="1" ht="50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179</v>
      </c>
      <c r="H54" s="13">
        <v>355</v>
      </c>
      <c r="I54" s="18" t="s">
        <v>182</v>
      </c>
      <c r="J54" s="12">
        <f>ROUNDDOWN(CHOOSE(MATCH(B54,{11,12,13,14,15,16,17}),0.55,0.55,0.57,0.59,0.61,0.63,0.65)*(IF(H54="",0,H54)),1)</f>
        <v>216.5</v>
      </c>
    </row>
    <row r="55" spans="1:11" s="13" customFormat="1" ht="50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193</v>
      </c>
      <c r="H55" s="13">
        <v>395</v>
      </c>
      <c r="I55" s="18" t="s">
        <v>198</v>
      </c>
      <c r="J55" s="12">
        <f>ROUNDDOWN(CHOOSE(MATCH(B55,{11,12,13,14,15,16,17}),0.55,0.55,0.57,0.59,0.61,0.63,0.65)*(IF(H55="",0,H55)),1)</f>
        <v>217.2</v>
      </c>
    </row>
    <row r="56" spans="1:11" s="13" customFormat="1" ht="50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G56" s="13" t="s">
        <v>235</v>
      </c>
      <c r="H56" s="13">
        <v>172</v>
      </c>
      <c r="I56" s="18" t="s">
        <v>242</v>
      </c>
      <c r="J56" s="12">
        <f>ROUNDDOWN(CHOOSE(MATCH(B56,{11,12,13,14,15,16,17}),0.55,0.55,0.57,0.59,0.61,0.63,0.65)*(IF(H56="",0,H56)),1)</f>
        <v>94.6</v>
      </c>
    </row>
    <row r="57" spans="1:11" s="13" customFormat="1" ht="50" customHeight="1" x14ac:dyDescent="0.2">
      <c r="A57" s="13" t="s">
        <v>40</v>
      </c>
      <c r="B57" s="13">
        <v>12</v>
      </c>
      <c r="C57" s="13" t="s">
        <v>41</v>
      </c>
      <c r="D57" s="13" t="s">
        <v>31</v>
      </c>
      <c r="E57" s="13">
        <v>200</v>
      </c>
      <c r="F57" s="18"/>
      <c r="G57" s="13" t="s">
        <v>126</v>
      </c>
      <c r="H57" s="13">
        <v>200</v>
      </c>
      <c r="I57" s="18" t="s">
        <v>127</v>
      </c>
      <c r="J57" s="12">
        <f>ROUNDDOWN(CHOOSE(MATCH(B57,{11,12,13,14,15,16,17}),0.55,0.55,0.57,0.59,0.61,0.63,0.65)*(IF(H57="",0,H57)),1)</f>
        <v>110</v>
      </c>
    </row>
    <row r="58" spans="1:11" s="13" customFormat="1" ht="50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174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175</v>
      </c>
    </row>
    <row r="61" spans="1:11" s="13" customFormat="1" ht="50" customHeight="1" x14ac:dyDescent="0.2">
      <c r="A61" s="13" t="s">
        <v>113</v>
      </c>
      <c r="B61" s="13">
        <v>12</v>
      </c>
      <c r="C61" s="13" t="s">
        <v>112</v>
      </c>
      <c r="D61" s="13" t="s">
        <v>114</v>
      </c>
      <c r="E61" s="13">
        <v>532</v>
      </c>
      <c r="F61" s="18"/>
      <c r="G61" s="13" t="s">
        <v>151</v>
      </c>
      <c r="H61" s="13">
        <v>532</v>
      </c>
      <c r="I61" s="18" t="s">
        <v>154</v>
      </c>
      <c r="J61" s="12">
        <f>ROUNDDOWN(CHOOSE(MATCH(B61,{11,12,13,14,15,16,17}),0.55,0.55,0.57,0.59,0.61,0.63,0.65)*(IF(H61="",0,H61)),1)</f>
        <v>292.60000000000002</v>
      </c>
    </row>
    <row r="62" spans="1:11" s="13" customFormat="1" ht="50" customHeight="1" x14ac:dyDescent="0.2">
      <c r="A62" s="13" t="s">
        <v>45</v>
      </c>
      <c r="B62" s="13">
        <v>12</v>
      </c>
      <c r="C62" s="13" t="s">
        <v>13</v>
      </c>
      <c r="D62" s="13" t="s">
        <v>46</v>
      </c>
      <c r="E62" s="13">
        <v>200</v>
      </c>
      <c r="F62" s="18"/>
      <c r="G62" s="13" t="s">
        <v>34</v>
      </c>
      <c r="H62" s="13">
        <v>200</v>
      </c>
      <c r="I62" s="18"/>
      <c r="J62" s="12">
        <f>ROUNDDOWN(CHOOSE(MATCH(B62,{11,12,13,14,15,16,17}),0.55,0.55,0.57,0.59,0.61,0.63,0.65)*(IF(H62="",0,H62)),1)</f>
        <v>110</v>
      </c>
    </row>
    <row r="63" spans="1:11" s="13" customFormat="1" ht="50" customHeight="1" x14ac:dyDescent="0.2">
      <c r="A63" s="13" t="s">
        <v>163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G63" s="13" t="s">
        <v>235</v>
      </c>
      <c r="H63" s="13">
        <v>370</v>
      </c>
      <c r="I63" s="18" t="s">
        <v>236</v>
      </c>
      <c r="J63" s="12">
        <f>ROUNDDOWN(CHOOSE(MATCH(B63,{11,12,13,14,15,16,17}),0.55,0.55,0.57,0.59,0.61,0.63,0.65)*(IF(H63="",0,H63)),1)</f>
        <v>210.9</v>
      </c>
    </row>
    <row r="64" spans="1:11" s="13" customFormat="1" ht="50" customHeight="1" x14ac:dyDescent="0.2">
      <c r="A64" s="13" t="s">
        <v>164</v>
      </c>
      <c r="B64" s="13">
        <v>13</v>
      </c>
      <c r="C64" s="13" t="s">
        <v>122</v>
      </c>
      <c r="D64" s="13" t="s">
        <v>165</v>
      </c>
      <c r="E64" s="13">
        <v>150</v>
      </c>
      <c r="F64" s="18" t="s">
        <v>129</v>
      </c>
      <c r="G64" s="13" t="s">
        <v>179</v>
      </c>
      <c r="H64" s="13">
        <v>150</v>
      </c>
      <c r="I64" s="18" t="s">
        <v>188</v>
      </c>
      <c r="J64" s="12">
        <f>ROUNDDOWN(CHOOSE(MATCH(B64,{11,12,13,14,15,16,17}),0.55,0.55,0.57,0.59,0.61,0.63,0.65)*(IF(H64="",0,H64)),1)</f>
        <v>85.5</v>
      </c>
    </row>
    <row r="65" spans="1:10" s="13" customFormat="1" ht="50" customHeight="1" x14ac:dyDescent="0.2">
      <c r="A65" s="13" t="s">
        <v>195</v>
      </c>
      <c r="B65" s="13">
        <v>12</v>
      </c>
      <c r="C65" s="13" t="s">
        <v>115</v>
      </c>
      <c r="D65" s="13" t="s">
        <v>193</v>
      </c>
      <c r="E65" s="13">
        <v>100</v>
      </c>
      <c r="F65" s="18" t="s">
        <v>194</v>
      </c>
      <c r="G65" s="13" t="s">
        <v>205</v>
      </c>
      <c r="H65" s="13">
        <v>100</v>
      </c>
      <c r="I65" s="18" t="s">
        <v>208</v>
      </c>
      <c r="J65" s="12">
        <f>ROUNDDOWN(CHOOSE(MATCH(B65,{11,12,13,14,15,16,17}),0.55,0.55,0.57,0.59,0.61,0.63,0.65)*(IF(H65="",0,H65)),1)</f>
        <v>55</v>
      </c>
    </row>
    <row r="66" spans="1:10" s="13" customFormat="1" ht="50" customHeight="1" x14ac:dyDescent="0.2">
      <c r="A66" s="13" t="s">
        <v>106</v>
      </c>
      <c r="B66" s="13">
        <v>13</v>
      </c>
      <c r="C66" s="13" t="s">
        <v>122</v>
      </c>
      <c r="D66" s="13" t="s">
        <v>167</v>
      </c>
      <c r="E66" s="13">
        <v>230</v>
      </c>
      <c r="F66" s="18" t="s">
        <v>129</v>
      </c>
      <c r="H66" s="13">
        <v>230</v>
      </c>
      <c r="I66" s="18"/>
      <c r="J66" s="12">
        <f>ROUNDDOWN(CHOOSE(MATCH(B66,{11,12,13,14,15,16,17}),0.55,0.55,0.57,0.59,0.61,0.63,0.65)*(IF(H66="",0,H66)),1)</f>
        <v>131.1</v>
      </c>
    </row>
    <row r="67" spans="1:10" s="13" customFormat="1" ht="50" customHeight="1" x14ac:dyDescent="0.2">
      <c r="A67" s="13" t="s">
        <v>169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168</v>
      </c>
      <c r="G67" s="13" t="s">
        <v>261</v>
      </c>
      <c r="H67" s="13">
        <v>500</v>
      </c>
      <c r="I67" s="18" t="s">
        <v>266</v>
      </c>
      <c r="J67" s="12">
        <f>ROUNDDOWN(CHOOSE(MATCH(B67,{11,12,13,14,15,16,17}),0.55,0.55,0.57,0.59,0.61,0.63,0.65)*(IF(H67="",0,H67)),1)</f>
        <v>285</v>
      </c>
    </row>
    <row r="68" spans="1:10" s="13" customFormat="1" ht="50" customHeight="1" x14ac:dyDescent="0.2">
      <c r="A68" s="13" t="s">
        <v>171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G68" s="13" t="s">
        <v>205</v>
      </c>
      <c r="H68" s="13">
        <v>50</v>
      </c>
      <c r="I68" s="18"/>
      <c r="J68" s="12">
        <f>ROUNDDOWN(CHOOSE(MATCH(B68,{11,12,13,14,15,16,17}),0.55,0.55,0.57,0.59,0.61,0.63,0.65)*(IF(H68="",0,H68)),1)</f>
        <v>28.5</v>
      </c>
    </row>
    <row r="69" spans="1:10" s="13" customFormat="1" ht="50" customHeight="1" x14ac:dyDescent="0.2">
      <c r="A69" s="13" t="s">
        <v>172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G69" s="13" t="s">
        <v>261</v>
      </c>
      <c r="H69" s="13">
        <v>372</v>
      </c>
      <c r="I69" s="18" t="s">
        <v>262</v>
      </c>
      <c r="J69" s="12">
        <f>ROUNDDOWN(CHOOSE(MATCH(B69,{11,12,13,14,15,16,17}),0.55,0.55,0.57,0.59,0.61,0.63,0.65)*(IF(H69="",0,H69)),1)</f>
        <v>212</v>
      </c>
    </row>
    <row r="70" spans="1:10" s="13" customFormat="1" ht="50" customHeight="1" x14ac:dyDescent="0.2">
      <c r="A70" s="13" t="s">
        <v>173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168</v>
      </c>
      <c r="I70" s="18"/>
      <c r="J70" s="12">
        <f>ROUNDDOWN(CHOOSE(MATCH(B70,{11,12,13,14,15,16,17}),0.55,0.55,0.57,0.59,0.61,0.63,0.65)*(IF(H70="",0,H70)),1)</f>
        <v>0</v>
      </c>
    </row>
    <row r="71" spans="1:10" s="13" customFormat="1" ht="50" customHeight="1" x14ac:dyDescent="0.2">
      <c r="A71" s="13" t="s">
        <v>86</v>
      </c>
      <c r="B71" s="13">
        <v>14</v>
      </c>
      <c r="C71" s="13" t="s">
        <v>115</v>
      </c>
      <c r="D71" s="13" t="s">
        <v>174</v>
      </c>
      <c r="E71" s="13">
        <v>200</v>
      </c>
      <c r="F71" s="18" t="s">
        <v>156</v>
      </c>
      <c r="G71" s="13" t="s">
        <v>226</v>
      </c>
      <c r="H71" s="13">
        <v>200</v>
      </c>
      <c r="I71" s="18" t="s">
        <v>228</v>
      </c>
      <c r="J71" s="12">
        <f>ROUNDDOWN(CHOOSE(MATCH(B71,{11,12,13,14,15,16,17}),0.55,0.55,0.57,0.59,0.61,0.63,0.65)*(IF(H71="",0,H71)),1)</f>
        <v>118</v>
      </c>
    </row>
    <row r="72" spans="1:10" s="13" customFormat="1" ht="50" customHeight="1" x14ac:dyDescent="0.2">
      <c r="A72" s="13" t="s">
        <v>229</v>
      </c>
      <c r="B72" s="13">
        <v>12</v>
      </c>
      <c r="C72" s="13" t="s">
        <v>230</v>
      </c>
      <c r="D72" s="13" t="s">
        <v>96</v>
      </c>
      <c r="E72" s="13">
        <v>320</v>
      </c>
      <c r="F72" s="18" t="s">
        <v>231</v>
      </c>
      <c r="G72" s="13" t="s">
        <v>252</v>
      </c>
      <c r="H72" s="13">
        <v>316</v>
      </c>
      <c r="I72" s="18" t="s">
        <v>253</v>
      </c>
      <c r="J72" s="12">
        <f>ROUNDDOWN(CHOOSE(MATCH(B72,{11,12,13,14,15,16,17}),0.55,0.55,0.57,0.59,0.61,0.63,0.65)*(IF(H72="",0,H72)),1)</f>
        <v>173.8</v>
      </c>
    </row>
    <row r="73" spans="1:10" s="13" customFormat="1" ht="50" customHeight="1" x14ac:dyDescent="0.2">
      <c r="A73" s="13" t="s">
        <v>180</v>
      </c>
      <c r="B73" s="13">
        <v>14</v>
      </c>
      <c r="C73" s="13" t="s">
        <v>115</v>
      </c>
      <c r="D73" s="13" t="s">
        <v>179</v>
      </c>
      <c r="E73" s="13">
        <v>300</v>
      </c>
      <c r="F73" s="18" t="s">
        <v>156</v>
      </c>
      <c r="G73" s="13" t="s">
        <v>209</v>
      </c>
      <c r="H73" s="13">
        <v>301</v>
      </c>
      <c r="I73" s="18" t="s">
        <v>212</v>
      </c>
      <c r="J73" s="12">
        <f>ROUNDDOWN(CHOOSE(MATCH(B73,{11,12,13,14,15,16,17}),0.55,0.55,0.57,0.59,0.61,0.63,0.65)*(IF(H73="",0,H73)),1)</f>
        <v>177.5</v>
      </c>
    </row>
    <row r="74" spans="1:10" s="13" customFormat="1" ht="50" customHeight="1" x14ac:dyDescent="0.2">
      <c r="A74" s="13" t="s">
        <v>183</v>
      </c>
      <c r="B74" s="13">
        <v>13</v>
      </c>
      <c r="C74" s="13" t="s">
        <v>185</v>
      </c>
      <c r="D74" s="13" t="s">
        <v>179</v>
      </c>
      <c r="E74" s="13">
        <v>342</v>
      </c>
      <c r="F74" s="18" t="s">
        <v>177</v>
      </c>
      <c r="G74" s="13" t="s">
        <v>245</v>
      </c>
      <c r="H74" s="13">
        <v>341</v>
      </c>
      <c r="I74" s="18"/>
      <c r="J74" s="12">
        <f>ROUNDDOWN(CHOOSE(MATCH(B74,{11,12,13,14,15,16,17}),0.55,0.55,0.57,0.59,0.61,0.63,0.65)*(IF(H74="",0,H74)),1)</f>
        <v>194.3</v>
      </c>
    </row>
    <row r="75" spans="1:10" s="13" customFormat="1" ht="50" customHeight="1" x14ac:dyDescent="0.2">
      <c r="A75" s="13" t="s">
        <v>153</v>
      </c>
      <c r="B75" s="13">
        <v>13</v>
      </c>
      <c r="C75" s="13" t="s">
        <v>184</v>
      </c>
      <c r="D75" s="13" t="s">
        <v>179</v>
      </c>
      <c r="E75" s="13">
        <v>200</v>
      </c>
      <c r="F75" s="18" t="s">
        <v>177</v>
      </c>
      <c r="G75" s="13" t="s">
        <v>209</v>
      </c>
      <c r="H75" s="13">
        <v>197</v>
      </c>
      <c r="I75" s="18" t="s">
        <v>210</v>
      </c>
      <c r="J75" s="12">
        <f>ROUNDDOWN(CHOOSE(MATCH(B75,{11,12,13,14,15,16,17}),0.55,0.55,0.57,0.59,0.61,0.63,0.65)*(IF(H75="",0,H75)),1)</f>
        <v>112.2</v>
      </c>
    </row>
    <row r="76" spans="1:10" s="13" customFormat="1" ht="50" customHeight="1" x14ac:dyDescent="0.2">
      <c r="A76" s="13" t="s">
        <v>84</v>
      </c>
      <c r="B76" s="13">
        <v>13</v>
      </c>
      <c r="C76" s="13" t="s">
        <v>186</v>
      </c>
      <c r="D76" s="13" t="s">
        <v>179</v>
      </c>
      <c r="E76" s="13">
        <v>160</v>
      </c>
      <c r="F76" s="18" t="s">
        <v>177</v>
      </c>
      <c r="G76" s="13" t="s">
        <v>209</v>
      </c>
      <c r="H76" s="13">
        <v>160</v>
      </c>
      <c r="I76" s="18" t="s">
        <v>214</v>
      </c>
      <c r="J76" s="12">
        <f>ROUNDDOWN(CHOOSE(MATCH(B76,{11,12,13,14,15,16,17}),0.55,0.55,0.57,0.59,0.61,0.63,0.65)*(IF(H76="",0,H76)),1)</f>
        <v>91.2</v>
      </c>
    </row>
    <row r="77" spans="1:10" s="13" customFormat="1" ht="50" customHeight="1" x14ac:dyDescent="0.2">
      <c r="A77" s="13" t="s">
        <v>95</v>
      </c>
      <c r="B77" s="13">
        <v>13</v>
      </c>
      <c r="C77" s="13" t="s">
        <v>190</v>
      </c>
      <c r="D77" s="13" t="s">
        <v>179</v>
      </c>
      <c r="E77" s="13">
        <v>250</v>
      </c>
      <c r="F77" s="18" t="s">
        <v>189</v>
      </c>
      <c r="G77" s="13" t="s">
        <v>235</v>
      </c>
      <c r="H77" s="13">
        <v>249</v>
      </c>
      <c r="I77" s="18"/>
      <c r="J77" s="12">
        <f>ROUNDDOWN(CHOOSE(MATCH(B77,{11,12,13,14,15,16,17}),0.55,0.55,0.57,0.59,0.61,0.63,0.65)*(IF(H77="",0,H77)),1)</f>
        <v>141.9</v>
      </c>
    </row>
    <row r="78" spans="1:10" s="13" customFormat="1" ht="50" customHeight="1" x14ac:dyDescent="0.2">
      <c r="A78" s="13" t="s">
        <v>191</v>
      </c>
      <c r="B78" s="13">
        <v>13</v>
      </c>
      <c r="C78" s="13" t="s">
        <v>159</v>
      </c>
      <c r="D78" s="13" t="s">
        <v>193</v>
      </c>
      <c r="E78" s="13">
        <v>200</v>
      </c>
      <c r="F78" s="18" t="s">
        <v>194</v>
      </c>
      <c r="I78" s="18"/>
      <c r="J78" s="12">
        <f>ROUNDDOWN(CHOOSE(MATCH(B78,{11,12,13,14,15,16,17}),0.55,0.55,0.57,0.59,0.61,0.63,0.65)*(IF(H78="",0,H78)),1)</f>
        <v>0</v>
      </c>
    </row>
    <row r="79" spans="1:10" s="13" customFormat="1" ht="50" customHeight="1" x14ac:dyDescent="0.2">
      <c r="A79" s="13" t="s">
        <v>153</v>
      </c>
      <c r="B79" s="13">
        <v>12</v>
      </c>
      <c r="C79" s="13" t="s">
        <v>99</v>
      </c>
      <c r="D79" s="13" t="s">
        <v>151</v>
      </c>
      <c r="E79" s="13">
        <v>150</v>
      </c>
      <c r="F79" s="18" t="s">
        <v>138</v>
      </c>
      <c r="G79" s="13" t="s">
        <v>179</v>
      </c>
      <c r="H79" s="13">
        <v>150</v>
      </c>
      <c r="I79" s="18" t="s">
        <v>187</v>
      </c>
      <c r="J79" s="12">
        <f>ROUNDDOWN(CHOOSE(MATCH(B79,{11,12,13,14,15,16,17}),0.55,0.55,0.57,0.59,0.61,0.63,0.65)*(IF(H79="",0,H79)),1)</f>
        <v>82.5</v>
      </c>
    </row>
    <row r="80" spans="1:10" s="13" customFormat="1" ht="50" customHeight="1" x14ac:dyDescent="0.2">
      <c r="A80" s="13" t="s">
        <v>153</v>
      </c>
      <c r="B80" s="13">
        <v>12</v>
      </c>
      <c r="C80" s="13" t="s">
        <v>115</v>
      </c>
      <c r="D80" s="13" t="s">
        <v>205</v>
      </c>
      <c r="E80" s="13">
        <v>100</v>
      </c>
      <c r="F80" s="18" t="s">
        <v>217</v>
      </c>
      <c r="G80" s="13" t="s">
        <v>226</v>
      </c>
      <c r="H80" s="13">
        <v>100</v>
      </c>
      <c r="I80" s="18" t="s">
        <v>227</v>
      </c>
      <c r="J80" s="12">
        <f>ROUNDDOWN(CHOOSE(MATCH(B80,{11,12,13,14,15,16,17}),0.55,0.55,0.57,0.59,0.61,0.63,0.65)*(IF(H80="",0,H80)),1)</f>
        <v>55</v>
      </c>
    </row>
    <row r="81" spans="1:11" s="13" customFormat="1" ht="50" customHeight="1" x14ac:dyDescent="0.2">
      <c r="A81" s="13" t="s">
        <v>79</v>
      </c>
      <c r="B81" s="13">
        <v>11</v>
      </c>
      <c r="C81" s="13" t="s">
        <v>158</v>
      </c>
      <c r="D81" s="13" t="s">
        <v>203</v>
      </c>
      <c r="E81" s="13">
        <v>400</v>
      </c>
      <c r="F81" s="18" t="s">
        <v>202</v>
      </c>
      <c r="I81" s="18"/>
      <c r="J81" s="12">
        <f>ROUNDDOWN(CHOOSE(MATCH(B81,{11,12,13,14,15,16,17}),0.55,0.55,0.57,0.59,0.61,0.63,0.65)*(IF(H81="",0,H81)),1)</f>
        <v>0</v>
      </c>
    </row>
    <row r="82" spans="1:11" s="13" customFormat="1" ht="50" customHeight="1" x14ac:dyDescent="0.2">
      <c r="A82" s="13" t="s">
        <v>206</v>
      </c>
      <c r="B82" s="13">
        <v>11</v>
      </c>
      <c r="C82" s="13" t="s">
        <v>158</v>
      </c>
      <c r="D82" s="13" t="s">
        <v>205</v>
      </c>
      <c r="E82" s="13">
        <v>200</v>
      </c>
      <c r="F82" s="18" t="s">
        <v>202</v>
      </c>
      <c r="G82" s="13" t="s">
        <v>245</v>
      </c>
      <c r="H82" s="13">
        <v>200</v>
      </c>
      <c r="I82" s="18" t="s">
        <v>251</v>
      </c>
      <c r="J82" s="12">
        <f>ROUNDDOWN(CHOOSE(MATCH(B82,{11,12,13,14,15,16,17}),0.55,0.55,0.57,0.59,0.61,0.63,0.65)*(IF(H82="",0,H82)),1)</f>
        <v>110</v>
      </c>
    </row>
    <row r="83" spans="1:11" s="13" customFormat="1" ht="50" customHeight="1" x14ac:dyDescent="0.2">
      <c r="A83" s="13" t="s">
        <v>195</v>
      </c>
      <c r="B83" s="13">
        <v>11</v>
      </c>
      <c r="C83" s="13" t="s">
        <v>158</v>
      </c>
      <c r="D83" s="13" t="s">
        <v>205</v>
      </c>
      <c r="E83" s="13">
        <v>398</v>
      </c>
      <c r="F83" s="18" t="s">
        <v>202</v>
      </c>
      <c r="G83" s="13" t="s">
        <v>245</v>
      </c>
      <c r="H83" s="13">
        <v>390</v>
      </c>
      <c r="I83" s="18" t="s">
        <v>259</v>
      </c>
      <c r="J83" s="12">
        <f>ROUNDDOWN(CHOOSE(MATCH(B83,{11,12,13,14,15,16,17}),0.55,0.55,0.57,0.59,0.61,0.63,0.65)*(IF(H83="",0,H83)),1)</f>
        <v>214.5</v>
      </c>
    </row>
    <row r="84" spans="1:11" s="13" customFormat="1" ht="50" customHeight="1" x14ac:dyDescent="0.2">
      <c r="A84" s="13" t="s">
        <v>211</v>
      </c>
      <c r="B84" s="13">
        <v>11</v>
      </c>
      <c r="C84" s="13" t="s">
        <v>158</v>
      </c>
      <c r="D84" s="13" t="s">
        <v>209</v>
      </c>
      <c r="E84" s="13">
        <v>200</v>
      </c>
      <c r="F84" s="18" t="s">
        <v>202</v>
      </c>
      <c r="G84" s="13" t="s">
        <v>245</v>
      </c>
      <c r="H84" s="13">
        <v>200</v>
      </c>
      <c r="I84" s="18" t="s">
        <v>249</v>
      </c>
      <c r="J84" s="12">
        <f>ROUNDDOWN(CHOOSE(MATCH(B84,{11,12,13,14,15,16,17}),0.55,0.55,0.57,0.59,0.61,0.63,0.65)*(IF(H84="",0,H84)),1)</f>
        <v>110</v>
      </c>
    </row>
    <row r="85" spans="1:11" s="13" customFormat="1" ht="50" customHeight="1" x14ac:dyDescent="0.2">
      <c r="A85" s="13" t="s">
        <v>12</v>
      </c>
      <c r="B85" s="13">
        <v>12</v>
      </c>
      <c r="C85" s="13" t="s">
        <v>223</v>
      </c>
      <c r="D85" s="13" t="s">
        <v>232</v>
      </c>
      <c r="E85" s="13">
        <v>220</v>
      </c>
      <c r="F85" s="18" t="s">
        <v>231</v>
      </c>
      <c r="G85" s="13" t="s">
        <v>270</v>
      </c>
      <c r="H85" s="13">
        <v>220</v>
      </c>
      <c r="I85" s="18" t="s">
        <v>271</v>
      </c>
      <c r="J85" s="12">
        <f>ROUNDDOWN(CHOOSE(MATCH(B85,{11,12,13,14,15,16,17}),0.55,0.55,0.57,0.59,0.61,0.63,0.65)*(IF(H85="",0,H85)),1)</f>
        <v>121</v>
      </c>
    </row>
    <row r="86" spans="1:11" s="13" customFormat="1" ht="50" customHeight="1" x14ac:dyDescent="0.2">
      <c r="A86" s="13" t="s">
        <v>215</v>
      </c>
      <c r="B86" s="13">
        <v>11</v>
      </c>
      <c r="C86" s="13" t="s">
        <v>133</v>
      </c>
      <c r="D86" s="13" t="s">
        <v>205</v>
      </c>
      <c r="E86" s="13">
        <v>30</v>
      </c>
      <c r="F86" s="18" t="s">
        <v>216</v>
      </c>
      <c r="G86" s="13" t="s">
        <v>245</v>
      </c>
      <c r="H86" s="13">
        <v>30</v>
      </c>
      <c r="I86" s="18" t="s">
        <v>248</v>
      </c>
      <c r="J86" s="12">
        <f>ROUNDDOWN(CHOOSE(MATCH(B86,{11,12,13,14,15,16,17}),0.55,0.55,0.57,0.59,0.61,0.63,0.65)*(IF(H86="",0,H86)),1)</f>
        <v>16.5</v>
      </c>
    </row>
    <row r="87" spans="1:11" s="13" customFormat="1" ht="50" customHeight="1" x14ac:dyDescent="0.2">
      <c r="A87" s="13" t="s">
        <v>58</v>
      </c>
      <c r="B87" s="13">
        <v>12</v>
      </c>
      <c r="C87" s="13" t="s">
        <v>13</v>
      </c>
      <c r="D87" s="13" t="s">
        <v>46</v>
      </c>
      <c r="E87" s="13">
        <v>60</v>
      </c>
      <c r="F87" s="18"/>
      <c r="G87" s="13" t="s">
        <v>38</v>
      </c>
      <c r="H87" s="13">
        <v>60</v>
      </c>
      <c r="I87" s="18"/>
      <c r="J87" s="12">
        <f>ROUNDDOWN(CHOOSE(MATCH(B87,{11,12,13,14,15,16,17}),0.55,0.55,0.57,0.59,0.61,0.63,0.65)*(IF(H87="",0,H87)),1)</f>
        <v>33</v>
      </c>
    </row>
    <row r="88" spans="1:11" s="13" customFormat="1" ht="50" customHeight="1" x14ac:dyDescent="0.2">
      <c r="A88" s="13" t="s">
        <v>215</v>
      </c>
      <c r="B88" s="13">
        <v>12</v>
      </c>
      <c r="C88" s="13" t="s">
        <v>93</v>
      </c>
      <c r="D88" s="13" t="s">
        <v>205</v>
      </c>
      <c r="E88" s="13">
        <v>50</v>
      </c>
      <c r="F88" s="18" t="s">
        <v>217</v>
      </c>
      <c r="G88" s="13" t="s">
        <v>245</v>
      </c>
      <c r="H88" s="13">
        <v>50</v>
      </c>
      <c r="I88" s="18" t="s">
        <v>247</v>
      </c>
      <c r="J88" s="12">
        <f>ROUNDDOWN(CHOOSE(MATCH(B88,{11,12,13,14,15,16,17}),0.55,0.55,0.57,0.59,0.61,0.63,0.65)*(IF(H88="",0,H88)),1)</f>
        <v>27.5</v>
      </c>
    </row>
    <row r="89" spans="1:11" s="13" customFormat="1" ht="50" customHeight="1" x14ac:dyDescent="0.2">
      <c r="A89" s="13" t="s">
        <v>145</v>
      </c>
      <c r="B89" s="13">
        <v>11</v>
      </c>
      <c r="C89" s="13" t="s">
        <v>218</v>
      </c>
      <c r="D89" s="13" t="s">
        <v>205</v>
      </c>
      <c r="E89" s="13">
        <v>100</v>
      </c>
      <c r="F89" s="18" t="s">
        <v>217</v>
      </c>
      <c r="G89" s="13" t="s">
        <v>222</v>
      </c>
      <c r="H89" s="13">
        <v>100</v>
      </c>
      <c r="I89" s="18"/>
      <c r="J89" s="12">
        <f>ROUNDDOWN(CHOOSE(MATCH(B89,{11,12,13,14,15,16,17}),0.55,0.55,0.57,0.59,0.61,0.63,0.65)*(IF(H89="",0,H89)),1)</f>
        <v>55</v>
      </c>
    </row>
    <row r="90" spans="1:11" s="13" customFormat="1" ht="50" customHeight="1" x14ac:dyDescent="0.2">
      <c r="A90" s="13" t="s">
        <v>221</v>
      </c>
      <c r="B90" s="13">
        <v>15</v>
      </c>
      <c r="C90" s="13" t="s">
        <v>115</v>
      </c>
      <c r="D90" s="13" t="s">
        <v>222</v>
      </c>
      <c r="E90" s="13">
        <v>550</v>
      </c>
      <c r="F90" s="18" t="s">
        <v>217</v>
      </c>
      <c r="H90" s="13">
        <v>250</v>
      </c>
      <c r="I90" s="18"/>
      <c r="J90" s="12">
        <f>ROUNDDOWN(CHOOSE(MATCH(B90,{11,12,13,14,15,16,17}),0.55,0.55,0.57,0.59,0.61,0.63,0.65)*(IF(H90="",0,H90)),1)</f>
        <v>152.5</v>
      </c>
    </row>
    <row r="91" spans="1:11" s="13" customFormat="1" ht="50" customHeight="1" x14ac:dyDescent="0.2">
      <c r="A91" s="13" t="s">
        <v>52</v>
      </c>
      <c r="B91" s="13">
        <v>12</v>
      </c>
      <c r="C91" s="13" t="s">
        <v>41</v>
      </c>
      <c r="D91" s="13" t="s">
        <v>19</v>
      </c>
      <c r="E91" s="13">
        <v>300</v>
      </c>
      <c r="F91" s="18"/>
      <c r="G91" s="13" t="s">
        <v>90</v>
      </c>
      <c r="H91" s="13">
        <v>297</v>
      </c>
      <c r="I91" s="18" t="s">
        <v>91</v>
      </c>
      <c r="J91" s="12">
        <f>ROUNDDOWN(CHOOSE(MATCH(B91,{11,12,13,14,15,16,17}),0.55,0.55,0.57,0.59,0.61,0.63,0.65)*(IF(H91="",0,H91)),1)</f>
        <v>163.30000000000001</v>
      </c>
    </row>
    <row r="92" spans="1:11" s="13" customFormat="1" ht="50" customHeight="1" x14ac:dyDescent="0.2">
      <c r="A92" s="13" t="s">
        <v>145</v>
      </c>
      <c r="B92" s="13">
        <v>13</v>
      </c>
      <c r="C92" s="13" t="s">
        <v>159</v>
      </c>
      <c r="D92" s="13" t="s">
        <v>222</v>
      </c>
      <c r="E92" s="13">
        <v>10</v>
      </c>
      <c r="F92" s="18" t="s">
        <v>189</v>
      </c>
      <c r="G92" s="13" t="s">
        <v>222</v>
      </c>
      <c r="H92" s="13">
        <v>10</v>
      </c>
      <c r="I92" s="18"/>
      <c r="J92" s="12">
        <f>ROUNDDOWN(CHOOSE(MATCH(B92,{11,12,13,14,15,16,17}),0.55,0.55,0.57,0.59,0.61,0.63,0.65)*(IF(H92="",0,H92)),1)</f>
        <v>5.7</v>
      </c>
    </row>
    <row r="93" spans="1:11" s="13" customFormat="1" ht="50" customHeight="1" x14ac:dyDescent="0.2">
      <c r="A93" s="13" t="s">
        <v>213</v>
      </c>
      <c r="B93" s="13">
        <v>12</v>
      </c>
      <c r="C93" s="13" t="s">
        <v>93</v>
      </c>
      <c r="D93" s="13" t="s">
        <v>209</v>
      </c>
      <c r="E93" s="13">
        <v>310</v>
      </c>
      <c r="F93" s="18" t="s">
        <v>217</v>
      </c>
      <c r="G93" s="13" t="s">
        <v>235</v>
      </c>
      <c r="H93" s="13">
        <v>310</v>
      </c>
      <c r="I93" s="18" t="s">
        <v>240</v>
      </c>
      <c r="J93" s="12">
        <f>ROUNDDOWN(CHOOSE(MATCH(B93,{11,12,13,14,15,16,17}),0.55,0.55,0.57,0.59,0.61,0.63,0.65)*(IF(H93="",0,H93)),1)</f>
        <v>170.5</v>
      </c>
      <c r="K93" s="13" t="s">
        <v>199</v>
      </c>
    </row>
    <row r="94" spans="1:11" s="13" customFormat="1" ht="50" customHeight="1" x14ac:dyDescent="0.2">
      <c r="A94" s="13" t="s">
        <v>241</v>
      </c>
      <c r="B94" s="13">
        <v>12</v>
      </c>
      <c r="C94" s="13" t="s">
        <v>122</v>
      </c>
      <c r="D94" s="13" t="s">
        <v>235</v>
      </c>
      <c r="E94" s="13">
        <v>200</v>
      </c>
      <c r="F94" s="18" t="s">
        <v>237</v>
      </c>
      <c r="G94" s="13" t="s">
        <v>261</v>
      </c>
      <c r="H94" s="13">
        <v>200</v>
      </c>
      <c r="I94" s="18" t="s">
        <v>264</v>
      </c>
      <c r="J94" s="12">
        <f>ROUNDDOWN(CHOOSE(MATCH(B94,{11,12,13,14,15,16,17}),0.55,0.55,0.57,0.59,0.61,0.63,0.65)*(IF(H94="",0,H94)),1)</f>
        <v>110</v>
      </c>
    </row>
    <row r="95" spans="1:11" s="13" customFormat="1" ht="50" customHeight="1" x14ac:dyDescent="0.2">
      <c r="A95" s="13" t="s">
        <v>234</v>
      </c>
      <c r="B95" s="13">
        <v>14</v>
      </c>
      <c r="C95" s="13" t="s">
        <v>158</v>
      </c>
      <c r="D95" s="13" t="s">
        <v>232</v>
      </c>
      <c r="E95" s="13">
        <v>300</v>
      </c>
      <c r="F95" s="18" t="s">
        <v>217</v>
      </c>
      <c r="I95" s="18"/>
      <c r="J95" s="12">
        <f>ROUNDDOWN(CHOOSE(MATCH(B95,{11,12,13,14,15,16,17}),0.55,0.55,0.57,0.59,0.61,0.63,0.65)*(IF(H95="",0,H95)),1)</f>
        <v>0</v>
      </c>
    </row>
    <row r="96" spans="1:11" s="13" customFormat="1" ht="50" customHeight="1" x14ac:dyDescent="0.2">
      <c r="A96" s="13" t="s">
        <v>163</v>
      </c>
      <c r="B96" s="13">
        <v>13</v>
      </c>
      <c r="C96" s="13" t="s">
        <v>117</v>
      </c>
      <c r="D96" s="13" t="s">
        <v>235</v>
      </c>
      <c r="E96" s="13">
        <v>483</v>
      </c>
      <c r="F96" s="18" t="s">
        <v>237</v>
      </c>
      <c r="I96" s="18"/>
      <c r="J96" s="12">
        <f>ROUNDDOWN(CHOOSE(MATCH(B96,{11,12,13,14,15,16,17}),0.55,0.55,0.57,0.59,0.61,0.63,0.65)*(IF(H96="",0,H96)),1)</f>
        <v>0</v>
      </c>
    </row>
    <row r="97" spans="1:10" s="13" customFormat="1" ht="50" customHeight="1" x14ac:dyDescent="0.2">
      <c r="A97" s="13" t="s">
        <v>59</v>
      </c>
      <c r="B97" s="13">
        <v>12</v>
      </c>
      <c r="C97" s="13" t="s">
        <v>23</v>
      </c>
      <c r="D97" s="13" t="s">
        <v>30</v>
      </c>
      <c r="E97" s="13">
        <v>484</v>
      </c>
      <c r="F97" s="18"/>
      <c r="G97" s="13" t="s">
        <v>38</v>
      </c>
      <c r="H97" s="13">
        <v>484</v>
      </c>
      <c r="I97" s="18"/>
      <c r="J97" s="12">
        <f>ROUNDDOWN(CHOOSE(MATCH(B97,{11,12,13,14,15,16,17}),0.55,0.55,0.57,0.59,0.61,0.63,0.65)*(IF(H97="",0,H97)),1)</f>
        <v>266.2</v>
      </c>
    </row>
    <row r="98" spans="1:10" s="13" customFormat="1" ht="50" customHeight="1" x14ac:dyDescent="0.2">
      <c r="A98" s="13" t="s">
        <v>47</v>
      </c>
      <c r="B98" s="13">
        <v>12</v>
      </c>
      <c r="C98" s="13" t="s">
        <v>48</v>
      </c>
      <c r="D98" s="13" t="s">
        <v>49</v>
      </c>
      <c r="E98" s="13">
        <v>241</v>
      </c>
      <c r="F98" s="18"/>
      <c r="G98" s="13" t="s">
        <v>38</v>
      </c>
      <c r="H98" s="13">
        <v>241</v>
      </c>
      <c r="I98" s="18"/>
      <c r="J98" s="12">
        <f>ROUNDDOWN(CHOOSE(MATCH(B98,{11,12,13,14,15,16,17}),0.55,0.55,0.57,0.59,0.61,0.63,0.65)*(IF(H98="",0,H98)),1)</f>
        <v>132.5</v>
      </c>
    </row>
    <row r="99" spans="1:10" s="13" customFormat="1" ht="50" customHeight="1" x14ac:dyDescent="0.2">
      <c r="A99" s="13" t="s">
        <v>47</v>
      </c>
      <c r="B99" s="13">
        <v>12</v>
      </c>
      <c r="C99" s="13" t="s">
        <v>41</v>
      </c>
      <c r="D99" s="13" t="s">
        <v>38</v>
      </c>
      <c r="E99" s="13">
        <v>296</v>
      </c>
      <c r="F99" s="18"/>
      <c r="G99" s="13" t="s">
        <v>96</v>
      </c>
      <c r="H99" s="13">
        <v>296</v>
      </c>
      <c r="I99" s="18" t="s">
        <v>108</v>
      </c>
      <c r="J99" s="12">
        <f>ROUNDDOWN(CHOOSE(MATCH(B99,{11,12,13,14,15,16,17}),0.55,0.55,0.57,0.59,0.61,0.63,0.65)*(IF(H99="",0,H99)),1)</f>
        <v>162.80000000000001</v>
      </c>
    </row>
    <row r="100" spans="1:10" s="13" customFormat="1" ht="50" customHeight="1" x14ac:dyDescent="0.2">
      <c r="A100" s="13" t="s">
        <v>243</v>
      </c>
      <c r="B100" s="13">
        <v>11</v>
      </c>
      <c r="C100" s="13" t="s">
        <v>133</v>
      </c>
      <c r="D100" s="13" t="s">
        <v>235</v>
      </c>
      <c r="E100" s="13">
        <v>28</v>
      </c>
      <c r="F100" s="18" t="s">
        <v>244</v>
      </c>
      <c r="G100" s="13" t="s">
        <v>235</v>
      </c>
      <c r="H100" s="13">
        <v>28</v>
      </c>
      <c r="I100" s="18"/>
      <c r="J100" s="12">
        <f>ROUNDDOWN(CHOOSE(MATCH(B100,{11,12,13,14,15,16,17}),0.55,0.55,0.57,0.59,0.61,0.63,0.65)*(IF(H100="",0,H100)),1)</f>
        <v>15.4</v>
      </c>
    </row>
    <row r="101" spans="1:10" s="13" customFormat="1" ht="50" customHeight="1" x14ac:dyDescent="0.2">
      <c r="A101" s="13" t="s">
        <v>111</v>
      </c>
      <c r="B101" s="13">
        <v>14</v>
      </c>
      <c r="C101" s="13" t="s">
        <v>255</v>
      </c>
      <c r="D101" s="13" t="s">
        <v>245</v>
      </c>
      <c r="E101" s="13">
        <v>440</v>
      </c>
      <c r="F101" s="18" t="s">
        <v>257</v>
      </c>
      <c r="I101" s="18"/>
    </row>
    <row r="102" spans="1:10" s="13" customFormat="1" ht="50" customHeight="1" x14ac:dyDescent="0.2">
      <c r="A102" s="13" t="s">
        <v>215</v>
      </c>
      <c r="B102" s="13">
        <v>13</v>
      </c>
      <c r="C102" s="13" t="s">
        <v>256</v>
      </c>
      <c r="D102" s="13" t="s">
        <v>245</v>
      </c>
      <c r="E102" s="13">
        <v>240</v>
      </c>
      <c r="F102" s="18" t="s">
        <v>257</v>
      </c>
      <c r="I102" s="18"/>
    </row>
    <row r="103" spans="1:10" s="13" customFormat="1" ht="50" customHeight="1" x14ac:dyDescent="0.2">
      <c r="A103" s="13" t="s">
        <v>183</v>
      </c>
      <c r="B103" s="13">
        <v>13</v>
      </c>
      <c r="C103" s="13" t="s">
        <v>256</v>
      </c>
      <c r="D103" s="13" t="s">
        <v>245</v>
      </c>
      <c r="E103" s="13">
        <v>200</v>
      </c>
      <c r="F103" s="18" t="s">
        <v>257</v>
      </c>
      <c r="I103" s="18"/>
    </row>
    <row r="104" spans="1:10" s="13" customFormat="1" ht="50" customHeight="1" x14ac:dyDescent="0.2">
      <c r="A104" s="13" t="s">
        <v>98</v>
      </c>
      <c r="B104" s="13">
        <v>13</v>
      </c>
      <c r="C104" s="13" t="s">
        <v>255</v>
      </c>
      <c r="D104" s="13" t="s">
        <v>250</v>
      </c>
      <c r="E104" s="13">
        <v>200</v>
      </c>
      <c r="F104" s="18" t="s">
        <v>257</v>
      </c>
      <c r="I104" s="18"/>
    </row>
    <row r="105" spans="1:10" s="13" customFormat="1" ht="50" customHeight="1" x14ac:dyDescent="0.2">
      <c r="A105" s="13" t="s">
        <v>254</v>
      </c>
      <c r="B105" s="13">
        <v>12</v>
      </c>
      <c r="C105" s="13" t="s">
        <v>246</v>
      </c>
      <c r="D105" s="13" t="s">
        <v>252</v>
      </c>
      <c r="E105" s="13">
        <v>160</v>
      </c>
      <c r="F105" s="18" t="s">
        <v>257</v>
      </c>
      <c r="I105" s="18"/>
    </row>
    <row r="106" spans="1:10" s="13" customFormat="1" ht="50" customHeight="1" x14ac:dyDescent="0.2">
      <c r="A106" s="13" t="s">
        <v>258</v>
      </c>
      <c r="B106" s="13">
        <v>12</v>
      </c>
      <c r="C106" s="13" t="s">
        <v>246</v>
      </c>
      <c r="D106" s="13" t="s">
        <v>252</v>
      </c>
      <c r="E106" s="13">
        <v>200</v>
      </c>
      <c r="F106" s="18" t="s">
        <v>257</v>
      </c>
      <c r="I106" s="18"/>
    </row>
    <row r="107" spans="1:10" s="13" customFormat="1" ht="50" customHeight="1" x14ac:dyDescent="0.2">
      <c r="A107" s="13" t="s">
        <v>101</v>
      </c>
      <c r="B107" s="13">
        <v>14</v>
      </c>
      <c r="C107" s="13" t="s">
        <v>93</v>
      </c>
      <c r="D107" s="13" t="s">
        <v>260</v>
      </c>
      <c r="E107" s="13">
        <v>160</v>
      </c>
      <c r="F107" s="18" t="s">
        <v>257</v>
      </c>
      <c r="I107" s="18"/>
    </row>
    <row r="108" spans="1:10" s="13" customFormat="1" ht="50" customHeight="1" x14ac:dyDescent="0.2">
      <c r="A108" s="13" t="s">
        <v>267</v>
      </c>
      <c r="B108" s="13">
        <v>14</v>
      </c>
      <c r="C108" s="13" t="s">
        <v>93</v>
      </c>
      <c r="D108" s="13" t="s">
        <v>261</v>
      </c>
      <c r="E108" s="13">
        <v>188</v>
      </c>
      <c r="F108" s="18" t="s">
        <v>257</v>
      </c>
      <c r="I108" s="18"/>
    </row>
    <row r="109" spans="1:10" s="13" customFormat="1" ht="50" customHeight="1" x14ac:dyDescent="0.2">
      <c r="A109" s="13" t="s">
        <v>81</v>
      </c>
      <c r="B109" s="13">
        <v>14</v>
      </c>
      <c r="C109" s="13" t="s">
        <v>230</v>
      </c>
      <c r="D109" s="13" t="s">
        <v>261</v>
      </c>
      <c r="E109" s="13">
        <v>200</v>
      </c>
      <c r="F109" s="18" t="s">
        <v>257</v>
      </c>
      <c r="I109" s="18" t="s">
        <v>263</v>
      </c>
    </row>
    <row r="110" spans="1:10" s="13" customFormat="1" ht="50" customHeight="1" x14ac:dyDescent="0.2">
      <c r="A110" s="13" t="s">
        <v>269</v>
      </c>
      <c r="B110" s="13">
        <v>14</v>
      </c>
      <c r="C110" s="13" t="s">
        <v>115</v>
      </c>
      <c r="D110" s="13" t="s">
        <v>261</v>
      </c>
      <c r="E110" s="13">
        <v>161</v>
      </c>
      <c r="F110" s="18" t="s">
        <v>257</v>
      </c>
      <c r="I110" s="18"/>
    </row>
    <row r="111" spans="1:10" s="13" customFormat="1" ht="50" customHeight="1" x14ac:dyDescent="0.2">
      <c r="A111" s="13" t="s">
        <v>104</v>
      </c>
      <c r="B111" s="13">
        <v>13</v>
      </c>
      <c r="C111" s="13" t="s">
        <v>255</v>
      </c>
      <c r="D111" s="13" t="s">
        <v>261</v>
      </c>
      <c r="E111" s="13">
        <v>235</v>
      </c>
      <c r="F111" s="18" t="s">
        <v>257</v>
      </c>
      <c r="I111" s="18"/>
    </row>
    <row r="112" spans="1:10" s="13" customFormat="1" ht="50" customHeight="1" x14ac:dyDescent="0.2">
      <c r="A112" s="13" t="s">
        <v>104</v>
      </c>
      <c r="B112" s="13">
        <v>14</v>
      </c>
      <c r="C112" s="13" t="s">
        <v>158</v>
      </c>
      <c r="D112" s="13" t="s">
        <v>261</v>
      </c>
      <c r="E112" s="13">
        <v>60</v>
      </c>
      <c r="F112" s="18" t="s">
        <v>231</v>
      </c>
      <c r="I112" s="18"/>
    </row>
    <row r="113" spans="1:9" s="13" customFormat="1" ht="50" customHeight="1" x14ac:dyDescent="0.2">
      <c r="A113" s="13" t="s">
        <v>274</v>
      </c>
      <c r="B113" s="13">
        <v>12</v>
      </c>
      <c r="C113" s="13" t="s">
        <v>273</v>
      </c>
      <c r="D113" s="13" t="s">
        <v>270</v>
      </c>
      <c r="E113" s="13">
        <v>450</v>
      </c>
      <c r="F113" s="18" t="s">
        <v>272</v>
      </c>
      <c r="I113" s="18"/>
    </row>
    <row r="114" spans="1:9" s="13" customFormat="1" ht="50" customHeight="1" x14ac:dyDescent="0.2">
      <c r="A114" s="13" t="s">
        <v>172</v>
      </c>
      <c r="B114" s="13">
        <v>14</v>
      </c>
      <c r="C114" s="13" t="s">
        <v>115</v>
      </c>
      <c r="D114" s="13" t="s">
        <v>275</v>
      </c>
      <c r="E114" s="13">
        <v>362</v>
      </c>
      <c r="F114" s="18" t="s">
        <v>276</v>
      </c>
      <c r="I114" s="18"/>
    </row>
    <row r="115" spans="1:9" s="13" customFormat="1" ht="50" customHeight="1" x14ac:dyDescent="0.2">
      <c r="F115" s="18"/>
      <c r="I115" s="18"/>
    </row>
    <row r="116" spans="1:9" s="13" customFormat="1" ht="50" customHeight="1" x14ac:dyDescent="0.2">
      <c r="F116" s="18"/>
      <c r="I116" s="18"/>
    </row>
    <row r="117" spans="1:9" s="13" customFormat="1" ht="50" customHeight="1" x14ac:dyDescent="0.2">
      <c r="F117" s="18"/>
      <c r="I117" s="18"/>
    </row>
    <row r="118" spans="1:9" s="13" customFormat="1" ht="50" customHeight="1" x14ac:dyDescent="0.2">
      <c r="F118" s="18"/>
      <c r="I118" s="18"/>
    </row>
    <row r="119" spans="1:9" s="13" customFormat="1" ht="50" customHeight="1" x14ac:dyDescent="0.2">
      <c r="F119" s="18"/>
      <c r="I119" s="18"/>
    </row>
    <row r="120" spans="1:9" s="13" customFormat="1" ht="50" customHeight="1" x14ac:dyDescent="0.2">
      <c r="F120" s="18"/>
      <c r="I120" s="18"/>
    </row>
    <row r="121" spans="1:9" s="13" customFormat="1" ht="50" customHeight="1" x14ac:dyDescent="0.2">
      <c r="F121" s="18"/>
      <c r="I121" s="18"/>
    </row>
    <row r="122" spans="1:9" s="13" customFormat="1" ht="50" customHeight="1" x14ac:dyDescent="0.2">
      <c r="F122" s="18"/>
      <c r="I122" s="18"/>
    </row>
    <row r="123" spans="1:9" s="13" customFormat="1" ht="50" customHeight="1" x14ac:dyDescent="0.2">
      <c r="F123" s="18"/>
      <c r="I123" s="18"/>
    </row>
    <row r="124" spans="1:9" s="13" customFormat="1" ht="50" customHeight="1" x14ac:dyDescent="0.2">
      <c r="F124" s="18"/>
      <c r="I124" s="18"/>
    </row>
    <row r="125" spans="1:9" s="13" customFormat="1" ht="50" customHeight="1" x14ac:dyDescent="0.2">
      <c r="F125" s="18"/>
      <c r="I125" s="18"/>
    </row>
    <row r="126" spans="1:9" s="13" customFormat="1" ht="50" customHeight="1" x14ac:dyDescent="0.2">
      <c r="F126" s="18"/>
      <c r="I126" s="18"/>
    </row>
    <row r="127" spans="1:9" s="13" customFormat="1" ht="50" customHeight="1" x14ac:dyDescent="0.2">
      <c r="F127" s="18"/>
      <c r="I127" s="18"/>
    </row>
    <row r="128" spans="1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</sheetData>
  <autoFilter ref="A2:J112">
    <sortState ref="A5:J99">
      <sortCondition ref="A2:A101"/>
    </sortState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35" workbookViewId="0">
      <selection activeCell="G43" sqref="G43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17063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0" t="s">
        <v>44</v>
      </c>
      <c r="B3" s="21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0" t="s">
        <v>120</v>
      </c>
      <c r="B6" s="23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0" t="s">
        <v>125</v>
      </c>
      <c r="B9" s="21" t="s">
        <v>138</v>
      </c>
      <c r="C9" s="2">
        <v>12</v>
      </c>
      <c r="D9" s="2" t="s">
        <v>99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99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117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122</v>
      </c>
      <c r="E12" s="2">
        <v>430</v>
      </c>
      <c r="F12" s="22"/>
    </row>
    <row r="13" spans="1:6" s="2" customFormat="1" ht="50" customHeight="1" x14ac:dyDescent="0.2">
      <c r="A13" s="20" t="s">
        <v>126</v>
      </c>
      <c r="B13" s="21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0" t="s">
        <v>155</v>
      </c>
      <c r="B15" s="21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0"/>
      <c r="B16" s="21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0"/>
      <c r="B17" s="21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0"/>
      <c r="B18" s="21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0" t="s">
        <v>174</v>
      </c>
      <c r="B19" s="21" t="s">
        <v>177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0"/>
      <c r="B20" s="21"/>
      <c r="C20" s="2">
        <v>13</v>
      </c>
      <c r="D20" s="2" t="s">
        <v>184</v>
      </c>
      <c r="E20" s="2">
        <v>360</v>
      </c>
    </row>
    <row r="21" spans="1:5" s="2" customFormat="1" ht="50" customHeight="1" x14ac:dyDescent="0.2">
      <c r="A21" s="20"/>
      <c r="B21" s="21"/>
      <c r="C21" s="2">
        <v>13</v>
      </c>
      <c r="D21" s="2" t="s">
        <v>185</v>
      </c>
      <c r="E21" s="2">
        <v>342</v>
      </c>
    </row>
    <row r="22" spans="1:5" s="2" customFormat="1" ht="50" customHeight="1" x14ac:dyDescent="0.2">
      <c r="A22" s="20" t="s">
        <v>179</v>
      </c>
      <c r="B22" s="21" t="s">
        <v>189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0"/>
      <c r="B23" s="21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20" t="s">
        <v>201</v>
      </c>
      <c r="B24" s="21" t="s">
        <v>202</v>
      </c>
      <c r="C24" s="2">
        <v>11</v>
      </c>
      <c r="D24" s="2" t="s">
        <v>158</v>
      </c>
      <c r="E24" s="2">
        <v>400</v>
      </c>
    </row>
    <row r="25" spans="1:5" s="2" customFormat="1" ht="50" customHeight="1" x14ac:dyDescent="0.2">
      <c r="A25" s="20"/>
      <c r="B25" s="21"/>
      <c r="C25" s="2">
        <v>11</v>
      </c>
      <c r="D25" s="2" t="s">
        <v>158</v>
      </c>
      <c r="E25" s="2">
        <v>400</v>
      </c>
    </row>
    <row r="26" spans="1:5" s="2" customFormat="1" ht="50" customHeight="1" x14ac:dyDescent="0.2">
      <c r="A26" s="20"/>
      <c r="B26" s="21"/>
      <c r="C26" s="2">
        <v>11</v>
      </c>
      <c r="D26" s="2" t="s">
        <v>158</v>
      </c>
      <c r="E26" s="2">
        <v>398</v>
      </c>
    </row>
    <row r="27" spans="1:5" s="2" customFormat="1" ht="50" customHeight="1" x14ac:dyDescent="0.2">
      <c r="A27" s="20" t="s">
        <v>205</v>
      </c>
      <c r="B27" s="21" t="s">
        <v>217</v>
      </c>
      <c r="C27" s="2">
        <v>12</v>
      </c>
      <c r="D27" s="2" t="s">
        <v>93</v>
      </c>
      <c r="E27" s="2">
        <v>361</v>
      </c>
    </row>
    <row r="28" spans="1:5" s="2" customFormat="1" ht="50" customHeight="1" x14ac:dyDescent="0.2">
      <c r="A28" s="20"/>
      <c r="B28" s="21"/>
      <c r="C28" s="2">
        <v>12</v>
      </c>
      <c r="D28" s="2" t="s">
        <v>115</v>
      </c>
      <c r="E28" s="2">
        <v>420</v>
      </c>
    </row>
    <row r="29" spans="1:5" s="2" customFormat="1" ht="50" customHeight="1" x14ac:dyDescent="0.2">
      <c r="A29" s="20"/>
      <c r="B29" s="21"/>
      <c r="C29" s="2">
        <v>11</v>
      </c>
      <c r="D29" s="2" t="s">
        <v>218</v>
      </c>
      <c r="E29" s="2">
        <v>100</v>
      </c>
    </row>
    <row r="30" spans="1:5" s="2" customFormat="1" ht="50" customHeight="1" x14ac:dyDescent="0.2">
      <c r="A30" s="20"/>
      <c r="B30" s="21"/>
      <c r="C30" s="2">
        <v>14</v>
      </c>
      <c r="D30" s="2" t="s">
        <v>158</v>
      </c>
      <c r="E30" s="2">
        <v>360</v>
      </c>
    </row>
    <row r="31" spans="1:5" s="2" customFormat="1" ht="50" customHeight="1" x14ac:dyDescent="0.2">
      <c r="A31" s="20"/>
      <c r="B31" s="21"/>
      <c r="C31" s="2">
        <v>12</v>
      </c>
      <c r="D31" s="2" t="s">
        <v>219</v>
      </c>
      <c r="E31" s="2">
        <v>362</v>
      </c>
    </row>
    <row r="32" spans="1:5" s="2" customFormat="1" ht="50" customHeight="1" x14ac:dyDescent="0.2">
      <c r="A32" s="20"/>
      <c r="B32" s="21"/>
      <c r="C32" s="2">
        <v>15</v>
      </c>
      <c r="D32" s="2" t="s">
        <v>220</v>
      </c>
      <c r="E32" s="2">
        <v>550</v>
      </c>
    </row>
    <row r="33" spans="1:5" s="2" customFormat="1" ht="50" customHeight="1" x14ac:dyDescent="0.2">
      <c r="A33" s="20" t="s">
        <v>235</v>
      </c>
      <c r="B33" s="21" t="s">
        <v>237</v>
      </c>
      <c r="C33" s="2">
        <v>13</v>
      </c>
      <c r="D33" s="2" t="s">
        <v>117</v>
      </c>
      <c r="E33" s="2">
        <v>483</v>
      </c>
    </row>
    <row r="34" spans="1:5" s="2" customFormat="1" ht="50" customHeight="1" x14ac:dyDescent="0.2">
      <c r="A34" s="20"/>
      <c r="B34" s="21"/>
      <c r="C34" s="2">
        <v>12</v>
      </c>
      <c r="D34" s="2" t="s">
        <v>166</v>
      </c>
      <c r="E34" s="2">
        <v>366</v>
      </c>
    </row>
    <row r="35" spans="1:5" s="2" customFormat="1" ht="50" customHeight="1" x14ac:dyDescent="0.2">
      <c r="A35" s="20" t="s">
        <v>245</v>
      </c>
      <c r="B35" s="21" t="s">
        <v>257</v>
      </c>
      <c r="C35" s="2">
        <v>14</v>
      </c>
      <c r="D35" s="2" t="s">
        <v>255</v>
      </c>
      <c r="E35" s="2">
        <v>440</v>
      </c>
    </row>
    <row r="36" spans="1:5" s="2" customFormat="1" ht="50" customHeight="1" x14ac:dyDescent="0.2">
      <c r="A36" s="20"/>
      <c r="B36" s="21"/>
      <c r="C36" s="2">
        <v>13</v>
      </c>
      <c r="D36" s="2" t="s">
        <v>246</v>
      </c>
      <c r="E36" s="2">
        <v>440</v>
      </c>
    </row>
    <row r="37" spans="1:5" s="2" customFormat="1" ht="50" customHeight="1" x14ac:dyDescent="0.2">
      <c r="A37" s="20"/>
      <c r="B37" s="21"/>
      <c r="C37" s="2">
        <v>13</v>
      </c>
      <c r="D37" s="2" t="s">
        <v>256</v>
      </c>
      <c r="E37" s="2">
        <v>440</v>
      </c>
    </row>
    <row r="38" spans="1:5" s="2" customFormat="1" ht="50" customHeight="1" x14ac:dyDescent="0.2">
      <c r="A38" s="20"/>
      <c r="B38" s="21"/>
      <c r="C38" s="2">
        <v>13</v>
      </c>
      <c r="D38" s="2" t="s">
        <v>268</v>
      </c>
      <c r="E38" s="2">
        <v>360</v>
      </c>
    </row>
    <row r="39" spans="1:5" s="2" customFormat="1" ht="50" customHeight="1" x14ac:dyDescent="0.2">
      <c r="A39" s="20"/>
      <c r="B39" s="21"/>
      <c r="C39" s="2">
        <v>14</v>
      </c>
      <c r="D39" s="2" t="s">
        <v>115</v>
      </c>
      <c r="E39" s="2">
        <v>361</v>
      </c>
    </row>
    <row r="40" spans="1:5" s="2" customFormat="1" ht="50" customHeight="1" x14ac:dyDescent="0.2">
      <c r="A40" s="20"/>
      <c r="B40" s="21"/>
      <c r="C40" s="2">
        <v>14</v>
      </c>
      <c r="D40" s="2" t="s">
        <v>93</v>
      </c>
      <c r="E40" s="2">
        <v>348</v>
      </c>
    </row>
    <row r="41" spans="1:5" s="2" customFormat="1" ht="50" customHeight="1" x14ac:dyDescent="0.2">
      <c r="A41" s="20" t="s">
        <v>270</v>
      </c>
      <c r="B41" s="21" t="s">
        <v>272</v>
      </c>
      <c r="C41" s="2">
        <v>14</v>
      </c>
      <c r="D41" s="2" t="s">
        <v>256</v>
      </c>
      <c r="E41" s="2">
        <v>500</v>
      </c>
    </row>
    <row r="42" spans="1:5" s="2" customFormat="1" ht="50" customHeight="1" x14ac:dyDescent="0.2">
      <c r="A42" s="20"/>
      <c r="B42" s="21"/>
      <c r="C42" s="2">
        <v>14</v>
      </c>
      <c r="D42" s="2" t="s">
        <v>115</v>
      </c>
      <c r="E42" s="2">
        <v>362</v>
      </c>
    </row>
    <row r="43" spans="1:5" s="2" customFormat="1" ht="50" customHeight="1" x14ac:dyDescent="0.2">
      <c r="A43" s="20"/>
      <c r="B43" s="21"/>
      <c r="C43" s="2">
        <v>12</v>
      </c>
      <c r="D43" s="2" t="s">
        <v>273</v>
      </c>
      <c r="E43" s="2">
        <v>450</v>
      </c>
    </row>
    <row r="44" spans="1:5" s="2" customFormat="1" ht="50" customHeight="1" x14ac:dyDescent="0.2">
      <c r="A44" s="20"/>
      <c r="B44" s="21"/>
      <c r="C44" s="2">
        <v>13</v>
      </c>
      <c r="D44" s="2" t="s">
        <v>273</v>
      </c>
      <c r="E44" s="2">
        <v>440</v>
      </c>
    </row>
    <row r="45" spans="1:5" s="2" customFormat="1" ht="50" customHeight="1" x14ac:dyDescent="0.2">
      <c r="A45" s="9"/>
      <c r="B45" s="10"/>
    </row>
    <row r="46" spans="1:5" s="2" customFormat="1" ht="50" customHeight="1" x14ac:dyDescent="0.2">
      <c r="A46" s="9"/>
      <c r="B46" s="10"/>
    </row>
    <row r="47" spans="1:5" s="2" customFormat="1" ht="50" customHeight="1" x14ac:dyDescent="0.2">
      <c r="A47" s="9"/>
      <c r="B47" s="10"/>
    </row>
    <row r="48" spans="1:5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25">
    <mergeCell ref="B24:B26"/>
    <mergeCell ref="B35:B40"/>
    <mergeCell ref="A35:A40"/>
    <mergeCell ref="A3:A5"/>
    <mergeCell ref="B3:B5"/>
    <mergeCell ref="A6:A8"/>
    <mergeCell ref="B6:B8"/>
    <mergeCell ref="A9:A12"/>
    <mergeCell ref="B9:B12"/>
    <mergeCell ref="A41:A44"/>
    <mergeCell ref="B41:B44"/>
    <mergeCell ref="F9:F12"/>
    <mergeCell ref="A19:A21"/>
    <mergeCell ref="B19:B21"/>
    <mergeCell ref="A15:A18"/>
    <mergeCell ref="B15:B18"/>
    <mergeCell ref="A13:A14"/>
    <mergeCell ref="B13:B14"/>
    <mergeCell ref="A22:A23"/>
    <mergeCell ref="B22:B23"/>
    <mergeCell ref="A27:A32"/>
    <mergeCell ref="B27:B32"/>
    <mergeCell ref="A33:A34"/>
    <mergeCell ref="B33:B34"/>
    <mergeCell ref="A24:A26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8" workbookViewId="0">
      <selection activeCell="A11" sqref="A11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>李腊春</v>
      </c>
    </row>
    <row r="39" spans="1:2" x14ac:dyDescent="0.2">
      <c r="A39" t="s">
        <v>171</v>
      </c>
      <c r="B39" s="1" t="str">
        <f t="array" aca="1" ref="B39" ca="1">INDEX(A:A,SMALL(IF(ISNUMBER(FIND(CELL("contents"),A$2:A$6000)),ROW($2:$6000),4^8),ROW(A38)))&amp;""</f>
        <v>张娟月</v>
      </c>
    </row>
    <row r="40" spans="1:2" x14ac:dyDescent="0.2">
      <c r="A40" t="s">
        <v>176</v>
      </c>
      <c r="B40" s="1" t="str">
        <f t="array" aca="1" ref="B40" ca="1">INDEX(A:A,SMALL(IF(ISNUMBER(FIND(CELL("contents"),A$2:A$6000)),ROW($2:$6000),4^8),ROW(A39)))&amp;""</f>
        <v>小美</v>
      </c>
    </row>
    <row r="41" spans="1:2" x14ac:dyDescent="0.2">
      <c r="A41" t="s">
        <v>192</v>
      </c>
      <c r="B41" s="1" t="str">
        <f t="array" aca="1" ref="B41" ca="1">INDEX(A:A,SMALL(IF(ISNUMBER(FIND(CELL("contents"),A$2:A$6000)),ROW($2:$6000),4^8),ROW(A40)))&amp;""</f>
        <v>建芬</v>
      </c>
    </row>
    <row r="42" spans="1:2" x14ac:dyDescent="0.2">
      <c r="A42" t="s">
        <v>207</v>
      </c>
      <c r="B42" s="1" t="str">
        <f t="array" aca="1" ref="B42" ca="1">INDEX(A:A,SMALL(IF(ISNUMBER(FIND(CELL("contents"),A$2:A$6000)),ROW($2:$6000),4^8),ROW(A41)))&amp;""</f>
        <v>谈雪娥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2018-11-23T10:30:06Z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