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ate1904="1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c3d15a45c04f57/Documents/"/>
    </mc:Choice>
  </mc:AlternateContent>
  <xr:revisionPtr revIDLastSave="0" documentId="8_{96B5CBD4-5869-4F75-AD82-DBCC41232759}" xr6:coauthVersionLast="47" xr6:coauthVersionMax="47" xr10:uidLastSave="{00000000-0000-0000-0000-000000000000}"/>
  <bookViews>
    <workbookView xWindow="-110" yWindow="-110" windowWidth="38620" windowHeight="21100" xr2:uid="{10831F68-2117-4AA4-8D77-59C7C40A622D}"/>
  </bookViews>
  <sheets>
    <sheet name="Timecard" sheetId="1" r:id="rId1"/>
    <sheet name="Shit Mentions 6-18" sheetId="5" r:id="rId2"/>
    <sheet name="Only Up - 6-14" sheetId="4" r:id="rId3"/>
    <sheet name="GOING UNTIL GOLD STREAM" sheetId="3" r:id="rId4"/>
    <sheet name="Forecasting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0" i="1" l="1"/>
  <c r="D127" i="1"/>
  <c r="D126" i="1"/>
  <c r="D125" i="1"/>
  <c r="D124" i="1"/>
  <c r="D123" i="1"/>
  <c r="D121" i="1"/>
  <c r="D119" i="1"/>
  <c r="D118" i="1"/>
  <c r="D116" i="1"/>
  <c r="D115" i="1"/>
  <c r="D113" i="1"/>
  <c r="D112" i="1"/>
  <c r="D109" i="1"/>
  <c r="D108" i="1"/>
  <c r="D105" i="1"/>
  <c r="D104" i="1"/>
  <c r="D102" i="1"/>
  <c r="D101" i="1"/>
  <c r="D99" i="1"/>
  <c r="D98" i="1"/>
  <c r="D97" i="1"/>
  <c r="D96" i="1"/>
  <c r="D95" i="1"/>
  <c r="D94" i="1"/>
  <c r="D93" i="1"/>
  <c r="D92" i="1"/>
  <c r="D91" i="1"/>
  <c r="D90" i="1"/>
  <c r="D89" i="1"/>
  <c r="D88" i="1"/>
  <c r="D86" i="1"/>
  <c r="D85" i="1"/>
  <c r="D84" i="1"/>
  <c r="D83" i="1"/>
  <c r="D82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V23" i="1"/>
  <c r="D61" i="1"/>
  <c r="D60" i="1"/>
  <c r="D59" i="1"/>
  <c r="D55" i="1"/>
  <c r="D53" i="1"/>
  <c r="D52" i="1"/>
  <c r="D51" i="1"/>
  <c r="D50" i="1"/>
  <c r="D49" i="1"/>
  <c r="D48" i="1"/>
  <c r="L2" i="5"/>
  <c r="D47" i="1"/>
  <c r="D46" i="1"/>
  <c r="G2" i="4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L7" i="3"/>
  <c r="L6" i="3"/>
  <c r="L8" i="3" s="1"/>
  <c r="L5" i="3"/>
  <c r="L4" i="3"/>
  <c r="L3" i="3"/>
  <c r="D32" i="1"/>
  <c r="D31" i="1"/>
  <c r="D30" i="1"/>
  <c r="D29" i="1"/>
  <c r="D2" i="1"/>
  <c r="D28" i="1"/>
  <c r="D27" i="1"/>
  <c r="D26" i="1"/>
  <c r="D25" i="1"/>
  <c r="D24" i="1"/>
  <c r="D23" i="1"/>
  <c r="D22" i="1"/>
  <c r="D21" i="1"/>
  <c r="D3" i="1"/>
  <c r="D20" i="1"/>
  <c r="D19" i="1"/>
  <c r="D18" i="1"/>
  <c r="D15" i="1"/>
  <c r="V18" i="1"/>
  <c r="V17" i="1"/>
  <c r="D14" i="1"/>
  <c r="D13" i="1"/>
  <c r="D12" i="1"/>
  <c r="D11" i="1"/>
  <c r="D10" i="1"/>
  <c r="D9" i="1"/>
  <c r="D8" i="1"/>
  <c r="D7" i="1"/>
  <c r="D6" i="1"/>
  <c r="D4" i="1"/>
  <c r="D5" i="1"/>
  <c r="V22" i="1" l="1"/>
  <c r="V24" i="1"/>
  <c r="V16" i="1"/>
  <c r="L11" i="3"/>
  <c r="L10" i="3"/>
  <c r="V19" i="1"/>
  <c r="V25" i="1" l="1"/>
</calcChain>
</file>

<file path=xl/sharedStrings.xml><?xml version="1.0" encoding="utf-8"?>
<sst xmlns="http://schemas.openxmlformats.org/spreadsheetml/2006/main" count="565" uniqueCount="180">
  <si>
    <t>d</t>
  </si>
  <si>
    <t>et</t>
  </si>
  <si>
    <t>at</t>
  </si>
  <si>
    <t>tl</t>
  </si>
  <si>
    <t>TE</t>
  </si>
  <si>
    <t>BM</t>
  </si>
  <si>
    <t>C</t>
  </si>
  <si>
    <t>MA</t>
  </si>
  <si>
    <t>ST</t>
  </si>
  <si>
    <t>NG</t>
  </si>
  <si>
    <t>AB</t>
  </si>
  <si>
    <t>SC</t>
  </si>
  <si>
    <t>Notes</t>
  </si>
  <si>
    <t>Wubby's Time Card</t>
  </si>
  <si>
    <t>Tables</t>
  </si>
  <si>
    <t>PST, not CST</t>
  </si>
  <si>
    <t>key:</t>
  </si>
  <si>
    <t xml:space="preserve">d </t>
  </si>
  <si>
    <t>date</t>
  </si>
  <si>
    <t xml:space="preserve">et </t>
  </si>
  <si>
    <t>estimated time for stream</t>
  </si>
  <si>
    <t>when stream started</t>
  </si>
  <si>
    <t>Time Late</t>
  </si>
  <si>
    <t xml:space="preserve">bm </t>
  </si>
  <si>
    <t>Benihana Mention</t>
  </si>
  <si>
    <t>c</t>
  </si>
  <si>
    <t>cancelled</t>
  </si>
  <si>
    <t>Allux being called a Bitch</t>
  </si>
  <si>
    <t>ST (legacy - stopped tracking 7-19)</t>
  </si>
  <si>
    <t>STunlocked</t>
  </si>
  <si>
    <t>RD (legacy)</t>
  </si>
  <si>
    <t>ReDdit Mention (Angry)</t>
  </si>
  <si>
    <t xml:space="preserve">Mic Airborne </t>
  </si>
  <si>
    <t>rare</t>
  </si>
  <si>
    <t>No Gold (CSGO Cases)</t>
  </si>
  <si>
    <t>Time Early</t>
  </si>
  <si>
    <t>Begin (AB,ST,RD,MA)</t>
  </si>
  <si>
    <t>percentages</t>
  </si>
  <si>
    <t>Mean:</t>
  </si>
  <si>
    <t>No Stream/Cancelled</t>
  </si>
  <si>
    <t>Benniehanna Mentions:</t>
  </si>
  <si>
    <t>median (@coside-Wubby's Fun House)</t>
  </si>
  <si>
    <t>1-2 pm pst, live at 2 pst, adjusted start time</t>
  </si>
  <si>
    <t xml:space="preserve">Statements: </t>
  </si>
  <si>
    <t>started tracking 3/11</t>
  </si>
  <si>
    <t>Wubby has been on time</t>
  </si>
  <si>
    <t>times (s)</t>
  </si>
  <si>
    <t>Days without Lego Shark (Bruce)</t>
  </si>
  <si>
    <t>Wubby has been late:</t>
  </si>
  <si>
    <t>4:00 time established at 11:10 Sunday</t>
  </si>
  <si>
    <t>total streams</t>
  </si>
  <si>
    <t>Maintainers:</t>
  </si>
  <si>
    <t>nate (watermel0nbandit)</t>
  </si>
  <si>
    <t>teased week vaction soon, not set in stone yet. Begin: NG (No Gold)</t>
  </si>
  <si>
    <t>Brand Risk! More like Brand "ON TIME"</t>
  </si>
  <si>
    <t>See (Going Until Gold) stream stats</t>
  </si>
  <si>
    <t>NO OPENING</t>
  </si>
  <si>
    <t>yo yo trash kid</t>
  </si>
  <si>
    <t xml:space="preserve">Based on: </t>
  </si>
  <si>
    <t>Valve Time</t>
  </si>
  <si>
    <t>Discord:</t>
  </si>
  <si>
    <t>watermelon &amp; co</t>
  </si>
  <si>
    <t>red pulled</t>
  </si>
  <si>
    <t>Wubby Finds out this Exists</t>
  </si>
  <si>
    <t>Camera Broke. There is a Vein in his penis</t>
  </si>
  <si>
    <t>Trend noticed. he is on time to rant.</t>
  </si>
  <si>
    <t>pulled gold</t>
  </si>
  <si>
    <t>gold</t>
  </si>
  <si>
    <t>HALF OPENING</t>
  </si>
  <si>
    <t>SHAT UP SHAT UP SHAT UP</t>
  </si>
  <si>
    <t>FIRST STREAM BACK WOO</t>
  </si>
  <si>
    <t>wheres the cup eating scene?</t>
  </si>
  <si>
    <t>eating challenge</t>
  </si>
  <si>
    <t>x</t>
  </si>
  <si>
    <t xml:space="preserve"> </t>
  </si>
  <si>
    <t>YCYD segment is supposed to start at 6:00pm. AT:6:48</t>
  </si>
  <si>
    <t>Media Share</t>
  </si>
  <si>
    <t>Subathon starts (begin day streams - 1 day = one stream) (individual dates suspended)</t>
  </si>
  <si>
    <t>https://clips.twitch.tv/VastArbitrarySowHumbleLife-OIokp-OneyxJg_fe</t>
  </si>
  <si>
    <t>Subathon ends (4:41 CST) 153 hours elapsed. (original schedule begins)</t>
  </si>
  <si>
    <t>somehow thinks taco bell is better than popeyes. Also goes to benihana, but doesnt know what hoisin sauce is</t>
  </si>
  <si>
    <t>https://clips.twitch.tv/ResilientAttractiveLatteShazBotstix-57cj7L6rYB5i4aM1</t>
  </si>
  <si>
    <t>Literally the first stream i missed out of the last 100 streams</t>
  </si>
  <si>
    <t>The non-bitch streak falls</t>
  </si>
  <si>
    <t>end regular streams</t>
  </si>
  <si>
    <t>begin regular streams</t>
  </si>
  <si>
    <t>Test stream on alt</t>
  </si>
  <si>
    <t>Shit Mentions</t>
  </si>
  <si>
    <t>Screen Shots</t>
  </si>
  <si>
    <t>Im feeling more sick now</t>
  </si>
  <si>
    <t>Shit Mentions Counter:</t>
  </si>
  <si>
    <t>Why is wubby shitting him self?</t>
  </si>
  <si>
    <t>Reset Counter:</t>
  </si>
  <si>
    <t>reset</t>
  </si>
  <si>
    <t xml:space="preserve">The shit run hasnt even started yet </t>
  </si>
  <si>
    <t>nuzlock started</t>
  </si>
  <si>
    <t>For the first time im feeling rumbling in my stomach</t>
  </si>
  <si>
    <t>This is the first time i felt like i was gonna shit my pants</t>
  </si>
  <si>
    <t>My stomach really hurts now</t>
  </si>
  <si>
    <t xml:space="preserve">"Does the 8 bit music in pokemon make you want to shit" </t>
  </si>
  <si>
    <t>I offically have to poo</t>
  </si>
  <si>
    <t xml:space="preserve">I am not feeling all that great - i feel like i have to poo </t>
  </si>
  <si>
    <t>Its coming in waves</t>
  </si>
  <si>
    <t xml:space="preserve">I have to poop </t>
  </si>
  <si>
    <t>I can just go poop but the rules say i have to hold it in</t>
  </si>
  <si>
    <r>
      <rPr>
        <sz val="11"/>
        <color rgb="FF000000"/>
        <rFont val="Calibri"/>
      </rPr>
      <t xml:space="preserve">I have to fart </t>
    </r>
    <r>
      <rPr>
        <i/>
        <sz val="11"/>
        <color rgb="FF000000"/>
        <rFont val="Calibri"/>
      </rPr>
      <t>doesnt fart</t>
    </r>
  </si>
  <si>
    <t>My stomach really hurts bad now</t>
  </si>
  <si>
    <t xml:space="preserve">Im in the lead and i have to pooo </t>
  </si>
  <si>
    <t>ooooh i feel like im about to shit</t>
  </si>
  <si>
    <t>Silence</t>
  </si>
  <si>
    <t>the struggling begins</t>
  </si>
  <si>
    <t>Im in waves right now</t>
  </si>
  <si>
    <t>Wooo i have to poop</t>
  </si>
  <si>
    <t>Whoo i have to poop</t>
  </si>
  <si>
    <t>*fart*</t>
  </si>
  <si>
    <t>I think im gonna go poop</t>
  </si>
  <si>
    <t>MY asshole feels like its on fire</t>
  </si>
  <si>
    <t>Hey guys i dont think ima make it much longer</t>
  </si>
  <si>
    <t>look up at the sky</t>
  </si>
  <si>
    <t>Look at the ground</t>
  </si>
  <si>
    <t>Labored breathing</t>
  </si>
  <si>
    <t>this is it, this might be it</t>
  </si>
  <si>
    <t xml:space="preserve">I might as well just go shit and bash my head into a wall </t>
  </si>
  <si>
    <t>I gotta poo so bad</t>
  </si>
  <si>
    <t>holy shit</t>
  </si>
  <si>
    <t>okay guys i have to poop (x5ish)</t>
  </si>
  <si>
    <t>...I dont think i can do this guys</t>
  </si>
  <si>
    <t xml:space="preserve">i AM GONNA SHIT MY FUKIN PANTS </t>
  </si>
  <si>
    <t>https://c.n8storage.solutions/Racerunner22Extrasmall/wubbyholding.png</t>
  </si>
  <si>
    <t>Im getting there tho im aaaaaaaaa</t>
  </si>
  <si>
    <t xml:space="preserve">Auhhh uhhh hhhh </t>
  </si>
  <si>
    <r>
      <rPr>
        <sz val="11"/>
        <color rgb="FF000000"/>
        <rFont val="Calibri"/>
      </rPr>
      <t>I think its just gas........</t>
    </r>
    <r>
      <rPr>
        <i/>
        <sz val="11"/>
        <color rgb="FF000000"/>
        <rFont val="Calibri"/>
      </rPr>
      <t>uh oh</t>
    </r>
  </si>
  <si>
    <t>were getting close were getting real fukin close</t>
  </si>
  <si>
    <t xml:space="preserve">I dont think ima make it much longer </t>
  </si>
  <si>
    <t>we are getting real close</t>
  </si>
  <si>
    <t>I have to poop so bad.....fix the clock you dumb bitch</t>
  </si>
  <si>
    <t>Im good actually</t>
  </si>
  <si>
    <t xml:space="preserve">I really have to poop </t>
  </si>
  <si>
    <t xml:space="preserve">I am seeing brown </t>
  </si>
  <si>
    <t>I am a sergeon</t>
  </si>
  <si>
    <t>its getting to the point i might shit on my herman miller</t>
  </si>
  <si>
    <t>deep breaths, inaudible muttering</t>
  </si>
  <si>
    <t>I think i gotta poop i think i gotta poop</t>
  </si>
  <si>
    <t>shits</t>
  </si>
  <si>
    <t>Onlyup</t>
  </si>
  <si>
    <t>Falls:</t>
  </si>
  <si>
    <t>Total Falls:</t>
  </si>
  <si>
    <r>
      <rPr>
        <sz val="11"/>
        <color rgb="FF000000"/>
        <rFont val="Calibri"/>
      </rPr>
      <t xml:space="preserve">the </t>
    </r>
    <r>
      <rPr>
        <i/>
        <sz val="11"/>
        <color rgb="FF000000"/>
        <rFont val="Calibri"/>
      </rPr>
      <t xml:space="preserve">first </t>
    </r>
    <r>
      <rPr>
        <sz val="11"/>
        <color rgb="FF000000"/>
        <rFont val="Calibri"/>
      </rPr>
      <t>fall technically - I significant count any loss of elevation</t>
    </r>
  </si>
  <si>
    <t>FIRST ONE OF THE NIGHT</t>
  </si>
  <si>
    <t>Saved but then unsaved (:hee:)</t>
  </si>
  <si>
    <t>fell into the train station</t>
  </si>
  <si>
    <t>"Youve got to be fuckin kidding me"</t>
  </si>
  <si>
    <t>"HUUUUHHH"</t>
  </si>
  <si>
    <t>controlled fall by drone within game</t>
  </si>
  <si>
    <t>"ARE YOU FUCKING KIDDING ME</t>
  </si>
  <si>
    <t xml:space="preserve">" YOU HAVE CAT TO BE KITTEN ME" </t>
  </si>
  <si>
    <t>"AHHHHHHHH. AHHHHHHHHHHH."</t>
  </si>
  <si>
    <t>"come on up house! YOU BITCH!!!!! YOOOUU BITCH"</t>
  </si>
  <si>
    <t>"YES ILL TAKE THIS! YESS!" - Copium</t>
  </si>
  <si>
    <t xml:space="preserve">NO WHAT WHAT WHAT YOU MORON!! </t>
  </si>
  <si>
    <t>"I guess this is okay? idk</t>
  </si>
  <si>
    <t>"If I fall im ending"</t>
  </si>
  <si>
    <t>Breathing</t>
  </si>
  <si>
    <t>I dont even know what happened (stream ends)</t>
  </si>
  <si>
    <t>Case Type</t>
  </si>
  <si>
    <t>blue</t>
  </si>
  <si>
    <t>purple</t>
  </si>
  <si>
    <t>red</t>
  </si>
  <si>
    <t xml:space="preserve">pink </t>
  </si>
  <si>
    <t>revolution</t>
  </si>
  <si>
    <t>pink</t>
  </si>
  <si>
    <t>total (case)</t>
  </si>
  <si>
    <t>cost (case)</t>
  </si>
  <si>
    <t xml:space="preserve">total cost </t>
  </si>
  <si>
    <t>Notes:</t>
  </si>
  <si>
    <t>one red was pulled? but the discord is telling me it counts as a gold? I dont play csgo that often</t>
  </si>
  <si>
    <t>key replenish</t>
  </si>
  <si>
    <t>F</t>
  </si>
  <si>
    <t xml:space="preserve">TIMER </t>
  </si>
  <si>
    <t>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</si>
</sst>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h:mm;@"/>
  </numFmts>
  <fonts count="9">
    <font>
      <sz val="11"/>
      <color theme="1"/>
      <name val="Calibri"/>
      <family val="2"/>
      <scheme val="minor"/>
    </font>
    <font>
      <b/>
      <sz val="26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</font>
    <font>
      <i/>
      <sz val="11"/>
      <color rgb="FF000000"/>
      <name val="Calibri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20" fontId="0" fillId="0" borderId="0" xfId="0" applyNumberFormat="1"/>
    <xf numFmtId="0" fontId="0" fillId="2" borderId="0" xfId="0" applyFill="1"/>
    <xf numFmtId="20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64" fontId="0" fillId="2" borderId="0" xfId="0" applyNumberFormat="1" applyFill="1" applyAlignment="1">
      <alignment wrapText="1"/>
    </xf>
    <xf numFmtId="0" fontId="0" fillId="0" borderId="0" xfId="0" applyAlignment="1">
      <alignment wrapText="1"/>
    </xf>
    <xf numFmtId="164" fontId="0" fillId="3" borderId="0" xfId="0" applyNumberFormat="1" applyFill="1" applyAlignment="1">
      <alignment wrapText="1"/>
    </xf>
    <xf numFmtId="16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65" fontId="0" fillId="4" borderId="0" xfId="0" applyNumberFormat="1" applyFill="1"/>
    <xf numFmtId="0" fontId="2" fillId="0" borderId="0" xfId="0" applyFont="1"/>
    <xf numFmtId="0" fontId="0" fillId="5" borderId="0" xfId="0" applyFill="1"/>
    <xf numFmtId="0" fontId="0" fillId="4" borderId="0" xfId="0" applyFill="1"/>
    <xf numFmtId="0" fontId="3" fillId="0" borderId="0" xfId="0" applyFont="1"/>
    <xf numFmtId="0" fontId="4" fillId="0" borderId="0" xfId="1"/>
    <xf numFmtId="20" fontId="0" fillId="2" borderId="0" xfId="0" applyNumberFormat="1" applyFill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10">
    <dxf>
      <numFmt numFmtId="165" formatCode="h:mm;@"/>
      <fill>
        <patternFill patternType="solid">
          <fgColor indexed="64"/>
          <bgColor theme="9"/>
        </patternFill>
      </fill>
    </dxf>
    <dxf>
      <numFmt numFmtId="165" formatCode="h:mm;@"/>
      <fill>
        <patternFill patternType="solid">
          <fgColor indexed="64"/>
          <bgColor theme="9"/>
        </patternFill>
      </fill>
    </dxf>
    <dxf>
      <numFmt numFmtId="25" formatCode="h:mm"/>
      <fill>
        <patternFill patternType="solid">
          <fgColor indexed="64"/>
          <bgColor theme="4" tint="0.39997558519241921"/>
        </patternFill>
      </fill>
    </dxf>
    <dxf>
      <numFmt numFmtId="25" formatCode="h:mm"/>
      <fill>
        <patternFill patternType="solid">
          <fgColor indexed="64"/>
          <bgColor theme="4" tint="0.39997558519241921"/>
        </patternFill>
      </fill>
    </dxf>
    <dxf>
      <numFmt numFmtId="164" formatCode="m/d;@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BBF6AA-F419-4D3E-9990-F38D8B43AB29}" name="Main" displayName="Main" ref="A1:L130" totalsRowShown="0" headerRowDxfId="5">
  <autoFilter ref="A1:L130" xr:uid="{A6BBF6AA-F419-4D3E-9990-F38D8B43AB29}"/>
  <tableColumns count="12">
    <tableColumn id="1" xr3:uid="{D7FB3469-600F-4D57-ABBC-BCD411B1C108}" name="d" dataDxfId="4"/>
    <tableColumn id="2" xr3:uid="{EDEFB0E5-CE24-43BC-996C-4C94F9AEBE5F}" name="et" dataDxfId="3"/>
    <tableColumn id="3" xr3:uid="{BED4F58B-DDE0-4F2F-B30F-3C06972BAA46}" name="at" dataDxfId="2"/>
    <tableColumn id="4" xr3:uid="{9037D4D4-64E3-4E81-AED5-10C259E8EA54}" name="tl" dataDxfId="1">
      <calculatedColumnFormula>C2-B2</calculatedColumnFormula>
    </tableColumn>
    <tableColumn id="14" xr3:uid="{12E838CA-6B93-4861-92EE-AFE303A3338D}" name="TE" dataDxfId="0"/>
    <tableColumn id="5" xr3:uid="{56F6E8E7-910D-4C5D-A549-679AFBCB21BA}" name="BM"/>
    <tableColumn id="6" xr3:uid="{31084246-696F-49EE-A2B6-3933F995A727}" name="C"/>
    <tableColumn id="7" xr3:uid="{9D984F69-B6B8-4163-8423-3B1DE23E501F}" name="MA"/>
    <tableColumn id="9" xr3:uid="{230B889D-FCDA-4190-86D0-FD53A5EECECD}" name="ST"/>
    <tableColumn id="10" xr3:uid="{8169DCD8-CBD4-4C23-997D-ACBAB33723D7}" name="NG"/>
    <tableColumn id="11" xr3:uid="{ED9AD258-4FB5-4599-9533-B5EDC7489882}" name="AB"/>
    <tableColumn id="12" xr3:uid="{7F1AEFFC-BD4F-43EC-AB0C-92EF27A53743}" name="SC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scord.gg/4zFjBnNYBJ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developer.valvesoftware.com/wiki/Valve_Time" TargetMode="External"/><Relationship Id="rId1" Type="http://schemas.openxmlformats.org/officeDocument/2006/relationships/hyperlink" Target="https://c.n8storage.solutions/Yellowhammer23Wiggly/poopknife.p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clips.twitch.tv/ResilientAttractiveLatteShazBotstix-57cj7L6rYB5i4aM1" TargetMode="External"/><Relationship Id="rId4" Type="http://schemas.openxmlformats.org/officeDocument/2006/relationships/hyperlink" Target="https://clips.twitch.tv/VastArbitrarySowHumbleLife-OIokp-OneyxJg_f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.n8storage.solutions/Racerunner22Extrasmall/wubbyholdin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BDC69-5DB6-4EBE-BA22-42A38DE1CF2E}">
  <dimension ref="A1:Y130"/>
  <sheetViews>
    <sheetView tabSelected="1" topLeftCell="A89" zoomScale="90" zoomScaleNormal="90" workbookViewId="0">
      <selection activeCell="C113" sqref="C113"/>
    </sheetView>
  </sheetViews>
  <sheetFormatPr defaultRowHeight="15" customHeight="1"/>
  <cols>
    <col min="1" max="1" width="6.28515625" style="4" bestFit="1" customWidth="1"/>
    <col min="2" max="2" width="6" style="2" bestFit="1" customWidth="1"/>
    <col min="3" max="3" width="6.28515625" style="2" bestFit="1" customWidth="1"/>
    <col min="4" max="4" width="5" style="11" customWidth="1"/>
    <col min="5" max="5" width="5.5703125" style="11" bestFit="1" customWidth="1"/>
    <col min="6" max="6" width="5.5703125" customWidth="1"/>
    <col min="7" max="7" width="3.85546875" customWidth="1"/>
    <col min="8" max="8" width="8.5703125" customWidth="1"/>
    <col min="9" max="9" width="5.5703125" bestFit="1" customWidth="1"/>
    <col min="10" max="10" width="12.7109375" bestFit="1" customWidth="1"/>
    <col min="11" max="12" width="6.140625" customWidth="1"/>
    <col min="13" max="13" width="100.28515625" bestFit="1" customWidth="1"/>
    <col min="21" max="21" width="40.42578125" customWidth="1"/>
    <col min="22" max="22" width="22.28515625" bestFit="1" customWidth="1"/>
    <col min="23" max="23" width="14.42578125" bestFit="1" customWidth="1"/>
    <col min="24" max="24" width="10.28515625" bestFit="1" customWidth="1"/>
    <col min="25" max="25" width="16.42578125" bestFit="1" customWidth="1"/>
    <col min="26" max="26" width="19.5703125" bestFit="1" customWidth="1"/>
  </cols>
  <sheetData>
    <row r="1" spans="1:25" ht="33.75">
      <c r="A1" s="4" t="s">
        <v>0</v>
      </c>
      <c r="B1" s="2" t="s">
        <v>1</v>
      </c>
      <c r="C1" s="2" t="s">
        <v>2</v>
      </c>
      <c r="D1" s="10" t="s">
        <v>3</v>
      </c>
      <c r="E1" s="10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t="s">
        <v>12</v>
      </c>
      <c r="U1" s="5" t="s">
        <v>13</v>
      </c>
      <c r="Y1" t="s">
        <v>14</v>
      </c>
    </row>
    <row r="2" spans="1:25">
      <c r="A2" s="4">
        <v>43534</v>
      </c>
      <c r="B2" s="3">
        <v>0.28125</v>
      </c>
      <c r="C2" s="3">
        <v>0.34375</v>
      </c>
      <c r="D2" s="11">
        <f>C2-B2</f>
        <v>6.25E-2</v>
      </c>
      <c r="M2" t="s">
        <v>15</v>
      </c>
      <c r="U2" s="13" t="s">
        <v>16</v>
      </c>
    </row>
    <row r="3" spans="1:25">
      <c r="A3" s="4">
        <v>43539</v>
      </c>
      <c r="B3" s="3">
        <v>0.3125</v>
      </c>
      <c r="C3" s="3">
        <v>0.31388888888888888</v>
      </c>
      <c r="D3" s="11">
        <f>C3-B3</f>
        <v>1.388888888888884E-3</v>
      </c>
      <c r="F3">
        <v>1</v>
      </c>
      <c r="U3" t="s">
        <v>17</v>
      </c>
      <c r="V3" t="s">
        <v>18</v>
      </c>
    </row>
    <row r="4" spans="1:25">
      <c r="A4" s="4">
        <v>43541</v>
      </c>
      <c r="B4" s="3">
        <v>0.3125</v>
      </c>
      <c r="C4" s="3">
        <v>0.31527777777777777</v>
      </c>
      <c r="D4" s="11">
        <f t="shared" ref="D4:D12" si="0">C4-B4</f>
        <v>2.7777777777777679E-3</v>
      </c>
      <c r="U4" t="s">
        <v>19</v>
      </c>
      <c r="V4" t="s">
        <v>20</v>
      </c>
    </row>
    <row r="5" spans="1:25">
      <c r="A5" s="4">
        <v>43543</v>
      </c>
      <c r="B5" s="3">
        <v>0.3125</v>
      </c>
      <c r="C5" s="3">
        <v>0.31319444444444444</v>
      </c>
      <c r="D5" s="11">
        <f t="shared" si="0"/>
        <v>6.9444444444444198E-4</v>
      </c>
      <c r="U5" t="s">
        <v>2</v>
      </c>
      <c r="V5" t="s">
        <v>21</v>
      </c>
    </row>
    <row r="6" spans="1:25">
      <c r="A6" s="4">
        <v>43546</v>
      </c>
      <c r="B6" s="3">
        <v>0.3125</v>
      </c>
      <c r="C6" s="3">
        <v>0.31458333333333333</v>
      </c>
      <c r="D6" s="11">
        <f t="shared" si="0"/>
        <v>2.0833333333333259E-3</v>
      </c>
      <c r="U6" t="s">
        <v>3</v>
      </c>
      <c r="V6" t="s">
        <v>22</v>
      </c>
    </row>
    <row r="7" spans="1:25">
      <c r="A7" s="4">
        <v>43548</v>
      </c>
      <c r="B7" s="3">
        <v>0.3125</v>
      </c>
      <c r="C7" s="3">
        <v>0.31527777777777777</v>
      </c>
      <c r="D7" s="11">
        <f t="shared" si="0"/>
        <v>2.7777777777777679E-3</v>
      </c>
      <c r="U7" t="s">
        <v>23</v>
      </c>
      <c r="V7" t="s">
        <v>24</v>
      </c>
    </row>
    <row r="8" spans="1:25">
      <c r="A8" s="4">
        <v>43550</v>
      </c>
      <c r="B8" s="3">
        <v>0.3125</v>
      </c>
      <c r="C8" s="3">
        <v>0.31597222222222221</v>
      </c>
      <c r="D8" s="11">
        <f t="shared" si="0"/>
        <v>3.4722222222222099E-3</v>
      </c>
      <c r="U8" t="s">
        <v>25</v>
      </c>
      <c r="V8" s="7" t="s">
        <v>26</v>
      </c>
    </row>
    <row r="9" spans="1:25" ht="30.75">
      <c r="A9" s="4">
        <v>43553</v>
      </c>
      <c r="B9" s="3">
        <v>0.3125</v>
      </c>
      <c r="C9" s="3">
        <v>0.31597222222222221</v>
      </c>
      <c r="D9" s="11">
        <f t="shared" si="0"/>
        <v>3.4722222222222099E-3</v>
      </c>
      <c r="U9" t="s">
        <v>10</v>
      </c>
      <c r="V9" s="7" t="s">
        <v>27</v>
      </c>
    </row>
    <row r="10" spans="1:25">
      <c r="A10" s="4">
        <v>43555</v>
      </c>
      <c r="B10" s="3">
        <v>0.3125</v>
      </c>
      <c r="C10" s="3">
        <v>0.31597222222222221</v>
      </c>
      <c r="D10" s="11">
        <f t="shared" si="0"/>
        <v>3.4722222222222099E-3</v>
      </c>
      <c r="U10" t="s">
        <v>28</v>
      </c>
      <c r="V10" s="7" t="s">
        <v>29</v>
      </c>
    </row>
    <row r="11" spans="1:25">
      <c r="A11" s="6">
        <v>43557</v>
      </c>
      <c r="B11" s="3">
        <v>0.3125</v>
      </c>
      <c r="C11" s="3">
        <v>0.34583333333333338</v>
      </c>
      <c r="D11" s="11">
        <f t="shared" si="0"/>
        <v>3.3333333333333381E-2</v>
      </c>
      <c r="U11" t="s">
        <v>30</v>
      </c>
      <c r="V11" s="7" t="s">
        <v>31</v>
      </c>
    </row>
    <row r="12" spans="1:25">
      <c r="A12" s="4">
        <v>43560</v>
      </c>
      <c r="B12" s="3">
        <v>0.3125</v>
      </c>
      <c r="C12" s="3">
        <v>0.31388888888888888</v>
      </c>
      <c r="D12" s="11">
        <f t="shared" si="0"/>
        <v>1.388888888888884E-3</v>
      </c>
      <c r="U12" t="s">
        <v>7</v>
      </c>
      <c r="V12" s="7" t="s">
        <v>32</v>
      </c>
    </row>
    <row r="13" spans="1:25">
      <c r="A13" s="4">
        <v>43562</v>
      </c>
      <c r="B13" s="3">
        <v>0.3125</v>
      </c>
      <c r="C13" s="3">
        <v>0.3125</v>
      </c>
      <c r="D13" s="11">
        <f>C13-B13</f>
        <v>0</v>
      </c>
      <c r="M13" t="s">
        <v>33</v>
      </c>
      <c r="U13" t="s">
        <v>9</v>
      </c>
      <c r="V13" s="7" t="s">
        <v>34</v>
      </c>
    </row>
    <row r="14" spans="1:25">
      <c r="A14" s="4">
        <v>43564</v>
      </c>
      <c r="B14" s="3">
        <v>0.3125</v>
      </c>
      <c r="C14" s="3">
        <v>0.31666666666666665</v>
      </c>
      <c r="D14" s="11">
        <f>C14-B14</f>
        <v>4.1666666666666519E-3</v>
      </c>
      <c r="F14">
        <v>1</v>
      </c>
      <c r="U14" t="s">
        <v>4</v>
      </c>
      <c r="V14" s="7" t="s">
        <v>35</v>
      </c>
    </row>
    <row r="15" spans="1:25">
      <c r="A15" s="4">
        <v>43567</v>
      </c>
      <c r="B15" s="3">
        <v>0.3125</v>
      </c>
      <c r="C15" s="3">
        <v>0.31319444444444444</v>
      </c>
      <c r="D15" s="11">
        <f>C15-B15</f>
        <v>6.9444444444444198E-4</v>
      </c>
      <c r="M15" t="s">
        <v>36</v>
      </c>
      <c r="U15" t="s">
        <v>37</v>
      </c>
    </row>
    <row r="16" spans="1:25">
      <c r="A16" s="4">
        <v>43569</v>
      </c>
      <c r="B16" s="3"/>
      <c r="G16">
        <v>1</v>
      </c>
      <c r="U16" t="s">
        <v>38</v>
      </c>
      <c r="V16" s="1">
        <f>AVERAGE(D:D,M21)</f>
        <v>2.5615828092243158E-3</v>
      </c>
    </row>
    <row r="17" spans="1:23">
      <c r="A17" s="4">
        <v>43571</v>
      </c>
      <c r="G17">
        <v>1</v>
      </c>
      <c r="U17" t="s">
        <v>39</v>
      </c>
      <c r="V17">
        <f>SUM(G:G)</f>
        <v>9</v>
      </c>
    </row>
    <row r="18" spans="1:23" ht="15" customHeight="1">
      <c r="A18" s="4">
        <v>43574</v>
      </c>
      <c r="B18" s="3">
        <v>0.3125</v>
      </c>
      <c r="C18" s="3">
        <v>0.31458333333333333</v>
      </c>
      <c r="D18" s="11">
        <f t="shared" ref="D18:D19" si="1">C18-B18</f>
        <v>2.0833333333333259E-3</v>
      </c>
      <c r="F18">
        <v>1</v>
      </c>
      <c r="I18">
        <v>1</v>
      </c>
      <c r="K18">
        <v>1</v>
      </c>
      <c r="U18" t="s">
        <v>40</v>
      </c>
      <c r="V18">
        <f>SUM(F:F)</f>
        <v>7</v>
      </c>
    </row>
    <row r="19" spans="1:23" ht="15" customHeight="1">
      <c r="A19" s="4">
        <v>43576</v>
      </c>
      <c r="B19" s="3">
        <v>0.3125</v>
      </c>
      <c r="C19" s="3">
        <v>0.31388888888888888</v>
      </c>
      <c r="D19" s="11">
        <f t="shared" si="1"/>
        <v>1.388888888888884E-3</v>
      </c>
      <c r="U19" t="s">
        <v>41</v>
      </c>
      <c r="V19" s="11">
        <f>MEDIAN(D:D)</f>
        <v>6.9444444444444198E-4</v>
      </c>
    </row>
    <row r="20" spans="1:23" ht="15" customHeight="1">
      <c r="A20" s="4">
        <v>43578</v>
      </c>
      <c r="B20" s="3">
        <v>0.3125</v>
      </c>
      <c r="C20" s="3">
        <v>0.31388888888888888</v>
      </c>
      <c r="D20" s="11">
        <f t="shared" ref="D20:D29" si="2">C20-B20</f>
        <v>1.388888888888884E-3</v>
      </c>
    </row>
    <row r="21" spans="1:23" ht="15" customHeight="1">
      <c r="A21" s="8">
        <v>43579</v>
      </c>
      <c r="B21" s="3">
        <v>0.16666666666666666</v>
      </c>
      <c r="C21" s="3">
        <v>0.16874999999999998</v>
      </c>
      <c r="D21" s="12">
        <f t="shared" si="2"/>
        <v>2.0833333333333259E-3</v>
      </c>
      <c r="E21" s="12"/>
      <c r="M21" s="9" t="s">
        <v>42</v>
      </c>
      <c r="U21" t="s">
        <v>43</v>
      </c>
      <c r="V21" t="s">
        <v>44</v>
      </c>
    </row>
    <row r="22" spans="1:23" ht="15" customHeight="1">
      <c r="A22" s="4">
        <v>43580</v>
      </c>
      <c r="B22" s="3">
        <v>0.3125</v>
      </c>
      <c r="C22" s="3">
        <v>0.31319444444444444</v>
      </c>
      <c r="D22" s="12">
        <f t="shared" si="2"/>
        <v>6.9444444444444198E-4</v>
      </c>
      <c r="E22" s="12"/>
      <c r="F22">
        <v>1</v>
      </c>
      <c r="U22" t="s">
        <v>45</v>
      </c>
      <c r="V22">
        <f>COUNTIF(D:D,0)</f>
        <v>38</v>
      </c>
      <c r="W22" t="s">
        <v>46</v>
      </c>
    </row>
    <row r="23" spans="1:23" ht="15" customHeight="1">
      <c r="A23" s="4">
        <v>43582</v>
      </c>
      <c r="B23" s="3">
        <v>0.3125</v>
      </c>
      <c r="C23" s="3">
        <v>0.31527777777777777</v>
      </c>
      <c r="D23" s="12">
        <f t="shared" si="2"/>
        <v>2.7777777777777679E-3</v>
      </c>
      <c r="E23" s="12"/>
      <c r="F23">
        <v>1</v>
      </c>
      <c r="U23" t="s">
        <v>47</v>
      </c>
      <c r="V23">
        <f ca="1">ABS(IF(ISBLANK(A46),"",TODAY()-A46)+1)</f>
        <v>170</v>
      </c>
    </row>
    <row r="24" spans="1:23" ht="15" customHeight="1">
      <c r="A24" s="4">
        <v>43584</v>
      </c>
      <c r="B24" s="3">
        <v>0.3125</v>
      </c>
      <c r="C24" s="3">
        <v>0.31527777777777777</v>
      </c>
      <c r="D24" s="12">
        <f t="shared" si="2"/>
        <v>2.7777777777777679E-3</v>
      </c>
      <c r="E24" s="12"/>
      <c r="K24">
        <v>1</v>
      </c>
      <c r="U24" t="s">
        <v>48</v>
      </c>
      <c r="V24">
        <f>COUNTIF(D:D,"&gt; 0")</f>
        <v>68</v>
      </c>
    </row>
    <row r="25" spans="1:23" ht="15" customHeight="1">
      <c r="A25" s="4">
        <v>43585</v>
      </c>
      <c r="B25" s="3">
        <v>0.16666666666666666</v>
      </c>
      <c r="C25" s="3">
        <v>0.16874999999999998</v>
      </c>
      <c r="D25" s="12">
        <f t="shared" si="2"/>
        <v>2.0833333333333259E-3</v>
      </c>
      <c r="E25" s="12"/>
      <c r="K25">
        <v>1</v>
      </c>
      <c r="M25" t="s">
        <v>49</v>
      </c>
      <c r="U25" t="s">
        <v>50</v>
      </c>
      <c r="V25">
        <f>V22+V24</f>
        <v>106</v>
      </c>
    </row>
    <row r="26" spans="1:23" ht="15" customHeight="1">
      <c r="A26" s="4">
        <v>43587</v>
      </c>
      <c r="B26" s="3">
        <v>0.3125</v>
      </c>
      <c r="C26" s="3">
        <v>0.31388888888888888</v>
      </c>
      <c r="D26" s="12">
        <f t="shared" si="2"/>
        <v>1.388888888888884E-3</v>
      </c>
      <c r="E26" s="12"/>
      <c r="I26">
        <v>1</v>
      </c>
      <c r="U26" t="s">
        <v>51</v>
      </c>
    </row>
    <row r="27" spans="1:23" ht="15" customHeight="1">
      <c r="A27" s="4">
        <v>43589</v>
      </c>
      <c r="B27" s="3">
        <v>0.3125</v>
      </c>
      <c r="C27" s="3">
        <v>0.31527777777777777</v>
      </c>
      <c r="D27" s="12">
        <f t="shared" si="2"/>
        <v>2.7777777777777679E-3</v>
      </c>
      <c r="E27" s="12"/>
      <c r="U27" t="s">
        <v>52</v>
      </c>
    </row>
    <row r="28" spans="1:23" ht="15" customHeight="1">
      <c r="A28" s="4">
        <v>43591</v>
      </c>
      <c r="B28" s="3">
        <v>0.3125</v>
      </c>
      <c r="C28" s="3">
        <v>0.31666666666666665</v>
      </c>
      <c r="D28" s="12">
        <f t="shared" si="2"/>
        <v>4.1666666666666519E-3</v>
      </c>
      <c r="E28" s="12"/>
      <c r="J28">
        <v>1</v>
      </c>
      <c r="M28" t="s">
        <v>53</v>
      </c>
    </row>
    <row r="29" spans="1:23" ht="15" customHeight="1">
      <c r="A29" s="4">
        <v>43592</v>
      </c>
      <c r="B29" s="3">
        <v>0.16666666666666666</v>
      </c>
      <c r="C29" s="3">
        <v>0.16666666666666666</v>
      </c>
      <c r="D29" s="12">
        <f t="shared" si="2"/>
        <v>0</v>
      </c>
      <c r="E29" s="12"/>
      <c r="J29">
        <v>1</v>
      </c>
    </row>
    <row r="30" spans="1:23" ht="15" customHeight="1">
      <c r="A30" s="4">
        <v>43594</v>
      </c>
      <c r="B30" s="3">
        <v>0.3125</v>
      </c>
      <c r="C30" s="3">
        <v>0.31319444444444444</v>
      </c>
      <c r="D30" s="12">
        <f>C30-B30</f>
        <v>6.9444444444444198E-4</v>
      </c>
      <c r="E30" s="12"/>
      <c r="J30">
        <v>1</v>
      </c>
    </row>
    <row r="31" spans="1:23" ht="15" customHeight="1">
      <c r="A31" s="4">
        <v>43596</v>
      </c>
      <c r="B31" s="3">
        <v>0.3125</v>
      </c>
      <c r="C31" s="3">
        <v>0.3125</v>
      </c>
      <c r="D31" s="12">
        <f>C31-B31</f>
        <v>0</v>
      </c>
      <c r="E31" s="12"/>
      <c r="J31">
        <v>1</v>
      </c>
      <c r="M31" t="s">
        <v>54</v>
      </c>
    </row>
    <row r="32" spans="1:23" ht="15" customHeight="1">
      <c r="A32" s="4">
        <v>43599</v>
      </c>
      <c r="B32" s="3">
        <v>0.16666666666666666</v>
      </c>
      <c r="C32" s="3">
        <v>0.1673611111111111</v>
      </c>
      <c r="D32" s="12">
        <f>C32-B32</f>
        <v>6.9444444444444198E-4</v>
      </c>
      <c r="E32" s="12"/>
      <c r="M32" s="17" t="s">
        <v>55</v>
      </c>
    </row>
    <row r="33" spans="1:22" ht="15" customHeight="1">
      <c r="A33" s="4">
        <v>43601</v>
      </c>
      <c r="B33" s="3">
        <v>0.3125</v>
      </c>
      <c r="C33" s="3">
        <v>0.31319444444444444</v>
      </c>
      <c r="D33" s="12">
        <f>C33-B33</f>
        <v>6.9444444444444198E-4</v>
      </c>
      <c r="E33" s="12"/>
      <c r="J33">
        <v>1</v>
      </c>
      <c r="K33">
        <v>1</v>
      </c>
    </row>
    <row r="34" spans="1:22" ht="15" customHeight="1">
      <c r="A34" s="4">
        <v>43603</v>
      </c>
      <c r="B34" s="3">
        <v>0.3125</v>
      </c>
      <c r="C34" s="3">
        <v>0.31388888888888888</v>
      </c>
      <c r="D34" s="12">
        <f>C34-B34</f>
        <v>1.388888888888884E-3</v>
      </c>
      <c r="E34" s="12"/>
      <c r="H34">
        <v>1</v>
      </c>
      <c r="J34" t="s">
        <v>56</v>
      </c>
      <c r="K34">
        <v>1</v>
      </c>
      <c r="M34" s="7" t="s">
        <v>57</v>
      </c>
      <c r="U34" t="s">
        <v>58</v>
      </c>
      <c r="V34" s="17" t="s">
        <v>59</v>
      </c>
    </row>
    <row r="35" spans="1:22" ht="15" customHeight="1">
      <c r="A35" s="4">
        <v>43605</v>
      </c>
      <c r="B35" s="3">
        <v>0.3125</v>
      </c>
      <c r="C35" s="3">
        <v>0.31388888888888888</v>
      </c>
      <c r="D35" s="12">
        <f>C35-B35</f>
        <v>1.388888888888884E-3</v>
      </c>
      <c r="E35" s="12"/>
      <c r="J35">
        <v>1</v>
      </c>
      <c r="K35">
        <v>1</v>
      </c>
      <c r="U35" t="s">
        <v>60</v>
      </c>
      <c r="V35" s="17" t="s">
        <v>61</v>
      </c>
    </row>
    <row r="36" spans="1:22" ht="15" customHeight="1">
      <c r="A36" s="4">
        <v>43608</v>
      </c>
      <c r="B36" s="3">
        <v>0.3125</v>
      </c>
      <c r="C36" s="3">
        <v>0.31319444444444444</v>
      </c>
      <c r="D36" s="12">
        <f>C36-B36</f>
        <v>6.9444444444444198E-4</v>
      </c>
      <c r="E36" s="12"/>
      <c r="J36">
        <v>1</v>
      </c>
      <c r="M36" t="s">
        <v>62</v>
      </c>
    </row>
    <row r="37" spans="1:22" ht="15" customHeight="1">
      <c r="A37" s="4">
        <v>43610</v>
      </c>
      <c r="B37" s="3">
        <v>0.3125</v>
      </c>
      <c r="C37" s="3">
        <v>0.31319444444444444</v>
      </c>
      <c r="D37" s="12">
        <f>C37-B37</f>
        <v>6.9444444444444198E-4</v>
      </c>
      <c r="E37" s="12"/>
      <c r="J37">
        <v>1</v>
      </c>
    </row>
    <row r="38" spans="1:22" ht="15" customHeight="1">
      <c r="A38" s="6">
        <v>43612</v>
      </c>
      <c r="B38" s="3">
        <v>0.3125</v>
      </c>
      <c r="C38" s="3">
        <v>0.31319444444444444</v>
      </c>
      <c r="D38" s="12">
        <f>C38-B38</f>
        <v>6.9444444444444198E-4</v>
      </c>
      <c r="E38" s="12"/>
      <c r="I38">
        <v>1</v>
      </c>
      <c r="J38">
        <v>1</v>
      </c>
    </row>
    <row r="39" spans="1:22" ht="15" customHeight="1">
      <c r="A39" s="4">
        <v>43615</v>
      </c>
      <c r="B39" s="3">
        <v>0.3125</v>
      </c>
      <c r="C39" s="18">
        <v>0.31527777777777777</v>
      </c>
      <c r="D39" s="12">
        <f>C39-B39</f>
        <v>2.7777777777777679E-3</v>
      </c>
      <c r="E39" s="12"/>
      <c r="J39">
        <v>1</v>
      </c>
    </row>
    <row r="40" spans="1:22" ht="15" customHeight="1">
      <c r="A40" s="4">
        <v>43617</v>
      </c>
      <c r="B40" s="3">
        <v>0.3125</v>
      </c>
      <c r="C40" s="3">
        <v>0.31319444444444444</v>
      </c>
      <c r="D40" s="12">
        <f>C40-B40</f>
        <v>6.9444444444444198E-4</v>
      </c>
      <c r="E40" s="12"/>
      <c r="J40">
        <v>1</v>
      </c>
    </row>
    <row r="41" spans="1:22" ht="15" customHeight="1">
      <c r="A41" s="4">
        <v>43619</v>
      </c>
      <c r="B41" s="3">
        <v>0.3125</v>
      </c>
      <c r="C41" s="3">
        <v>0.31666666666666665</v>
      </c>
      <c r="D41" s="12">
        <f>C41-B41</f>
        <v>4.1666666666666519E-3</v>
      </c>
      <c r="E41" s="12"/>
      <c r="H41">
        <v>1</v>
      </c>
      <c r="J41">
        <v>1</v>
      </c>
      <c r="K41">
        <v>1</v>
      </c>
      <c r="M41" s="19" t="s">
        <v>63</v>
      </c>
    </row>
    <row r="42" spans="1:22" ht="15" customHeight="1">
      <c r="A42" s="4">
        <v>43622</v>
      </c>
      <c r="B42" s="3">
        <v>0.3125</v>
      </c>
      <c r="C42" s="3">
        <v>0.3125</v>
      </c>
      <c r="D42" s="12">
        <f>C42-B42</f>
        <v>0</v>
      </c>
      <c r="E42" s="12"/>
      <c r="J42">
        <v>1</v>
      </c>
    </row>
    <row r="43" spans="1:22" ht="15" customHeight="1">
      <c r="A43" s="4">
        <v>43624</v>
      </c>
      <c r="B43" s="3">
        <v>0.3125</v>
      </c>
      <c r="C43" s="3">
        <v>0.3125</v>
      </c>
      <c r="D43" s="12">
        <f>C43-B43</f>
        <v>0</v>
      </c>
      <c r="E43" s="12"/>
      <c r="J43">
        <v>1</v>
      </c>
    </row>
    <row r="44" spans="1:22" ht="15" customHeight="1">
      <c r="A44" s="4">
        <v>43626</v>
      </c>
      <c r="B44" s="3">
        <v>0.3125</v>
      </c>
      <c r="C44" s="3">
        <v>0.3125</v>
      </c>
      <c r="D44" s="12">
        <f>C44-B44</f>
        <v>0</v>
      </c>
      <c r="E44" s="12"/>
      <c r="J44">
        <v>1</v>
      </c>
    </row>
    <row r="45" spans="1:22" ht="15" customHeight="1">
      <c r="A45" s="4">
        <v>43629</v>
      </c>
      <c r="B45" s="3">
        <v>0.3125</v>
      </c>
      <c r="C45" s="3">
        <v>0.31458333333333333</v>
      </c>
      <c r="D45" s="12">
        <f>C45-B45</f>
        <v>2.0833333333333259E-3</v>
      </c>
      <c r="E45" s="12"/>
      <c r="F45">
        <v>1</v>
      </c>
      <c r="H45">
        <v>1</v>
      </c>
      <c r="I45">
        <v>1</v>
      </c>
      <c r="J45" t="s">
        <v>56</v>
      </c>
      <c r="M45" t="s">
        <v>64</v>
      </c>
    </row>
    <row r="46" spans="1:22" ht="15" customHeight="1">
      <c r="A46" s="4">
        <v>43631</v>
      </c>
      <c r="B46" s="3">
        <v>0.3125</v>
      </c>
      <c r="C46" s="3">
        <v>0.3125</v>
      </c>
      <c r="D46" s="12">
        <f>C46-B46</f>
        <v>0</v>
      </c>
      <c r="E46" s="12"/>
      <c r="I46">
        <v>1</v>
      </c>
      <c r="J46">
        <v>1</v>
      </c>
      <c r="M46" t="s">
        <v>65</v>
      </c>
    </row>
    <row r="47" spans="1:22" ht="15" customHeight="1">
      <c r="A47" s="4">
        <v>43633</v>
      </c>
      <c r="B47" s="3">
        <v>0.3125</v>
      </c>
      <c r="C47" s="3">
        <v>0.3125</v>
      </c>
      <c r="D47" s="12">
        <f>C47-B47</f>
        <v>0</v>
      </c>
      <c r="E47" s="12"/>
      <c r="J47" t="s">
        <v>66</v>
      </c>
      <c r="M47" s="17" t="s">
        <v>67</v>
      </c>
    </row>
    <row r="48" spans="1:22" ht="15" customHeight="1">
      <c r="A48" s="4">
        <v>43636</v>
      </c>
      <c r="B48" s="3">
        <v>0.3125</v>
      </c>
      <c r="C48" s="3">
        <v>0.31458333333333333</v>
      </c>
      <c r="D48" s="12">
        <f>C48-B48</f>
        <v>2.0833333333333259E-3</v>
      </c>
      <c r="E48" s="12"/>
      <c r="J48" t="s">
        <v>56</v>
      </c>
    </row>
    <row r="49" spans="1:13" ht="15" customHeight="1">
      <c r="A49" s="4">
        <v>43638</v>
      </c>
      <c r="B49" s="3">
        <v>0.3125</v>
      </c>
      <c r="C49" s="3">
        <v>0.31319444444444444</v>
      </c>
      <c r="D49" s="12">
        <f>C49-B49</f>
        <v>6.9444444444444198E-4</v>
      </c>
      <c r="E49" s="12"/>
    </row>
    <row r="50" spans="1:13" ht="15" customHeight="1">
      <c r="A50" s="4">
        <v>43640</v>
      </c>
      <c r="B50" s="3">
        <v>0.3125</v>
      </c>
      <c r="C50" s="3">
        <v>0.3125</v>
      </c>
      <c r="D50" s="12">
        <f>C50-B50</f>
        <v>0</v>
      </c>
      <c r="E50" s="12"/>
      <c r="J50" t="s">
        <v>56</v>
      </c>
    </row>
    <row r="51" spans="1:13" ht="15" customHeight="1">
      <c r="A51" s="4">
        <v>43643</v>
      </c>
      <c r="B51" s="3">
        <v>0.3125</v>
      </c>
      <c r="C51" s="3">
        <v>0.3125</v>
      </c>
      <c r="D51" s="12">
        <f>C51-B51</f>
        <v>0</v>
      </c>
      <c r="E51" s="12"/>
      <c r="J51" t="s">
        <v>56</v>
      </c>
    </row>
    <row r="52" spans="1:13" ht="15" customHeight="1">
      <c r="A52" s="4">
        <v>43645</v>
      </c>
      <c r="B52" s="3">
        <v>0.3125</v>
      </c>
      <c r="C52" s="3">
        <v>0.31319444444444444</v>
      </c>
      <c r="D52" s="12">
        <f>C52-B52</f>
        <v>6.9444444444444198E-4</v>
      </c>
      <c r="E52" s="12"/>
      <c r="J52" t="s">
        <v>68</v>
      </c>
    </row>
    <row r="53" spans="1:13" ht="15" customHeight="1">
      <c r="A53" s="4">
        <v>43647</v>
      </c>
      <c r="B53" s="3">
        <v>0.3125</v>
      </c>
      <c r="C53" s="3">
        <v>0.3125</v>
      </c>
      <c r="D53" s="12">
        <f>C53-B53</f>
        <v>0</v>
      </c>
      <c r="E53" s="12"/>
      <c r="H53">
        <v>1</v>
      </c>
      <c r="J53">
        <v>1</v>
      </c>
    </row>
    <row r="54" spans="1:13" ht="15" customHeight="1">
      <c r="A54" s="4">
        <v>43650</v>
      </c>
      <c r="B54" s="3"/>
      <c r="C54" s="3"/>
      <c r="D54" s="12"/>
      <c r="E54" s="12"/>
      <c r="G54">
        <v>1</v>
      </c>
    </row>
    <row r="55" spans="1:13" ht="15" customHeight="1">
      <c r="A55" s="4">
        <v>43652</v>
      </c>
      <c r="B55" s="3">
        <v>0.20833333333333334</v>
      </c>
      <c r="C55" s="3">
        <v>0.24513888888888888</v>
      </c>
      <c r="D55" s="12">
        <f t="shared" ref="D54:D55" si="3">C55-B55</f>
        <v>3.6805555555555536E-2</v>
      </c>
      <c r="E55" s="12"/>
      <c r="M55" t="s">
        <v>69</v>
      </c>
    </row>
    <row r="56" spans="1:13" ht="15" customHeight="1">
      <c r="A56" s="4">
        <v>43654</v>
      </c>
      <c r="B56" s="3"/>
      <c r="C56" s="3">
        <v>0.28402777777777777</v>
      </c>
      <c r="D56" s="12"/>
      <c r="E56" s="12"/>
    </row>
    <row r="57" spans="1:13" ht="15" customHeight="1">
      <c r="A57" s="4">
        <v>43657</v>
      </c>
      <c r="B57" s="3"/>
      <c r="C57" s="3"/>
      <c r="D57" s="12"/>
      <c r="E57" s="12"/>
      <c r="G57">
        <v>1</v>
      </c>
    </row>
    <row r="58" spans="1:13" ht="15" customHeight="1">
      <c r="A58" s="4">
        <v>43659</v>
      </c>
      <c r="B58" s="3"/>
      <c r="C58" s="3"/>
      <c r="D58" s="12"/>
      <c r="E58" s="12"/>
      <c r="G58">
        <v>1</v>
      </c>
    </row>
    <row r="59" spans="1:13" ht="15" customHeight="1">
      <c r="A59" s="4">
        <v>43661</v>
      </c>
      <c r="B59" s="3">
        <v>0.3125</v>
      </c>
      <c r="C59" s="3">
        <v>0.3125</v>
      </c>
      <c r="D59" s="12">
        <f>C59-B59</f>
        <v>0</v>
      </c>
      <c r="E59" s="12"/>
      <c r="F59">
        <v>1</v>
      </c>
      <c r="M59" t="s">
        <v>70</v>
      </c>
    </row>
    <row r="60" spans="1:13" ht="15" customHeight="1">
      <c r="A60" s="4">
        <v>43664</v>
      </c>
      <c r="B60" s="3">
        <v>0.3125</v>
      </c>
      <c r="C60" s="3">
        <v>0.3125</v>
      </c>
      <c r="D60" s="12">
        <f>C60-B60</f>
        <v>0</v>
      </c>
      <c r="E60" s="12"/>
      <c r="I60">
        <v>1</v>
      </c>
      <c r="M60" t="s">
        <v>71</v>
      </c>
    </row>
    <row r="61" spans="1:13" ht="15" customHeight="1">
      <c r="A61" s="4">
        <v>43665</v>
      </c>
      <c r="B61" s="18">
        <v>0.16666666666666666</v>
      </c>
      <c r="C61" s="3">
        <v>0.16666666666666666</v>
      </c>
      <c r="D61" s="12">
        <f>C61-B61</f>
        <v>0</v>
      </c>
      <c r="E61" s="12"/>
      <c r="M61" t="s">
        <v>72</v>
      </c>
    </row>
    <row r="62" spans="1:13" ht="15" customHeight="1">
      <c r="A62" s="4">
        <v>43666</v>
      </c>
      <c r="B62" s="3">
        <v>0.25</v>
      </c>
      <c r="C62" s="3">
        <v>0.24791666666666667</v>
      </c>
      <c r="D62" s="12"/>
      <c r="E62" s="12">
        <v>2.0833333333333333E-3</v>
      </c>
      <c r="I62" t="s">
        <v>73</v>
      </c>
    </row>
    <row r="63" spans="1:13" ht="15" customHeight="1">
      <c r="A63" s="4">
        <v>43668</v>
      </c>
      <c r="B63" s="3">
        <v>0.3125</v>
      </c>
      <c r="C63" s="3">
        <v>0.31458333333333333</v>
      </c>
      <c r="D63" s="12">
        <f>C63-B63</f>
        <v>2.0833333333333259E-3</v>
      </c>
      <c r="E63" s="12"/>
      <c r="M63" t="s">
        <v>74</v>
      </c>
    </row>
    <row r="64" spans="1:13" ht="15" customHeight="1">
      <c r="A64" s="4">
        <v>43671</v>
      </c>
      <c r="B64" s="3">
        <v>0.3125</v>
      </c>
      <c r="C64" s="3">
        <v>0.31458333333333333</v>
      </c>
      <c r="D64" s="12">
        <f>C64-B64</f>
        <v>2.0833333333333259E-3</v>
      </c>
      <c r="E64" s="12"/>
      <c r="M64" t="s">
        <v>75</v>
      </c>
    </row>
    <row r="65" spans="1:13" ht="15" customHeight="1">
      <c r="A65" s="4">
        <v>43673</v>
      </c>
      <c r="B65" s="3">
        <v>0.3125</v>
      </c>
      <c r="C65" s="3">
        <v>0.3125</v>
      </c>
      <c r="D65" s="12">
        <f>C65-B65</f>
        <v>0</v>
      </c>
      <c r="E65" s="12"/>
      <c r="H65">
        <v>1</v>
      </c>
      <c r="J65">
        <v>1</v>
      </c>
    </row>
    <row r="66" spans="1:13" ht="15" customHeight="1">
      <c r="A66" s="4">
        <v>43675</v>
      </c>
      <c r="B66" s="3">
        <v>0.3125</v>
      </c>
      <c r="C66" s="3">
        <v>0.31319444444444444</v>
      </c>
      <c r="D66" s="12">
        <f>C66-B66</f>
        <v>6.9444444444444198E-4</v>
      </c>
      <c r="E66" s="12"/>
      <c r="J66">
        <v>1</v>
      </c>
    </row>
    <row r="67" spans="1:13" ht="15" customHeight="1">
      <c r="A67" s="4">
        <v>43678</v>
      </c>
      <c r="B67" s="3">
        <v>0.3125</v>
      </c>
      <c r="C67" s="3">
        <v>0.31597222222222221</v>
      </c>
      <c r="D67" s="12">
        <f>C67-B67</f>
        <v>3.4722222222222099E-3</v>
      </c>
      <c r="E67" s="12"/>
    </row>
    <row r="68" spans="1:13" ht="15" customHeight="1">
      <c r="A68" s="4">
        <v>43680</v>
      </c>
      <c r="B68" s="3">
        <v>0.3125</v>
      </c>
      <c r="C68" s="3">
        <v>0.3125</v>
      </c>
      <c r="D68" s="12">
        <f>C68-B68</f>
        <v>0</v>
      </c>
      <c r="E68" s="12"/>
    </row>
    <row r="69" spans="1:13" ht="15" customHeight="1">
      <c r="A69" s="4">
        <v>43682</v>
      </c>
      <c r="B69" s="3">
        <v>0.3125</v>
      </c>
      <c r="C69" s="3">
        <v>0.31319444444444444</v>
      </c>
      <c r="D69" s="12">
        <f>C69-B69</f>
        <v>6.9444444444444198E-4</v>
      </c>
      <c r="E69" s="12"/>
      <c r="M69" t="s">
        <v>76</v>
      </c>
    </row>
    <row r="70" spans="1:13" ht="15" customHeight="1">
      <c r="A70" s="4">
        <v>43685</v>
      </c>
      <c r="B70" s="3">
        <v>0.3125</v>
      </c>
      <c r="C70" s="3">
        <v>0.31319444444444444</v>
      </c>
      <c r="D70" s="12">
        <f>C70-B70</f>
        <v>6.9444444444444198E-4</v>
      </c>
      <c r="E70" s="12"/>
    </row>
    <row r="71" spans="1:13" ht="15" customHeight="1">
      <c r="A71" s="4">
        <v>43687</v>
      </c>
      <c r="B71" s="3">
        <v>0.33333333333333331</v>
      </c>
      <c r="C71" s="3">
        <v>0.33680555555555558</v>
      </c>
      <c r="D71" s="12">
        <f>C71-B71</f>
        <v>3.4722222222222654E-3</v>
      </c>
      <c r="E71" s="12"/>
      <c r="M71" t="s">
        <v>77</v>
      </c>
    </row>
    <row r="72" spans="1:13" ht="15" customHeight="1">
      <c r="A72" s="4">
        <v>43688</v>
      </c>
      <c r="B72" s="3">
        <v>0.5</v>
      </c>
      <c r="C72" s="3">
        <v>0.5</v>
      </c>
      <c r="D72" s="12">
        <f>C72-B72</f>
        <v>0</v>
      </c>
      <c r="E72" s="12"/>
    </row>
    <row r="73" spans="1:13" ht="15" customHeight="1">
      <c r="A73" s="4">
        <v>43689</v>
      </c>
      <c r="B73" s="3">
        <v>0.5</v>
      </c>
      <c r="C73" s="3">
        <v>0.5</v>
      </c>
      <c r="D73" s="12">
        <f>C73-B73</f>
        <v>0</v>
      </c>
      <c r="E73" s="12"/>
      <c r="M73">
        <v>5</v>
      </c>
    </row>
    <row r="74" spans="1:13" ht="15" customHeight="1">
      <c r="A74" s="4">
        <v>43690</v>
      </c>
      <c r="B74" s="3">
        <v>0.5</v>
      </c>
      <c r="C74" s="3">
        <v>0.5</v>
      </c>
      <c r="D74" s="12">
        <f>C74-B74</f>
        <v>0</v>
      </c>
      <c r="E74" s="12"/>
      <c r="M74" s="17" t="s">
        <v>78</v>
      </c>
    </row>
    <row r="75" spans="1:13" ht="15" customHeight="1">
      <c r="A75" s="4">
        <v>43691</v>
      </c>
      <c r="B75" s="3">
        <v>0.5</v>
      </c>
      <c r="C75" s="3">
        <v>0.5</v>
      </c>
      <c r="D75" s="12">
        <f>C75-B75</f>
        <v>0</v>
      </c>
      <c r="E75" s="12"/>
    </row>
    <row r="76" spans="1:13" ht="15" customHeight="1">
      <c r="A76" s="4">
        <v>43692</v>
      </c>
      <c r="B76" s="3">
        <v>0.5</v>
      </c>
      <c r="C76" s="3">
        <v>0.5</v>
      </c>
      <c r="D76" s="12">
        <f>C76-B76</f>
        <v>0</v>
      </c>
      <c r="E76" s="12"/>
    </row>
    <row r="77" spans="1:13" ht="15" customHeight="1">
      <c r="A77" s="4">
        <v>43693</v>
      </c>
      <c r="B77" s="3">
        <v>0.5</v>
      </c>
      <c r="C77" s="3">
        <v>0.5</v>
      </c>
      <c r="D77" s="12">
        <f>C77-B77</f>
        <v>0</v>
      </c>
      <c r="E77" s="12"/>
    </row>
    <row r="78" spans="1:13" ht="15" customHeight="1">
      <c r="A78" s="4">
        <v>43694</v>
      </c>
      <c r="B78" s="3">
        <v>0.5</v>
      </c>
      <c r="C78" s="3">
        <v>0.5</v>
      </c>
      <c r="D78" s="12">
        <f>C78-B78</f>
        <v>0</v>
      </c>
      <c r="E78" s="12"/>
      <c r="M78" t="s">
        <v>79</v>
      </c>
    </row>
    <row r="79" spans="1:13" ht="15" customHeight="1">
      <c r="A79" s="4">
        <v>43694</v>
      </c>
      <c r="B79" s="3">
        <v>0.3125</v>
      </c>
      <c r="C79" s="3"/>
      <c r="D79" s="12"/>
      <c r="E79" s="12"/>
      <c r="G79">
        <v>1</v>
      </c>
    </row>
    <row r="80" spans="1:13" ht="15" customHeight="1">
      <c r="A80" s="4">
        <v>43696</v>
      </c>
      <c r="B80" s="3">
        <v>0.3125</v>
      </c>
      <c r="C80" s="3"/>
      <c r="D80" s="12"/>
      <c r="E80" s="12"/>
      <c r="G80">
        <v>1</v>
      </c>
    </row>
    <row r="81" spans="1:13" ht="15" customHeight="1">
      <c r="A81" s="4">
        <v>43699</v>
      </c>
      <c r="B81" s="3">
        <v>0.3125</v>
      </c>
      <c r="C81" s="3"/>
      <c r="D81" s="12"/>
      <c r="E81" s="12"/>
      <c r="G81">
        <v>1</v>
      </c>
    </row>
    <row r="82" spans="1:13" ht="15" customHeight="1">
      <c r="A82" s="4">
        <v>43701</v>
      </c>
      <c r="B82" s="3">
        <v>0.3125</v>
      </c>
      <c r="C82" s="3">
        <v>0.31388888888888888</v>
      </c>
      <c r="D82" s="12">
        <f>C82-B82</f>
        <v>1.388888888888884E-3</v>
      </c>
      <c r="E82" s="12"/>
      <c r="H82">
        <v>1</v>
      </c>
    </row>
    <row r="83" spans="1:13" ht="15" customHeight="1">
      <c r="A83" s="4">
        <v>43703</v>
      </c>
      <c r="B83" s="3">
        <v>0.3125</v>
      </c>
      <c r="C83" s="3">
        <v>0.3125</v>
      </c>
      <c r="D83" s="12">
        <f>C83-B83</f>
        <v>0</v>
      </c>
      <c r="E83" s="12"/>
    </row>
    <row r="84" spans="1:13" ht="15" customHeight="1">
      <c r="A84" s="4">
        <v>43705</v>
      </c>
      <c r="B84" s="3">
        <v>0.3125</v>
      </c>
      <c r="C84" s="3">
        <v>0.31319444444444444</v>
      </c>
      <c r="D84" s="12">
        <f>C84-B84</f>
        <v>6.9444444444444198E-4</v>
      </c>
      <c r="E84" s="12"/>
    </row>
    <row r="85" spans="1:13" ht="15" customHeight="1">
      <c r="A85" s="4">
        <v>43708</v>
      </c>
      <c r="B85" s="3">
        <v>0.3125</v>
      </c>
      <c r="C85" s="3">
        <v>0.31319444444444444</v>
      </c>
      <c r="D85" s="12">
        <f>C85-B85</f>
        <v>6.9444444444444198E-4</v>
      </c>
      <c r="E85" s="12"/>
    </row>
    <row r="86" spans="1:13" ht="15" customHeight="1">
      <c r="A86" s="4">
        <v>43710</v>
      </c>
      <c r="B86" s="3">
        <v>0.3125</v>
      </c>
      <c r="C86" s="3">
        <v>0.32569444444444445</v>
      </c>
      <c r="D86" s="12">
        <f>C86-B86</f>
        <v>1.3194444444444453E-2</v>
      </c>
      <c r="E86" s="12"/>
    </row>
    <row r="87" spans="1:13" ht="15" customHeight="1">
      <c r="A87" s="4">
        <v>43711</v>
      </c>
      <c r="B87" s="3">
        <v>0.3125</v>
      </c>
      <c r="C87" s="3">
        <v>0.29166666666666669</v>
      </c>
      <c r="D87" s="12"/>
      <c r="E87" s="12">
        <v>2.0833333333333332E-2</v>
      </c>
    </row>
    <row r="88" spans="1:13" ht="15" customHeight="1">
      <c r="A88" s="4">
        <v>43713</v>
      </c>
      <c r="B88" s="3">
        <v>0.3125</v>
      </c>
      <c r="C88" s="3">
        <v>0.31458333333333333</v>
      </c>
      <c r="D88" s="12">
        <f>C88-B88</f>
        <v>2.0833333333333259E-3</v>
      </c>
      <c r="E88" s="12"/>
      <c r="J88">
        <v>1</v>
      </c>
    </row>
    <row r="89" spans="1:13" ht="15" customHeight="1">
      <c r="A89" s="4">
        <v>43715</v>
      </c>
      <c r="B89" s="3">
        <v>0.3125</v>
      </c>
      <c r="C89" s="3">
        <v>0.3125</v>
      </c>
      <c r="D89" s="12">
        <f>C89-B89</f>
        <v>0</v>
      </c>
      <c r="E89" s="12"/>
      <c r="M89" t="s">
        <v>80</v>
      </c>
    </row>
    <row r="90" spans="1:13" ht="15" customHeight="1">
      <c r="A90" s="4">
        <v>43717</v>
      </c>
      <c r="B90" s="3">
        <v>0.3125</v>
      </c>
      <c r="C90" s="3">
        <v>0.3125</v>
      </c>
      <c r="D90" s="12">
        <f>C90-B90</f>
        <v>0</v>
      </c>
      <c r="E90" s="12"/>
    </row>
    <row r="91" spans="1:13" ht="15" customHeight="1">
      <c r="A91" s="4">
        <v>43718</v>
      </c>
      <c r="B91" s="3">
        <v>0.3125</v>
      </c>
      <c r="C91" s="3">
        <v>0.3125</v>
      </c>
      <c r="D91" s="12">
        <f>C91-B91</f>
        <v>0</v>
      </c>
      <c r="E91" s="12"/>
    </row>
    <row r="92" spans="1:13" ht="15" customHeight="1">
      <c r="A92" s="4">
        <v>43720</v>
      </c>
      <c r="B92" s="3">
        <v>0.3125</v>
      </c>
      <c r="C92" s="3">
        <v>0.31527777777777777</v>
      </c>
      <c r="D92" s="12">
        <f>C92-B92</f>
        <v>2.7777777777777679E-3</v>
      </c>
      <c r="E92" s="12"/>
    </row>
    <row r="93" spans="1:13" ht="15" customHeight="1">
      <c r="A93" s="4">
        <v>43722</v>
      </c>
      <c r="B93" s="3">
        <v>0.3125</v>
      </c>
      <c r="C93" s="3">
        <v>0.31319444444444444</v>
      </c>
      <c r="D93" s="12">
        <f>C93-B93</f>
        <v>6.9444444444444198E-4</v>
      </c>
      <c r="E93" s="12"/>
    </row>
    <row r="94" spans="1:13" ht="15" customHeight="1">
      <c r="A94" s="4">
        <v>43724</v>
      </c>
      <c r="B94" s="3">
        <v>0.3125</v>
      </c>
      <c r="C94" s="3">
        <v>0.31527777777777777</v>
      </c>
      <c r="D94" s="12">
        <f>C94-B94</f>
        <v>2.7777777777777679E-3</v>
      </c>
      <c r="E94" s="12"/>
    </row>
    <row r="95" spans="1:13" ht="15" customHeight="1">
      <c r="A95" s="4">
        <v>43727</v>
      </c>
      <c r="B95" s="3">
        <v>0.3125</v>
      </c>
      <c r="C95" s="3">
        <v>0.3125</v>
      </c>
      <c r="D95" s="12">
        <f>C95-B95</f>
        <v>0</v>
      </c>
      <c r="E95" s="12"/>
    </row>
    <row r="96" spans="1:13" ht="15" customHeight="1">
      <c r="A96" s="4">
        <v>43729</v>
      </c>
      <c r="B96" s="3">
        <v>0.3125</v>
      </c>
      <c r="C96" s="3">
        <v>0.31388888888888888</v>
      </c>
      <c r="D96" s="12">
        <f>C96-B96</f>
        <v>1.388888888888884E-3</v>
      </c>
      <c r="E96" s="12"/>
      <c r="M96" s="17" t="s">
        <v>81</v>
      </c>
    </row>
    <row r="97" spans="1:13" ht="15" customHeight="1">
      <c r="A97" s="6">
        <v>43731</v>
      </c>
      <c r="B97" s="3">
        <v>0.3125</v>
      </c>
      <c r="C97" s="3">
        <v>0.3125</v>
      </c>
      <c r="D97" s="12">
        <f>C97-B97</f>
        <v>0</v>
      </c>
      <c r="E97" s="12"/>
      <c r="H97">
        <v>1</v>
      </c>
    </row>
    <row r="98" spans="1:13" ht="15" customHeight="1">
      <c r="A98" s="4">
        <v>43734</v>
      </c>
      <c r="B98" s="3">
        <v>0.3125</v>
      </c>
      <c r="C98" s="3">
        <v>0.31319444444444444</v>
      </c>
      <c r="D98" s="12">
        <f>C98-B98</f>
        <v>6.9444444444444198E-4</v>
      </c>
      <c r="E98" s="12"/>
    </row>
    <row r="99" spans="1:13" ht="15" customHeight="1">
      <c r="A99" s="4">
        <v>43736</v>
      </c>
      <c r="B99" s="3">
        <v>0.3125</v>
      </c>
      <c r="C99" s="3">
        <v>0.3125</v>
      </c>
      <c r="D99" s="12">
        <f>C99-B99</f>
        <v>0</v>
      </c>
      <c r="E99" s="12"/>
    </row>
    <row r="100" spans="1:13" ht="15" customHeight="1">
      <c r="A100" s="4">
        <v>43738</v>
      </c>
      <c r="B100" s="3">
        <v>0.3125</v>
      </c>
      <c r="C100" s="3"/>
      <c r="D100" s="12"/>
      <c r="E100" s="12"/>
      <c r="G100">
        <v>1</v>
      </c>
    </row>
    <row r="101" spans="1:13" ht="15" customHeight="1">
      <c r="A101" s="4">
        <v>43741</v>
      </c>
      <c r="B101" s="3">
        <v>0.3125</v>
      </c>
      <c r="C101" s="3">
        <v>0.3125</v>
      </c>
      <c r="D101" s="12">
        <f>C101-B101</f>
        <v>0</v>
      </c>
      <c r="E101" s="12"/>
      <c r="J101">
        <v>1</v>
      </c>
    </row>
    <row r="102" spans="1:13" ht="15" customHeight="1">
      <c r="A102" s="4">
        <v>43743</v>
      </c>
      <c r="B102" s="3">
        <v>0.3125</v>
      </c>
      <c r="C102" s="3">
        <v>0.3125</v>
      </c>
      <c r="D102" s="12">
        <f>C102-B102</f>
        <v>0</v>
      </c>
      <c r="E102" s="12"/>
      <c r="H102">
        <v>1</v>
      </c>
    </row>
    <row r="103" spans="1:13" ht="15" customHeight="1">
      <c r="A103" s="4">
        <v>43744</v>
      </c>
      <c r="B103" s="3"/>
      <c r="C103" s="3">
        <v>0.33333333333333331</v>
      </c>
      <c r="D103" s="12"/>
      <c r="E103" s="12"/>
      <c r="M103" t="s">
        <v>82</v>
      </c>
    </row>
    <row r="104" spans="1:13" ht="15" customHeight="1">
      <c r="A104" s="4">
        <v>43745</v>
      </c>
      <c r="B104" s="3">
        <v>0.3125</v>
      </c>
      <c r="C104" s="3">
        <v>0.3125</v>
      </c>
      <c r="D104" s="12">
        <f>C104-B104</f>
        <v>0</v>
      </c>
      <c r="E104" s="12"/>
    </row>
    <row r="105" spans="1:13" ht="15" customHeight="1">
      <c r="A105" s="4">
        <v>43748</v>
      </c>
      <c r="B105" s="3">
        <v>0.3125</v>
      </c>
      <c r="C105" s="3">
        <v>0.3125</v>
      </c>
      <c r="D105" s="12">
        <f>C105-B105</f>
        <v>0</v>
      </c>
      <c r="E105" s="12"/>
      <c r="K105">
        <v>1</v>
      </c>
      <c r="M105" t="s">
        <v>83</v>
      </c>
    </row>
    <row r="106" spans="1:13" ht="15" customHeight="1">
      <c r="A106" s="4">
        <v>43750</v>
      </c>
      <c r="B106" s="3">
        <v>0.3125</v>
      </c>
      <c r="C106" s="3">
        <v>0.31180555555555556</v>
      </c>
      <c r="D106" s="12"/>
      <c r="E106" s="12">
        <v>6.9444444444444447E-4</v>
      </c>
    </row>
    <row r="107" spans="1:13" ht="15" customHeight="1">
      <c r="A107" s="4">
        <v>43751</v>
      </c>
      <c r="B107" s="3"/>
      <c r="C107" s="3">
        <v>0.22222222222222221</v>
      </c>
      <c r="D107" s="12"/>
      <c r="E107" s="12"/>
    </row>
    <row r="108" spans="1:13" ht="15" customHeight="1">
      <c r="A108" s="4">
        <v>43752</v>
      </c>
      <c r="B108" s="3">
        <v>0.3125</v>
      </c>
      <c r="C108" s="3">
        <v>0.31666666666666665</v>
      </c>
      <c r="D108" s="12">
        <f>C108-B108</f>
        <v>4.1666666666666519E-3</v>
      </c>
      <c r="E108" s="12"/>
    </row>
    <row r="109" spans="1:13" ht="15" customHeight="1">
      <c r="A109" s="4">
        <v>43755</v>
      </c>
      <c r="B109" s="3">
        <v>0.3125</v>
      </c>
      <c r="C109" s="3">
        <v>0.31388888888888888</v>
      </c>
      <c r="D109" s="12">
        <f>C109-B109</f>
        <v>1.388888888888884E-3</v>
      </c>
      <c r="E109" s="12"/>
      <c r="M109" t="s">
        <v>84</v>
      </c>
    </row>
    <row r="110" spans="1:13" ht="15" customHeight="1">
      <c r="A110" s="4">
        <v>43759</v>
      </c>
      <c r="B110" s="3"/>
      <c r="C110" s="3">
        <v>0.17222222222222225</v>
      </c>
      <c r="D110" s="12"/>
      <c r="E110" s="12"/>
    </row>
    <row r="111" spans="1:13" ht="15" customHeight="1">
      <c r="A111" s="4">
        <v>43759</v>
      </c>
      <c r="B111" s="3"/>
      <c r="C111" s="3">
        <v>0.2590277777777778</v>
      </c>
      <c r="D111" s="12"/>
      <c r="E111" s="12"/>
    </row>
    <row r="112" spans="1:13" ht="15" customHeight="1">
      <c r="A112" s="4">
        <v>43762</v>
      </c>
      <c r="B112" s="3">
        <v>0.3125</v>
      </c>
      <c r="C112" s="3">
        <v>0.3125</v>
      </c>
      <c r="D112" s="12">
        <f>C112-B112</f>
        <v>0</v>
      </c>
      <c r="E112" s="12"/>
      <c r="H112">
        <v>1</v>
      </c>
      <c r="M112" t="s">
        <v>85</v>
      </c>
    </row>
    <row r="113" spans="1:13" ht="15" customHeight="1">
      <c r="A113" s="4">
        <v>43764</v>
      </c>
      <c r="B113" s="3">
        <v>0.3125</v>
      </c>
      <c r="C113" s="3">
        <v>0.31388888888888888</v>
      </c>
      <c r="D113" s="12">
        <f>C113-B113</f>
        <v>1.388888888888884E-3</v>
      </c>
      <c r="E113" s="12"/>
    </row>
    <row r="114" spans="1:13" ht="15" customHeight="1">
      <c r="A114" s="4">
        <v>43766</v>
      </c>
      <c r="B114" s="3"/>
      <c r="C114" s="3">
        <v>0.17777777777777778</v>
      </c>
      <c r="D114" s="12"/>
      <c r="E114" s="12"/>
      <c r="M114" t="s">
        <v>86</v>
      </c>
    </row>
    <row r="115" spans="1:13" ht="15" customHeight="1">
      <c r="A115" s="4">
        <v>43766</v>
      </c>
      <c r="B115" s="3">
        <v>0.3125</v>
      </c>
      <c r="C115" s="3">
        <v>0.31388888888888888</v>
      </c>
      <c r="D115" s="12">
        <f>C115-B115</f>
        <v>1.388888888888884E-3</v>
      </c>
      <c r="E115" s="12"/>
    </row>
    <row r="116" spans="1:13" ht="15" customHeight="1">
      <c r="A116" s="4">
        <v>43769</v>
      </c>
      <c r="B116" s="3">
        <v>0.3125</v>
      </c>
      <c r="C116" s="3">
        <v>0.31527777777777777</v>
      </c>
      <c r="D116" s="12">
        <f>C116-B116</f>
        <v>2.7777777777777679E-3</v>
      </c>
      <c r="E116" s="12"/>
    </row>
    <row r="117" spans="1:13" ht="15" customHeight="1">
      <c r="A117" s="4">
        <v>43771</v>
      </c>
      <c r="B117" s="3">
        <v>0.3125</v>
      </c>
      <c r="C117" s="3">
        <v>0.31180555555555556</v>
      </c>
      <c r="D117" s="12"/>
      <c r="E117" s="12">
        <v>6.9444444444444447E-4</v>
      </c>
    </row>
    <row r="118" spans="1:13" ht="15" customHeight="1">
      <c r="A118" s="4">
        <v>43773</v>
      </c>
      <c r="B118" s="3">
        <v>0.3125</v>
      </c>
      <c r="C118" s="3">
        <v>0.31388888888888888</v>
      </c>
      <c r="D118" s="12">
        <f>C118-B118</f>
        <v>1.388888888888884E-3</v>
      </c>
      <c r="E118" s="12"/>
    </row>
    <row r="119" spans="1:13" ht="15" customHeight="1">
      <c r="A119" s="4">
        <v>43776</v>
      </c>
      <c r="B119" s="3">
        <v>0.3125</v>
      </c>
      <c r="C119" s="3">
        <v>0.31597222222222221</v>
      </c>
      <c r="D119" s="12">
        <f>C119-B119</f>
        <v>3.4722222222222099E-3</v>
      </c>
      <c r="E119" s="12"/>
    </row>
    <row r="120" spans="1:13" ht="15" customHeight="1">
      <c r="A120" s="4">
        <v>43778</v>
      </c>
      <c r="B120" s="3">
        <v>0.3125</v>
      </c>
      <c r="C120" s="3">
        <v>0.31180555555555556</v>
      </c>
      <c r="D120" s="12"/>
      <c r="E120" s="12">
        <v>6.9444444444444447E-4</v>
      </c>
    </row>
    <row r="121" spans="1:13" ht="15" customHeight="1">
      <c r="A121" s="4">
        <v>43780</v>
      </c>
      <c r="B121" s="3">
        <v>0.3125</v>
      </c>
      <c r="C121" s="3">
        <v>0.3125</v>
      </c>
      <c r="D121" s="12">
        <f>C121-B121</f>
        <v>0</v>
      </c>
      <c r="E121" s="12"/>
    </row>
    <row r="122" spans="1:13" ht="15" customHeight="1">
      <c r="A122" s="4">
        <v>43783</v>
      </c>
      <c r="B122" s="3">
        <v>0.3125</v>
      </c>
      <c r="C122" s="3">
        <v>0.31180555555555556</v>
      </c>
      <c r="D122" s="12"/>
      <c r="E122" s="12">
        <v>6.9444444444444447E-4</v>
      </c>
      <c r="L122">
        <v>1</v>
      </c>
    </row>
    <row r="123" spans="1:13" ht="15" customHeight="1">
      <c r="A123" s="4">
        <v>43785</v>
      </c>
      <c r="B123" s="3">
        <v>0.3125</v>
      </c>
      <c r="C123" s="3">
        <v>0.31944444444444448</v>
      </c>
      <c r="D123" s="12">
        <f>C123-B123</f>
        <v>6.9444444444444753E-3</v>
      </c>
      <c r="E123" s="12"/>
      <c r="K123">
        <v>1</v>
      </c>
    </row>
    <row r="124" spans="1:13" ht="15" customHeight="1">
      <c r="A124" s="4">
        <v>43787</v>
      </c>
      <c r="B124" s="3">
        <v>0.3125</v>
      </c>
      <c r="C124" s="3">
        <v>0.3125</v>
      </c>
      <c r="D124" s="12">
        <f>C124-B124</f>
        <v>0</v>
      </c>
      <c r="E124" s="12"/>
    </row>
    <row r="125" spans="1:13" ht="15" customHeight="1">
      <c r="A125" s="4">
        <v>43789</v>
      </c>
      <c r="B125" s="3">
        <v>0.3125</v>
      </c>
      <c r="C125" s="3">
        <v>0.3125</v>
      </c>
      <c r="D125" s="12">
        <f>C125-B125</f>
        <v>0</v>
      </c>
      <c r="E125" s="12"/>
      <c r="J125">
        <v>1</v>
      </c>
    </row>
    <row r="126" spans="1:13" ht="15" customHeight="1">
      <c r="A126" s="4">
        <v>43793</v>
      </c>
      <c r="B126" s="3">
        <v>0.3125</v>
      </c>
      <c r="C126" s="3">
        <v>0.31319444444444444</v>
      </c>
      <c r="D126" s="12">
        <f>C126-B126</f>
        <v>6.9444444444444198E-4</v>
      </c>
      <c r="E126" s="12"/>
    </row>
    <row r="127" spans="1:13" ht="15" customHeight="1">
      <c r="A127" s="4">
        <v>43794</v>
      </c>
      <c r="B127" s="3">
        <v>0.3125</v>
      </c>
      <c r="C127" s="3">
        <v>0.31666666666666665</v>
      </c>
      <c r="D127" s="12">
        <f>C127-B127</f>
        <v>4.1666666666666519E-3</v>
      </c>
      <c r="E127" s="12"/>
    </row>
    <row r="128" spans="1:13" ht="15" customHeight="1">
      <c r="A128" s="4">
        <v>43796</v>
      </c>
      <c r="B128" s="3"/>
      <c r="C128" s="3">
        <v>0.21180555555555555</v>
      </c>
      <c r="D128" s="12"/>
      <c r="E128" s="12"/>
    </row>
    <row r="129" spans="1:5" ht="15" customHeight="1">
      <c r="A129" s="4">
        <v>43797</v>
      </c>
      <c r="B129" s="3">
        <v>0.3125</v>
      </c>
      <c r="C129" s="3">
        <v>0.31180555555555556</v>
      </c>
      <c r="D129" s="12"/>
      <c r="E129" s="12">
        <v>6.9444444444444447E-4</v>
      </c>
    </row>
    <row r="130" spans="1:5" ht="15" customHeight="1">
      <c r="A130" s="4">
        <v>43799</v>
      </c>
      <c r="B130" s="3">
        <v>0.3125</v>
      </c>
      <c r="C130" s="3">
        <v>0.31388888888888888</v>
      </c>
      <c r="D130" s="12">
        <f>C130-B130</f>
        <v>1.388888888888884E-3</v>
      </c>
      <c r="E130" s="12"/>
    </row>
  </sheetData>
  <conditionalFormatting sqref="D2:D130">
    <cfRule type="cellIs" dxfId="9" priority="5" operator="between">
      <formula>0</formula>
      <formula>0.0104166666666667</formula>
    </cfRule>
  </conditionalFormatting>
  <conditionalFormatting sqref="D2:D1048576">
    <cfRule type="cellIs" dxfId="8" priority="2" operator="equal">
      <formula>0</formula>
    </cfRule>
    <cfRule type="cellIs" dxfId="7" priority="3" operator="greaterThan">
      <formula>0.0104166666666667</formula>
    </cfRule>
    <cfRule type="cellIs" dxfId="6" priority="4" operator="between">
      <formula>0.000694444444444444</formula>
      <formula>0.0104166666666667</formula>
    </cfRule>
  </conditionalFormatting>
  <hyperlinks>
    <hyperlink ref="M32" location="'GOING UNTIL GOLD STREAM'!A1" display="See (Going Until Gold) stream stats" xr:uid="{67ABC6A7-46DB-442A-9CB3-58DDE0C821F4}"/>
    <hyperlink ref="M47" r:id="rId1" xr:uid="{1CF53DE8-FB65-4447-90F3-71D27D70AFAC}"/>
    <hyperlink ref="V34" r:id="rId2" xr:uid="{6079D960-713B-4AF4-B5D9-677289A65F25}"/>
    <hyperlink ref="V35" r:id="rId3" xr:uid="{FA4BFE69-9BE3-4C7F-8F3D-5A41C05AF28F}"/>
    <hyperlink ref="M74" r:id="rId4" xr:uid="{0B97D294-36A8-436F-9F36-C8BDC620ECD4}"/>
    <hyperlink ref="M96" r:id="rId5" xr:uid="{332AAC1E-FB4C-444A-94DF-988FD38136EE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5CF22-BC82-4563-AC21-4EC36A346127}">
  <dimension ref="A1:L70"/>
  <sheetViews>
    <sheetView workbookViewId="0">
      <selection activeCell="F49" sqref="F49"/>
    </sheetView>
  </sheetViews>
  <sheetFormatPr defaultRowHeight="15"/>
  <cols>
    <col min="1" max="1" width="13.42578125" bestFit="1" customWidth="1"/>
    <col min="11" max="11" width="14.28515625" bestFit="1" customWidth="1"/>
  </cols>
  <sheetData>
    <row r="1" spans="1:12">
      <c r="A1" t="s">
        <v>87</v>
      </c>
      <c r="B1" t="s">
        <v>12</v>
      </c>
      <c r="F1" t="s">
        <v>88</v>
      </c>
    </row>
    <row r="2" spans="1:12">
      <c r="A2">
        <v>1</v>
      </c>
      <c r="B2" t="s">
        <v>89</v>
      </c>
      <c r="K2" t="s">
        <v>90</v>
      </c>
      <c r="L2">
        <f>SUM(A:A)</f>
        <v>55</v>
      </c>
    </row>
    <row r="3" spans="1:12">
      <c r="A3">
        <v>1</v>
      </c>
      <c r="B3" t="s">
        <v>91</v>
      </c>
      <c r="K3" t="s">
        <v>92</v>
      </c>
      <c r="L3">
        <v>12</v>
      </c>
    </row>
    <row r="4" spans="1:12">
      <c r="B4" s="21" t="s">
        <v>93</v>
      </c>
    </row>
    <row r="5" spans="1:12">
      <c r="A5">
        <v>1</v>
      </c>
      <c r="B5" t="s">
        <v>94</v>
      </c>
    </row>
    <row r="6" spans="1:12">
      <c r="B6" s="21" t="s">
        <v>95</v>
      </c>
    </row>
    <row r="7" spans="1:12">
      <c r="B7" s="21" t="s">
        <v>93</v>
      </c>
    </row>
    <row r="8" spans="1:12">
      <c r="A8">
        <v>1</v>
      </c>
      <c r="B8" t="s">
        <v>96</v>
      </c>
    </row>
    <row r="9" spans="1:12">
      <c r="B9" s="21" t="s">
        <v>95</v>
      </c>
    </row>
    <row r="10" spans="1:12">
      <c r="B10" s="22" t="s">
        <v>93</v>
      </c>
    </row>
    <row r="11" spans="1:12">
      <c r="A11">
        <v>1</v>
      </c>
      <c r="B11" t="s">
        <v>97</v>
      </c>
    </row>
    <row r="12" spans="1:12">
      <c r="A12">
        <v>1</v>
      </c>
      <c r="B12" t="s">
        <v>98</v>
      </c>
    </row>
    <row r="13" spans="1:12">
      <c r="A13">
        <v>1</v>
      </c>
      <c r="B13" t="s">
        <v>99</v>
      </c>
    </row>
    <row r="14" spans="1:12">
      <c r="A14">
        <v>1</v>
      </c>
      <c r="B14" t="s">
        <v>100</v>
      </c>
    </row>
    <row r="15" spans="1:12">
      <c r="A15">
        <v>1</v>
      </c>
      <c r="B15" t="s">
        <v>101</v>
      </c>
    </row>
    <row r="16" spans="1:12">
      <c r="A16">
        <v>1</v>
      </c>
      <c r="B16" t="s">
        <v>102</v>
      </c>
    </row>
    <row r="17" spans="1:2">
      <c r="B17" s="21" t="s">
        <v>93</v>
      </c>
    </row>
    <row r="18" spans="1:2">
      <c r="A18">
        <v>1</v>
      </c>
      <c r="B18" t="s">
        <v>103</v>
      </c>
    </row>
    <row r="19" spans="1:2">
      <c r="A19">
        <v>1</v>
      </c>
      <c r="B19" t="s">
        <v>103</v>
      </c>
    </row>
    <row r="20" spans="1:2">
      <c r="A20">
        <v>1</v>
      </c>
      <c r="B20" t="s">
        <v>103</v>
      </c>
    </row>
    <row r="21" spans="1:2">
      <c r="A21">
        <v>1</v>
      </c>
      <c r="B21" t="s">
        <v>103</v>
      </c>
    </row>
    <row r="22" spans="1:2">
      <c r="A22">
        <v>1</v>
      </c>
      <c r="B22" t="s">
        <v>103</v>
      </c>
    </row>
    <row r="23" spans="1:2">
      <c r="A23">
        <v>1</v>
      </c>
      <c r="B23" t="s">
        <v>103</v>
      </c>
    </row>
    <row r="24" spans="1:2">
      <c r="A24">
        <v>1</v>
      </c>
      <c r="B24" t="s">
        <v>104</v>
      </c>
    </row>
    <row r="25" spans="1:2">
      <c r="A25">
        <v>1</v>
      </c>
      <c r="B25" s="20" t="s">
        <v>105</v>
      </c>
    </row>
    <row r="26" spans="1:2">
      <c r="A26">
        <v>1</v>
      </c>
      <c r="B26" t="s">
        <v>106</v>
      </c>
    </row>
    <row r="27" spans="1:2">
      <c r="A27">
        <v>1</v>
      </c>
      <c r="B27" t="s">
        <v>107</v>
      </c>
    </row>
    <row r="28" spans="1:2">
      <c r="A28">
        <v>1</v>
      </c>
      <c r="B28" t="s">
        <v>108</v>
      </c>
    </row>
    <row r="29" spans="1:2">
      <c r="A29">
        <v>1</v>
      </c>
      <c r="B29" t="s">
        <v>109</v>
      </c>
    </row>
    <row r="30" spans="1:2">
      <c r="A30">
        <v>1</v>
      </c>
      <c r="B30" t="s">
        <v>110</v>
      </c>
    </row>
    <row r="31" spans="1:2">
      <c r="A31">
        <v>1</v>
      </c>
      <c r="B31" t="s">
        <v>111</v>
      </c>
    </row>
    <row r="32" spans="1:2">
      <c r="A32">
        <v>1</v>
      </c>
      <c r="B32" t="s">
        <v>112</v>
      </c>
    </row>
    <row r="33" spans="1:2">
      <c r="A33">
        <v>1</v>
      </c>
      <c r="B33" t="s">
        <v>113</v>
      </c>
    </row>
    <row r="34" spans="1:2">
      <c r="A34">
        <v>1</v>
      </c>
      <c r="B34" t="s">
        <v>114</v>
      </c>
    </row>
    <row r="35" spans="1:2">
      <c r="A35">
        <v>1</v>
      </c>
      <c r="B35" t="s">
        <v>115</v>
      </c>
    </row>
    <row r="36" spans="1:2">
      <c r="A36">
        <v>1</v>
      </c>
      <c r="B36" t="s">
        <v>116</v>
      </c>
    </row>
    <row r="37" spans="1:2">
      <c r="A37">
        <v>1</v>
      </c>
      <c r="B37" t="s">
        <v>103</v>
      </c>
    </row>
    <row r="38" spans="1:2">
      <c r="A38">
        <v>1</v>
      </c>
      <c r="B38" t="s">
        <v>117</v>
      </c>
    </row>
    <row r="39" spans="1:2">
      <c r="A39">
        <v>1</v>
      </c>
      <c r="B39" t="s">
        <v>118</v>
      </c>
    </row>
    <row r="40" spans="1:2">
      <c r="A40">
        <v>1</v>
      </c>
      <c r="B40" t="s">
        <v>119</v>
      </c>
    </row>
    <row r="41" spans="1:2">
      <c r="A41">
        <v>1</v>
      </c>
      <c r="B41" t="s">
        <v>120</v>
      </c>
    </row>
    <row r="42" spans="1:2">
      <c r="A42">
        <v>1</v>
      </c>
      <c r="B42" t="s">
        <v>121</v>
      </c>
    </row>
    <row r="43" spans="1:2">
      <c r="B43" s="21" t="s">
        <v>93</v>
      </c>
    </row>
    <row r="44" spans="1:2">
      <c r="A44">
        <v>1</v>
      </c>
      <c r="B44" t="s">
        <v>122</v>
      </c>
    </row>
    <row r="45" spans="1:2">
      <c r="A45">
        <v>1</v>
      </c>
      <c r="B45" t="s">
        <v>123</v>
      </c>
    </row>
    <row r="46" spans="1:2">
      <c r="A46">
        <v>1</v>
      </c>
      <c r="B46" t="s">
        <v>124</v>
      </c>
    </row>
    <row r="47" spans="1:2">
      <c r="A47">
        <v>1</v>
      </c>
      <c r="B47" t="s">
        <v>125</v>
      </c>
    </row>
    <row r="48" spans="1:2">
      <c r="A48">
        <v>1</v>
      </c>
      <c r="B48" t="s">
        <v>126</v>
      </c>
    </row>
    <row r="49" spans="1:6">
      <c r="A49">
        <v>1</v>
      </c>
      <c r="B49" t="s">
        <v>127</v>
      </c>
      <c r="F49" s="17" t="s">
        <v>128</v>
      </c>
    </row>
    <row r="50" spans="1:6">
      <c r="A50">
        <v>1</v>
      </c>
      <c r="B50" t="s">
        <v>129</v>
      </c>
    </row>
    <row r="51" spans="1:6">
      <c r="A51">
        <v>1</v>
      </c>
      <c r="B51" t="s">
        <v>130</v>
      </c>
    </row>
    <row r="52" spans="1:6">
      <c r="A52">
        <v>1</v>
      </c>
      <c r="B52" s="20" t="s">
        <v>131</v>
      </c>
    </row>
    <row r="53" spans="1:6">
      <c r="A53">
        <v>1</v>
      </c>
      <c r="B53" t="s">
        <v>132</v>
      </c>
    </row>
    <row r="54" spans="1:6">
      <c r="B54" s="21" t="s">
        <v>93</v>
      </c>
    </row>
    <row r="55" spans="1:6">
      <c r="A55">
        <v>1</v>
      </c>
      <c r="B55" t="s">
        <v>133</v>
      </c>
    </row>
    <row r="56" spans="1:6">
      <c r="A56">
        <v>1</v>
      </c>
      <c r="B56" t="s">
        <v>134</v>
      </c>
    </row>
    <row r="57" spans="1:6">
      <c r="B57" s="21" t="s">
        <v>93</v>
      </c>
    </row>
    <row r="58" spans="1:6">
      <c r="B58" s="22" t="s">
        <v>93</v>
      </c>
    </row>
    <row r="59" spans="1:6">
      <c r="B59" s="21" t="s">
        <v>93</v>
      </c>
    </row>
    <row r="60" spans="1:6">
      <c r="A60">
        <v>1</v>
      </c>
      <c r="B60" t="s">
        <v>135</v>
      </c>
    </row>
    <row r="61" spans="1:6">
      <c r="B61" s="22" t="s">
        <v>93</v>
      </c>
    </row>
    <row r="62" spans="1:6">
      <c r="A62">
        <v>1</v>
      </c>
      <c r="B62" t="s">
        <v>136</v>
      </c>
    </row>
    <row r="63" spans="1:6">
      <c r="A63">
        <v>1</v>
      </c>
      <c r="B63" t="s">
        <v>137</v>
      </c>
    </row>
    <row r="64" spans="1:6">
      <c r="A64">
        <v>1</v>
      </c>
      <c r="B64" t="s">
        <v>138</v>
      </c>
    </row>
    <row r="65" spans="1:2">
      <c r="A65">
        <v>1</v>
      </c>
      <c r="B65" t="s">
        <v>139</v>
      </c>
    </row>
    <row r="66" spans="1:2">
      <c r="B66" s="22" t="s">
        <v>93</v>
      </c>
    </row>
    <row r="67" spans="1:2">
      <c r="A67">
        <v>1</v>
      </c>
      <c r="B67" t="s">
        <v>140</v>
      </c>
    </row>
    <row r="68" spans="1:2">
      <c r="A68">
        <v>1</v>
      </c>
      <c r="B68" t="s">
        <v>141</v>
      </c>
    </row>
    <row r="69" spans="1:2">
      <c r="A69">
        <v>1</v>
      </c>
      <c r="B69" t="s">
        <v>142</v>
      </c>
    </row>
    <row r="70" spans="1:2">
      <c r="B70" s="21" t="s">
        <v>143</v>
      </c>
    </row>
  </sheetData>
  <hyperlinks>
    <hyperlink ref="F49" r:id="rId1" xr:uid="{CFCF5684-E3E8-4932-A639-66A715E582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D63C-B298-42FA-8007-F9BE0BE9439E}">
  <dimension ref="A1:G19"/>
  <sheetViews>
    <sheetView workbookViewId="0">
      <selection activeCell="F49" sqref="F49"/>
    </sheetView>
  </sheetViews>
  <sheetFormatPr defaultRowHeight="15"/>
  <cols>
    <col min="2" max="2" width="48.5703125" bestFit="1" customWidth="1"/>
  </cols>
  <sheetData>
    <row r="1" spans="1:7">
      <c r="A1" t="s">
        <v>144</v>
      </c>
    </row>
    <row r="2" spans="1:7">
      <c r="A2" t="s">
        <v>145</v>
      </c>
      <c r="B2" t="s">
        <v>12</v>
      </c>
      <c r="F2" t="s">
        <v>146</v>
      </c>
      <c r="G2">
        <f>SUM(A:A)</f>
        <v>17</v>
      </c>
    </row>
    <row r="3" spans="1:7">
      <c r="A3">
        <v>1</v>
      </c>
      <c r="B3" s="20" t="s">
        <v>147</v>
      </c>
    </row>
    <row r="4" spans="1:7">
      <c r="A4">
        <v>1</v>
      </c>
      <c r="B4" t="s">
        <v>148</v>
      </c>
    </row>
    <row r="5" spans="1:7">
      <c r="A5">
        <v>1</v>
      </c>
      <c r="B5" t="s">
        <v>149</v>
      </c>
    </row>
    <row r="6" spans="1:7">
      <c r="A6">
        <v>1</v>
      </c>
      <c r="B6" t="s">
        <v>150</v>
      </c>
    </row>
    <row r="7" spans="1:7">
      <c r="A7">
        <v>1</v>
      </c>
      <c r="B7" t="s">
        <v>151</v>
      </c>
    </row>
    <row r="8" spans="1:7">
      <c r="A8">
        <v>1</v>
      </c>
      <c r="B8" t="s">
        <v>152</v>
      </c>
    </row>
    <row r="9" spans="1:7">
      <c r="A9">
        <v>1</v>
      </c>
      <c r="B9" t="s">
        <v>153</v>
      </c>
    </row>
    <row r="10" spans="1:7">
      <c r="A10">
        <v>1</v>
      </c>
      <c r="B10" t="s">
        <v>154</v>
      </c>
    </row>
    <row r="11" spans="1:7">
      <c r="A11">
        <v>1</v>
      </c>
      <c r="B11" t="s">
        <v>155</v>
      </c>
    </row>
    <row r="12" spans="1:7">
      <c r="A12">
        <v>1</v>
      </c>
      <c r="B12" t="s">
        <v>156</v>
      </c>
    </row>
    <row r="13" spans="1:7">
      <c r="A13">
        <v>1</v>
      </c>
      <c r="B13" t="s">
        <v>157</v>
      </c>
    </row>
    <row r="14" spans="1:7">
      <c r="A14">
        <v>1</v>
      </c>
      <c r="B14" t="s">
        <v>158</v>
      </c>
    </row>
    <row r="15" spans="1:7">
      <c r="A15">
        <v>1</v>
      </c>
      <c r="B15" t="s">
        <v>159</v>
      </c>
    </row>
    <row r="16" spans="1:7">
      <c r="A16">
        <v>1</v>
      </c>
      <c r="B16" t="s">
        <v>160</v>
      </c>
    </row>
    <row r="17" spans="1:2">
      <c r="A17">
        <v>1</v>
      </c>
      <c r="B17" t="s">
        <v>161</v>
      </c>
    </row>
    <row r="18" spans="1:2">
      <c r="A18">
        <v>1</v>
      </c>
      <c r="B18" t="s">
        <v>162</v>
      </c>
    </row>
    <row r="19" spans="1:2">
      <c r="A19">
        <v>1</v>
      </c>
      <c r="B19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C8D0-58E6-49A2-8615-877CEFD159B7}">
  <dimension ref="A1:L352"/>
  <sheetViews>
    <sheetView zoomScale="130" zoomScaleNormal="130" workbookViewId="0">
      <pane ySplit="1" topLeftCell="A2" activePane="bottomLeft" state="frozen"/>
      <selection pane="bottomLeft" activeCell="L14" sqref="L14"/>
    </sheetView>
  </sheetViews>
  <sheetFormatPr defaultRowHeight="14.45"/>
  <cols>
    <col min="1" max="1" width="12.7109375" customWidth="1"/>
    <col min="11" max="11" width="11.140625" bestFit="1" customWidth="1"/>
  </cols>
  <sheetData>
    <row r="1" spans="1:12">
      <c r="A1" s="14" t="s">
        <v>164</v>
      </c>
      <c r="B1" s="14" t="s">
        <v>165</v>
      </c>
      <c r="C1" s="14" t="s">
        <v>166</v>
      </c>
      <c r="D1" s="14" t="s">
        <v>167</v>
      </c>
      <c r="E1" s="14" t="s">
        <v>67</v>
      </c>
      <c r="F1" s="14" t="s">
        <v>168</v>
      </c>
      <c r="G1" s="14" t="s">
        <v>12</v>
      </c>
    </row>
    <row r="2" spans="1:12">
      <c r="A2" t="s">
        <v>169</v>
      </c>
      <c r="C2">
        <v>1</v>
      </c>
    </row>
    <row r="3" spans="1:12">
      <c r="A3" t="s">
        <v>169</v>
      </c>
      <c r="C3">
        <v>1</v>
      </c>
      <c r="K3" t="s">
        <v>165</v>
      </c>
      <c r="L3">
        <f>SUM(B:B)</f>
        <v>269</v>
      </c>
    </row>
    <row r="4" spans="1:12">
      <c r="A4" t="s">
        <v>169</v>
      </c>
      <c r="B4">
        <v>1</v>
      </c>
      <c r="K4" t="s">
        <v>166</v>
      </c>
      <c r="L4">
        <f>SUM(C:C)</f>
        <v>63</v>
      </c>
    </row>
    <row r="5" spans="1:12">
      <c r="A5" t="s">
        <v>169</v>
      </c>
      <c r="B5">
        <v>1</v>
      </c>
      <c r="K5" t="s">
        <v>170</v>
      </c>
      <c r="L5">
        <f>SUM(F:F)</f>
        <v>16</v>
      </c>
    </row>
    <row r="6" spans="1:12">
      <c r="A6" t="s">
        <v>169</v>
      </c>
      <c r="B6">
        <v>1</v>
      </c>
      <c r="K6" t="s">
        <v>167</v>
      </c>
      <c r="L6">
        <f>SUM(D:D)</f>
        <v>0</v>
      </c>
    </row>
    <row r="7" spans="1:12">
      <c r="A7" t="s">
        <v>169</v>
      </c>
      <c r="C7">
        <v>1</v>
      </c>
      <c r="K7" t="s">
        <v>67</v>
      </c>
      <c r="L7">
        <f>SUM(E:E)</f>
        <v>3</v>
      </c>
    </row>
    <row r="8" spans="1:12">
      <c r="A8" t="s">
        <v>169</v>
      </c>
      <c r="C8">
        <v>1</v>
      </c>
      <c r="K8" s="16" t="s">
        <v>171</v>
      </c>
      <c r="L8" s="15">
        <f>SUM(L3:L7)+5</f>
        <v>356</v>
      </c>
    </row>
    <row r="9" spans="1:12">
      <c r="A9" t="s">
        <v>169</v>
      </c>
      <c r="B9">
        <v>1</v>
      </c>
    </row>
    <row r="10" spans="1:12">
      <c r="A10" t="s">
        <v>169</v>
      </c>
      <c r="B10">
        <v>1</v>
      </c>
      <c r="K10" t="s">
        <v>172</v>
      </c>
      <c r="L10">
        <f>L8*1.74</f>
        <v>619.43999999999994</v>
      </c>
    </row>
    <row r="11" spans="1:12">
      <c r="A11" t="s">
        <v>169</v>
      </c>
      <c r="C11">
        <v>1</v>
      </c>
      <c r="K11" t="s">
        <v>173</v>
      </c>
      <c r="L11">
        <f>(L8*1.74)+(L8*2.5)</f>
        <v>1509.44</v>
      </c>
    </row>
    <row r="12" spans="1:12">
      <c r="A12" t="s">
        <v>169</v>
      </c>
      <c r="B12">
        <v>1</v>
      </c>
    </row>
    <row r="13" spans="1:12">
      <c r="A13" t="s">
        <v>169</v>
      </c>
      <c r="B13">
        <v>1</v>
      </c>
      <c r="K13" t="s">
        <v>174</v>
      </c>
      <c r="L13" t="s">
        <v>175</v>
      </c>
    </row>
    <row r="14" spans="1:12">
      <c r="A14" t="s">
        <v>169</v>
      </c>
      <c r="B14">
        <v>1</v>
      </c>
    </row>
    <row r="15" spans="1:12">
      <c r="A15" t="s">
        <v>169</v>
      </c>
      <c r="B15">
        <v>1</v>
      </c>
    </row>
    <row r="16" spans="1:12">
      <c r="A16" t="s">
        <v>169</v>
      </c>
      <c r="B16">
        <v>1</v>
      </c>
    </row>
    <row r="17" spans="1:7">
      <c r="A17" t="s">
        <v>169</v>
      </c>
      <c r="B17">
        <v>1</v>
      </c>
    </row>
    <row r="18" spans="1:7">
      <c r="A18" t="s">
        <v>169</v>
      </c>
      <c r="B18">
        <v>1</v>
      </c>
    </row>
    <row r="19" spans="1:7">
      <c r="A19" t="s">
        <v>169</v>
      </c>
      <c r="B19">
        <v>1</v>
      </c>
    </row>
    <row r="20" spans="1:7">
      <c r="A20" t="s">
        <v>169</v>
      </c>
      <c r="C20">
        <v>1</v>
      </c>
    </row>
    <row r="21" spans="1:7">
      <c r="A21" t="s">
        <v>169</v>
      </c>
      <c r="B21">
        <v>1</v>
      </c>
    </row>
    <row r="22" spans="1:7">
      <c r="A22" t="s">
        <v>169</v>
      </c>
      <c r="B22">
        <v>1</v>
      </c>
      <c r="G22" t="s">
        <v>176</v>
      </c>
    </row>
    <row r="23" spans="1:7">
      <c r="A23" t="s">
        <v>169</v>
      </c>
      <c r="C23">
        <v>1</v>
      </c>
    </row>
    <row r="24" spans="1:7">
      <c r="A24" t="s">
        <v>169</v>
      </c>
      <c r="B24">
        <v>1</v>
      </c>
    </row>
    <row r="25" spans="1:7">
      <c r="A25" t="s">
        <v>169</v>
      </c>
      <c r="B25">
        <v>1</v>
      </c>
    </row>
    <row r="26" spans="1:7">
      <c r="A26" t="s">
        <v>169</v>
      </c>
      <c r="B26">
        <v>1</v>
      </c>
    </row>
    <row r="27" spans="1:7">
      <c r="A27" t="s">
        <v>169</v>
      </c>
      <c r="B27">
        <v>1</v>
      </c>
    </row>
    <row r="28" spans="1:7">
      <c r="A28" t="s">
        <v>169</v>
      </c>
      <c r="B28">
        <v>1</v>
      </c>
    </row>
    <row r="29" spans="1:7">
      <c r="A29" t="s">
        <v>169</v>
      </c>
      <c r="C29">
        <v>1</v>
      </c>
    </row>
    <row r="30" spans="1:7">
      <c r="A30" t="s">
        <v>169</v>
      </c>
      <c r="C30">
        <v>1</v>
      </c>
    </row>
    <row r="31" spans="1:7">
      <c r="A31" t="s">
        <v>169</v>
      </c>
      <c r="B31">
        <v>1</v>
      </c>
    </row>
    <row r="32" spans="1:7">
      <c r="A32" t="s">
        <v>169</v>
      </c>
      <c r="F32">
        <v>1</v>
      </c>
    </row>
    <row r="33" spans="1:7">
      <c r="A33" t="s">
        <v>169</v>
      </c>
      <c r="B33">
        <v>1</v>
      </c>
    </row>
    <row r="34" spans="1:7">
      <c r="A34" t="s">
        <v>169</v>
      </c>
      <c r="B34">
        <v>1</v>
      </c>
    </row>
    <row r="35" spans="1:7">
      <c r="A35" t="s">
        <v>169</v>
      </c>
      <c r="B35">
        <v>1</v>
      </c>
      <c r="G35" t="s">
        <v>177</v>
      </c>
    </row>
    <row r="36" spans="1:7">
      <c r="A36" t="s">
        <v>169</v>
      </c>
      <c r="F36">
        <v>1</v>
      </c>
    </row>
    <row r="37" spans="1:7">
      <c r="A37" t="s">
        <v>169</v>
      </c>
      <c r="B37">
        <v>1</v>
      </c>
    </row>
    <row r="38" spans="1:7">
      <c r="A38" t="s">
        <v>169</v>
      </c>
      <c r="B38">
        <v>1</v>
      </c>
    </row>
    <row r="39" spans="1:7">
      <c r="A39" t="s">
        <v>169</v>
      </c>
      <c r="B39">
        <v>1</v>
      </c>
    </row>
    <row r="40" spans="1:7">
      <c r="A40" t="s">
        <v>169</v>
      </c>
      <c r="B40">
        <v>1</v>
      </c>
    </row>
    <row r="41" spans="1:7">
      <c r="A41" t="s">
        <v>169</v>
      </c>
      <c r="C41">
        <v>1</v>
      </c>
    </row>
    <row r="42" spans="1:7">
      <c r="A42" t="s">
        <v>169</v>
      </c>
      <c r="B42">
        <v>1</v>
      </c>
    </row>
    <row r="43" spans="1:7">
      <c r="A43" t="s">
        <v>169</v>
      </c>
      <c r="B43">
        <v>1</v>
      </c>
    </row>
    <row r="44" spans="1:7">
      <c r="A44" t="s">
        <v>169</v>
      </c>
      <c r="B44">
        <v>1</v>
      </c>
    </row>
    <row r="45" spans="1:7">
      <c r="A45" t="s">
        <v>169</v>
      </c>
      <c r="B45">
        <v>1</v>
      </c>
    </row>
    <row r="46" spans="1:7">
      <c r="A46" t="s">
        <v>169</v>
      </c>
      <c r="B46">
        <v>1</v>
      </c>
    </row>
    <row r="47" spans="1:7">
      <c r="A47" t="s">
        <v>169</v>
      </c>
      <c r="C47">
        <v>1</v>
      </c>
    </row>
    <row r="48" spans="1:7">
      <c r="A48" t="s">
        <v>169</v>
      </c>
      <c r="B48">
        <v>1</v>
      </c>
    </row>
    <row r="49" spans="1:3">
      <c r="A49" t="s">
        <v>169</v>
      </c>
      <c r="B49">
        <v>1</v>
      </c>
    </row>
    <row r="50" spans="1:3">
      <c r="A50" t="s">
        <v>169</v>
      </c>
      <c r="B50">
        <v>1</v>
      </c>
    </row>
    <row r="51" spans="1:3">
      <c r="A51" t="s">
        <v>169</v>
      </c>
      <c r="B51">
        <v>1</v>
      </c>
    </row>
    <row r="52" spans="1:3">
      <c r="A52" t="s">
        <v>169</v>
      </c>
      <c r="C52">
        <v>1</v>
      </c>
    </row>
    <row r="53" spans="1:3">
      <c r="A53" t="s">
        <v>169</v>
      </c>
      <c r="B53">
        <v>1</v>
      </c>
    </row>
    <row r="54" spans="1:3">
      <c r="A54" t="s">
        <v>169</v>
      </c>
      <c r="B54">
        <v>1</v>
      </c>
    </row>
    <row r="55" spans="1:3">
      <c r="A55" t="s">
        <v>169</v>
      </c>
      <c r="C55">
        <v>1</v>
      </c>
    </row>
    <row r="56" spans="1:3">
      <c r="A56" t="s">
        <v>169</v>
      </c>
      <c r="B56">
        <v>1</v>
      </c>
    </row>
    <row r="57" spans="1:3">
      <c r="A57" t="s">
        <v>169</v>
      </c>
      <c r="C57">
        <v>1</v>
      </c>
    </row>
    <row r="58" spans="1:3">
      <c r="A58" t="s">
        <v>169</v>
      </c>
      <c r="B58">
        <v>1</v>
      </c>
    </row>
    <row r="59" spans="1:3">
      <c r="A59" t="s">
        <v>169</v>
      </c>
      <c r="B59">
        <v>1</v>
      </c>
    </row>
    <row r="60" spans="1:3">
      <c r="A60" t="s">
        <v>169</v>
      </c>
      <c r="B60">
        <v>1</v>
      </c>
    </row>
    <row r="61" spans="1:3">
      <c r="A61" t="s">
        <v>169</v>
      </c>
      <c r="B61">
        <v>1</v>
      </c>
    </row>
    <row r="62" spans="1:3">
      <c r="A62" t="s">
        <v>169</v>
      </c>
      <c r="B62">
        <v>1</v>
      </c>
    </row>
    <row r="63" spans="1:3">
      <c r="A63" t="s">
        <v>169</v>
      </c>
      <c r="C63">
        <v>1</v>
      </c>
    </row>
    <row r="64" spans="1:3">
      <c r="A64" t="s">
        <v>169</v>
      </c>
      <c r="C64">
        <v>1</v>
      </c>
    </row>
    <row r="65" spans="1:6">
      <c r="A65" t="s">
        <v>169</v>
      </c>
      <c r="B65">
        <v>1</v>
      </c>
    </row>
    <row r="66" spans="1:6">
      <c r="A66" t="s">
        <v>169</v>
      </c>
      <c r="B66">
        <v>1</v>
      </c>
    </row>
    <row r="67" spans="1:6">
      <c r="A67" t="s">
        <v>169</v>
      </c>
      <c r="B67">
        <v>1</v>
      </c>
    </row>
    <row r="68" spans="1:6">
      <c r="A68" t="s">
        <v>169</v>
      </c>
      <c r="C68">
        <v>1</v>
      </c>
    </row>
    <row r="69" spans="1:6">
      <c r="A69" t="s">
        <v>169</v>
      </c>
      <c r="B69">
        <v>1</v>
      </c>
    </row>
    <row r="70" spans="1:6">
      <c r="A70" t="s">
        <v>169</v>
      </c>
      <c r="B70">
        <v>1</v>
      </c>
    </row>
    <row r="71" spans="1:6">
      <c r="A71" t="s">
        <v>169</v>
      </c>
      <c r="B71">
        <v>1</v>
      </c>
    </row>
    <row r="72" spans="1:6">
      <c r="A72" t="s">
        <v>169</v>
      </c>
      <c r="B72">
        <v>1</v>
      </c>
    </row>
    <row r="73" spans="1:6">
      <c r="A73" t="s">
        <v>169</v>
      </c>
      <c r="F73">
        <v>1</v>
      </c>
    </row>
    <row r="74" spans="1:6">
      <c r="A74" t="s">
        <v>169</v>
      </c>
      <c r="B74">
        <v>1</v>
      </c>
    </row>
    <row r="75" spans="1:6">
      <c r="A75" t="s">
        <v>169</v>
      </c>
      <c r="C75">
        <v>1</v>
      </c>
    </row>
    <row r="76" spans="1:6">
      <c r="A76" t="s">
        <v>169</v>
      </c>
      <c r="B76">
        <v>1</v>
      </c>
    </row>
    <row r="77" spans="1:6">
      <c r="A77" t="s">
        <v>169</v>
      </c>
      <c r="B77">
        <v>1</v>
      </c>
    </row>
    <row r="78" spans="1:6">
      <c r="A78" t="s">
        <v>169</v>
      </c>
      <c r="B78">
        <v>1</v>
      </c>
    </row>
    <row r="79" spans="1:6">
      <c r="A79" t="s">
        <v>169</v>
      </c>
      <c r="B79">
        <v>1</v>
      </c>
    </row>
    <row r="80" spans="1:6">
      <c r="A80" t="s">
        <v>169</v>
      </c>
      <c r="B80">
        <v>1</v>
      </c>
    </row>
    <row r="81" spans="1:6">
      <c r="A81" t="s">
        <v>169</v>
      </c>
      <c r="F81">
        <v>1</v>
      </c>
    </row>
    <row r="82" spans="1:6">
      <c r="A82" t="s">
        <v>169</v>
      </c>
      <c r="B82">
        <v>1</v>
      </c>
    </row>
    <row r="83" spans="1:6">
      <c r="A83" t="s">
        <v>169</v>
      </c>
      <c r="F83">
        <v>1</v>
      </c>
    </row>
    <row r="84" spans="1:6">
      <c r="A84" t="s">
        <v>169</v>
      </c>
      <c r="B84">
        <v>1</v>
      </c>
    </row>
    <row r="85" spans="1:6">
      <c r="A85" t="s">
        <v>169</v>
      </c>
      <c r="C85">
        <v>1</v>
      </c>
    </row>
    <row r="86" spans="1:6">
      <c r="A86" t="s">
        <v>169</v>
      </c>
      <c r="B86">
        <v>1</v>
      </c>
    </row>
    <row r="87" spans="1:6">
      <c r="A87" t="s">
        <v>169</v>
      </c>
      <c r="B87">
        <v>1</v>
      </c>
    </row>
    <row r="88" spans="1:6">
      <c r="A88" t="s">
        <v>169</v>
      </c>
      <c r="F88">
        <v>1</v>
      </c>
    </row>
    <row r="89" spans="1:6">
      <c r="A89" t="s">
        <v>169</v>
      </c>
      <c r="C89">
        <v>1</v>
      </c>
    </row>
    <row r="90" spans="1:6">
      <c r="A90" t="s">
        <v>169</v>
      </c>
      <c r="C90">
        <v>1</v>
      </c>
    </row>
    <row r="91" spans="1:6">
      <c r="A91" t="s">
        <v>169</v>
      </c>
      <c r="B91">
        <v>1</v>
      </c>
    </row>
    <row r="92" spans="1:6">
      <c r="A92" t="s">
        <v>169</v>
      </c>
      <c r="C92">
        <v>1</v>
      </c>
    </row>
    <row r="93" spans="1:6">
      <c r="A93" t="s">
        <v>169</v>
      </c>
      <c r="C93">
        <v>1</v>
      </c>
    </row>
    <row r="94" spans="1:6">
      <c r="A94" t="s">
        <v>169</v>
      </c>
      <c r="B94">
        <v>1</v>
      </c>
    </row>
    <row r="95" spans="1:6">
      <c r="A95" t="s">
        <v>169</v>
      </c>
      <c r="C95">
        <v>1</v>
      </c>
    </row>
    <row r="96" spans="1:6">
      <c r="A96" t="s">
        <v>169</v>
      </c>
      <c r="B96">
        <v>1</v>
      </c>
    </row>
    <row r="97" spans="1:6">
      <c r="A97" t="s">
        <v>169</v>
      </c>
      <c r="B97">
        <v>1</v>
      </c>
    </row>
    <row r="98" spans="1:6">
      <c r="A98" t="s">
        <v>169</v>
      </c>
      <c r="B98">
        <v>1</v>
      </c>
    </row>
    <row r="99" spans="1:6">
      <c r="A99" t="s">
        <v>169</v>
      </c>
      <c r="B99">
        <v>1</v>
      </c>
    </row>
    <row r="100" spans="1:6">
      <c r="A100" t="s">
        <v>169</v>
      </c>
      <c r="F100">
        <v>1</v>
      </c>
    </row>
    <row r="101" spans="1:6">
      <c r="A101" t="s">
        <v>169</v>
      </c>
      <c r="C101">
        <v>1</v>
      </c>
    </row>
    <row r="102" spans="1:6">
      <c r="A102" t="s">
        <v>169</v>
      </c>
      <c r="B102">
        <v>1</v>
      </c>
    </row>
    <row r="103" spans="1:6">
      <c r="A103" t="s">
        <v>169</v>
      </c>
      <c r="B103">
        <v>1</v>
      </c>
    </row>
    <row r="104" spans="1:6">
      <c r="A104" t="s">
        <v>169</v>
      </c>
      <c r="B104">
        <v>1</v>
      </c>
    </row>
    <row r="105" spans="1:6">
      <c r="A105" t="s">
        <v>169</v>
      </c>
      <c r="B105">
        <v>1</v>
      </c>
    </row>
    <row r="106" spans="1:6">
      <c r="A106" t="s">
        <v>169</v>
      </c>
      <c r="B106">
        <v>1</v>
      </c>
    </row>
    <row r="107" spans="1:6">
      <c r="A107" t="s">
        <v>169</v>
      </c>
      <c r="C107">
        <v>1</v>
      </c>
    </row>
    <row r="108" spans="1:6">
      <c r="A108" t="s">
        <v>169</v>
      </c>
      <c r="B108">
        <v>1</v>
      </c>
    </row>
    <row r="109" spans="1:6">
      <c r="A109" t="s">
        <v>169</v>
      </c>
      <c r="B109">
        <v>1</v>
      </c>
    </row>
    <row r="110" spans="1:6">
      <c r="A110" t="s">
        <v>169</v>
      </c>
      <c r="B110">
        <v>1</v>
      </c>
    </row>
    <row r="111" spans="1:6">
      <c r="A111" t="s">
        <v>169</v>
      </c>
      <c r="B111">
        <v>1</v>
      </c>
    </row>
    <row r="112" spans="1:6">
      <c r="A112" t="s">
        <v>169</v>
      </c>
      <c r="B112">
        <v>1</v>
      </c>
    </row>
    <row r="113" spans="1:3">
      <c r="A113" t="s">
        <v>169</v>
      </c>
      <c r="B113">
        <v>1</v>
      </c>
    </row>
    <row r="114" spans="1:3">
      <c r="A114" t="s">
        <v>169</v>
      </c>
      <c r="B114">
        <v>1</v>
      </c>
    </row>
    <row r="115" spans="1:3">
      <c r="A115" t="s">
        <v>169</v>
      </c>
      <c r="B115">
        <v>1</v>
      </c>
    </row>
    <row r="116" spans="1:3">
      <c r="A116" t="s">
        <v>169</v>
      </c>
      <c r="C116">
        <v>1</v>
      </c>
    </row>
    <row r="117" spans="1:3">
      <c r="A117" t="s">
        <v>169</v>
      </c>
      <c r="B117">
        <v>1</v>
      </c>
    </row>
    <row r="118" spans="1:3">
      <c r="A118" t="s">
        <v>169</v>
      </c>
      <c r="B118">
        <v>1</v>
      </c>
    </row>
    <row r="119" spans="1:3">
      <c r="A119" t="s">
        <v>169</v>
      </c>
      <c r="B119">
        <v>1</v>
      </c>
    </row>
    <row r="120" spans="1:3">
      <c r="A120" t="s">
        <v>169</v>
      </c>
      <c r="B120">
        <v>1</v>
      </c>
    </row>
    <row r="121" spans="1:3">
      <c r="A121" t="s">
        <v>169</v>
      </c>
      <c r="B121">
        <v>1</v>
      </c>
    </row>
    <row r="122" spans="1:3">
      <c r="A122" t="s">
        <v>169</v>
      </c>
      <c r="B122">
        <v>1</v>
      </c>
    </row>
    <row r="123" spans="1:3">
      <c r="A123" t="s">
        <v>169</v>
      </c>
      <c r="B123">
        <v>1</v>
      </c>
    </row>
    <row r="124" spans="1:3">
      <c r="A124" t="s">
        <v>169</v>
      </c>
      <c r="C124">
        <v>1</v>
      </c>
    </row>
    <row r="125" spans="1:3">
      <c r="A125" t="s">
        <v>169</v>
      </c>
      <c r="B125">
        <v>1</v>
      </c>
    </row>
    <row r="126" spans="1:3">
      <c r="A126" t="s">
        <v>169</v>
      </c>
      <c r="C126">
        <v>1</v>
      </c>
    </row>
    <row r="127" spans="1:3">
      <c r="A127" t="s">
        <v>169</v>
      </c>
      <c r="B127">
        <v>1</v>
      </c>
    </row>
    <row r="128" spans="1:3">
      <c r="A128" t="s">
        <v>169</v>
      </c>
      <c r="B128">
        <v>1</v>
      </c>
    </row>
    <row r="129" spans="1:3">
      <c r="A129" t="s">
        <v>169</v>
      </c>
      <c r="B129">
        <v>1</v>
      </c>
    </row>
    <row r="130" spans="1:3">
      <c r="A130" t="s">
        <v>169</v>
      </c>
      <c r="C130">
        <v>1</v>
      </c>
    </row>
    <row r="131" spans="1:3">
      <c r="A131" t="s">
        <v>169</v>
      </c>
      <c r="C131">
        <v>1</v>
      </c>
    </row>
    <row r="132" spans="1:3">
      <c r="A132" t="s">
        <v>169</v>
      </c>
      <c r="B132">
        <v>1</v>
      </c>
    </row>
    <row r="133" spans="1:3">
      <c r="A133" t="s">
        <v>169</v>
      </c>
      <c r="B133">
        <v>1</v>
      </c>
    </row>
    <row r="134" spans="1:3">
      <c r="A134" t="s">
        <v>169</v>
      </c>
      <c r="B134">
        <v>1</v>
      </c>
    </row>
    <row r="135" spans="1:3">
      <c r="A135" t="s">
        <v>169</v>
      </c>
      <c r="C135">
        <v>1</v>
      </c>
    </row>
    <row r="136" spans="1:3">
      <c r="A136" t="s">
        <v>169</v>
      </c>
      <c r="B136">
        <v>1</v>
      </c>
    </row>
    <row r="137" spans="1:3">
      <c r="A137" t="s">
        <v>169</v>
      </c>
      <c r="B137">
        <v>1</v>
      </c>
    </row>
    <row r="138" spans="1:3">
      <c r="A138" t="s">
        <v>169</v>
      </c>
      <c r="B138">
        <v>1</v>
      </c>
    </row>
    <row r="139" spans="1:3">
      <c r="A139" t="s">
        <v>169</v>
      </c>
      <c r="B139">
        <v>1</v>
      </c>
    </row>
    <row r="140" spans="1:3">
      <c r="A140" t="s">
        <v>169</v>
      </c>
      <c r="B140">
        <v>1</v>
      </c>
    </row>
    <row r="141" spans="1:3">
      <c r="A141" t="s">
        <v>169</v>
      </c>
      <c r="C141">
        <v>1</v>
      </c>
    </row>
    <row r="142" spans="1:3">
      <c r="A142" t="s">
        <v>169</v>
      </c>
      <c r="B142">
        <v>1</v>
      </c>
    </row>
    <row r="143" spans="1:3">
      <c r="A143" t="s">
        <v>169</v>
      </c>
      <c r="B143">
        <v>1</v>
      </c>
    </row>
    <row r="144" spans="1:3">
      <c r="A144" t="s">
        <v>169</v>
      </c>
      <c r="B144">
        <v>1</v>
      </c>
    </row>
    <row r="145" spans="1:7">
      <c r="A145" t="s">
        <v>169</v>
      </c>
      <c r="B145">
        <v>1</v>
      </c>
    </row>
    <row r="146" spans="1:7">
      <c r="A146" t="s">
        <v>169</v>
      </c>
      <c r="C146">
        <v>1</v>
      </c>
    </row>
    <row r="147" spans="1:7">
      <c r="A147" t="s">
        <v>169</v>
      </c>
      <c r="B147">
        <v>1</v>
      </c>
    </row>
    <row r="148" spans="1:7">
      <c r="A148" t="s">
        <v>169</v>
      </c>
      <c r="B148">
        <v>1</v>
      </c>
    </row>
    <row r="149" spans="1:7">
      <c r="A149" t="s">
        <v>169</v>
      </c>
      <c r="B149">
        <v>1</v>
      </c>
    </row>
    <row r="150" spans="1:7">
      <c r="A150" t="s">
        <v>169</v>
      </c>
      <c r="C150">
        <v>1</v>
      </c>
    </row>
    <row r="151" spans="1:7">
      <c r="A151" t="s">
        <v>169</v>
      </c>
      <c r="F151">
        <v>1</v>
      </c>
    </row>
    <row r="152" spans="1:7">
      <c r="A152" t="s">
        <v>169</v>
      </c>
      <c r="F152">
        <v>1</v>
      </c>
    </row>
    <row r="153" spans="1:7">
      <c r="A153" t="s">
        <v>169</v>
      </c>
      <c r="B153">
        <v>1</v>
      </c>
    </row>
    <row r="154" spans="1:7">
      <c r="A154" t="s">
        <v>169</v>
      </c>
      <c r="B154">
        <v>1</v>
      </c>
    </row>
    <row r="155" spans="1:7">
      <c r="A155" t="s">
        <v>169</v>
      </c>
      <c r="B155">
        <v>1</v>
      </c>
    </row>
    <row r="156" spans="1:7">
      <c r="A156" t="s">
        <v>169</v>
      </c>
      <c r="C156">
        <v>1</v>
      </c>
    </row>
    <row r="157" spans="1:7">
      <c r="A157" t="s">
        <v>169</v>
      </c>
      <c r="B157">
        <v>1</v>
      </c>
    </row>
    <row r="158" spans="1:7">
      <c r="A158" t="s">
        <v>169</v>
      </c>
      <c r="B158">
        <v>1</v>
      </c>
    </row>
    <row r="159" spans="1:7">
      <c r="A159" t="s">
        <v>169</v>
      </c>
      <c r="B159">
        <v>1</v>
      </c>
    </row>
    <row r="160" spans="1:7">
      <c r="A160" t="s">
        <v>169</v>
      </c>
      <c r="B160">
        <v>1</v>
      </c>
      <c r="G160" t="s">
        <v>178</v>
      </c>
    </row>
    <row r="161" spans="1:6">
      <c r="A161" t="s">
        <v>169</v>
      </c>
    </row>
    <row r="162" spans="1:6">
      <c r="A162" t="s">
        <v>169</v>
      </c>
      <c r="F162">
        <v>1</v>
      </c>
    </row>
    <row r="163" spans="1:6">
      <c r="A163" t="s">
        <v>169</v>
      </c>
      <c r="B163">
        <v>1</v>
      </c>
    </row>
    <row r="164" spans="1:6">
      <c r="A164" t="s">
        <v>169</v>
      </c>
      <c r="B164">
        <v>1</v>
      </c>
    </row>
    <row r="165" spans="1:6">
      <c r="A165" t="s">
        <v>169</v>
      </c>
      <c r="B165">
        <v>1</v>
      </c>
    </row>
    <row r="166" spans="1:6">
      <c r="A166" t="s">
        <v>169</v>
      </c>
      <c r="B166">
        <v>1</v>
      </c>
    </row>
    <row r="167" spans="1:6">
      <c r="A167" t="s">
        <v>169</v>
      </c>
      <c r="C167">
        <v>1</v>
      </c>
    </row>
    <row r="168" spans="1:6">
      <c r="A168" t="s">
        <v>169</v>
      </c>
      <c r="B168">
        <v>1</v>
      </c>
    </row>
    <row r="169" spans="1:6">
      <c r="A169" t="s">
        <v>169</v>
      </c>
      <c r="C169">
        <v>1</v>
      </c>
    </row>
    <row r="170" spans="1:6">
      <c r="A170" t="s">
        <v>169</v>
      </c>
      <c r="B170">
        <v>1</v>
      </c>
    </row>
    <row r="171" spans="1:6">
      <c r="A171" t="s">
        <v>169</v>
      </c>
      <c r="C171">
        <v>1</v>
      </c>
    </row>
    <row r="172" spans="1:6">
      <c r="A172" t="s">
        <v>169</v>
      </c>
      <c r="B172">
        <v>1</v>
      </c>
    </row>
    <row r="173" spans="1:6">
      <c r="A173" t="s">
        <v>169</v>
      </c>
      <c r="B173">
        <v>1</v>
      </c>
    </row>
    <row r="174" spans="1:6">
      <c r="A174" t="s">
        <v>169</v>
      </c>
      <c r="B174">
        <v>1</v>
      </c>
    </row>
    <row r="175" spans="1:6">
      <c r="A175" t="s">
        <v>169</v>
      </c>
      <c r="B175">
        <v>1</v>
      </c>
    </row>
    <row r="176" spans="1:6">
      <c r="A176" t="s">
        <v>169</v>
      </c>
      <c r="B176">
        <v>1</v>
      </c>
    </row>
    <row r="177" spans="1:2">
      <c r="A177" t="s">
        <v>169</v>
      </c>
      <c r="B177">
        <v>1</v>
      </c>
    </row>
    <row r="178" spans="1:2">
      <c r="A178" t="s">
        <v>169</v>
      </c>
      <c r="B178">
        <v>1</v>
      </c>
    </row>
    <row r="179" spans="1:2">
      <c r="A179" t="s">
        <v>169</v>
      </c>
      <c r="B179">
        <v>1</v>
      </c>
    </row>
    <row r="180" spans="1:2">
      <c r="A180" t="s">
        <v>169</v>
      </c>
      <c r="B180">
        <v>1</v>
      </c>
    </row>
    <row r="181" spans="1:2">
      <c r="A181" t="s">
        <v>169</v>
      </c>
      <c r="B181">
        <v>1</v>
      </c>
    </row>
    <row r="182" spans="1:2">
      <c r="A182" t="s">
        <v>169</v>
      </c>
      <c r="B182">
        <v>1</v>
      </c>
    </row>
    <row r="183" spans="1:2">
      <c r="A183" t="s">
        <v>169</v>
      </c>
      <c r="B183">
        <v>1</v>
      </c>
    </row>
    <row r="184" spans="1:2">
      <c r="A184" t="s">
        <v>169</v>
      </c>
      <c r="B184">
        <v>1</v>
      </c>
    </row>
    <row r="185" spans="1:2">
      <c r="A185" t="s">
        <v>169</v>
      </c>
      <c r="B185">
        <v>1</v>
      </c>
    </row>
    <row r="186" spans="1:2">
      <c r="A186" t="s">
        <v>169</v>
      </c>
      <c r="B186">
        <v>1</v>
      </c>
    </row>
    <row r="187" spans="1:2">
      <c r="A187" t="s">
        <v>169</v>
      </c>
      <c r="B187">
        <v>1</v>
      </c>
    </row>
    <row r="188" spans="1:2">
      <c r="A188" t="s">
        <v>169</v>
      </c>
      <c r="B188">
        <v>1</v>
      </c>
    </row>
    <row r="189" spans="1:2">
      <c r="A189" t="s">
        <v>169</v>
      </c>
      <c r="B189">
        <v>1</v>
      </c>
    </row>
    <row r="190" spans="1:2">
      <c r="A190" t="s">
        <v>169</v>
      </c>
      <c r="B190">
        <v>1</v>
      </c>
    </row>
    <row r="191" spans="1:2">
      <c r="A191" t="s">
        <v>169</v>
      </c>
      <c r="B191">
        <v>1</v>
      </c>
    </row>
    <row r="192" spans="1:2">
      <c r="A192" t="s">
        <v>169</v>
      </c>
      <c r="B192">
        <v>1</v>
      </c>
    </row>
    <row r="193" spans="1:3">
      <c r="A193" t="s">
        <v>169</v>
      </c>
      <c r="B193">
        <v>1</v>
      </c>
    </row>
    <row r="194" spans="1:3">
      <c r="A194" t="s">
        <v>169</v>
      </c>
      <c r="C194">
        <v>1</v>
      </c>
    </row>
    <row r="195" spans="1:3">
      <c r="A195" t="s">
        <v>169</v>
      </c>
      <c r="C195">
        <v>1</v>
      </c>
    </row>
    <row r="196" spans="1:3">
      <c r="A196" t="s">
        <v>169</v>
      </c>
      <c r="B196">
        <v>1</v>
      </c>
    </row>
    <row r="197" spans="1:3">
      <c r="A197" t="s">
        <v>169</v>
      </c>
      <c r="B197">
        <v>1</v>
      </c>
    </row>
    <row r="198" spans="1:3">
      <c r="A198" t="s">
        <v>169</v>
      </c>
      <c r="B198">
        <v>1</v>
      </c>
    </row>
    <row r="199" spans="1:3">
      <c r="A199" t="s">
        <v>169</v>
      </c>
      <c r="B199">
        <v>1</v>
      </c>
    </row>
    <row r="200" spans="1:3">
      <c r="A200" t="s">
        <v>169</v>
      </c>
      <c r="B200">
        <v>1</v>
      </c>
    </row>
    <row r="201" spans="1:3">
      <c r="A201" t="s">
        <v>169</v>
      </c>
      <c r="B201">
        <v>1</v>
      </c>
    </row>
    <row r="202" spans="1:3">
      <c r="A202" t="s">
        <v>169</v>
      </c>
      <c r="B202">
        <v>1</v>
      </c>
    </row>
    <row r="203" spans="1:3">
      <c r="A203" t="s">
        <v>169</v>
      </c>
      <c r="B203">
        <v>1</v>
      </c>
    </row>
    <row r="204" spans="1:3">
      <c r="A204" t="s">
        <v>169</v>
      </c>
      <c r="B204">
        <v>1</v>
      </c>
    </row>
    <row r="205" spans="1:3">
      <c r="A205" t="s">
        <v>169</v>
      </c>
      <c r="B205">
        <v>1</v>
      </c>
    </row>
    <row r="206" spans="1:3">
      <c r="A206" t="s">
        <v>169</v>
      </c>
      <c r="C206">
        <v>1</v>
      </c>
    </row>
    <row r="207" spans="1:3">
      <c r="A207" t="s">
        <v>169</v>
      </c>
      <c r="B207">
        <v>1</v>
      </c>
    </row>
    <row r="208" spans="1:3">
      <c r="A208" t="s">
        <v>169</v>
      </c>
      <c r="B208">
        <v>1</v>
      </c>
    </row>
    <row r="209" spans="1:3">
      <c r="A209" t="s">
        <v>169</v>
      </c>
      <c r="B209">
        <v>1</v>
      </c>
    </row>
    <row r="210" spans="1:3">
      <c r="A210" t="s">
        <v>169</v>
      </c>
      <c r="B210">
        <v>1</v>
      </c>
    </row>
    <row r="211" spans="1:3">
      <c r="A211" t="s">
        <v>169</v>
      </c>
      <c r="B211">
        <v>1</v>
      </c>
    </row>
    <row r="212" spans="1:3">
      <c r="A212" t="s">
        <v>169</v>
      </c>
      <c r="B212">
        <v>1</v>
      </c>
    </row>
    <row r="213" spans="1:3">
      <c r="A213" t="s">
        <v>169</v>
      </c>
      <c r="B213">
        <v>1</v>
      </c>
    </row>
    <row r="214" spans="1:3">
      <c r="A214" t="s">
        <v>169</v>
      </c>
      <c r="B214">
        <v>1</v>
      </c>
    </row>
    <row r="215" spans="1:3">
      <c r="A215" t="s">
        <v>169</v>
      </c>
      <c r="B215">
        <v>1</v>
      </c>
    </row>
    <row r="216" spans="1:3">
      <c r="A216" t="s">
        <v>169</v>
      </c>
      <c r="B216">
        <v>1</v>
      </c>
    </row>
    <row r="217" spans="1:3">
      <c r="A217" t="s">
        <v>169</v>
      </c>
      <c r="B217">
        <v>1</v>
      </c>
    </row>
    <row r="218" spans="1:3">
      <c r="A218" t="s">
        <v>169</v>
      </c>
      <c r="C218">
        <v>1</v>
      </c>
    </row>
    <row r="219" spans="1:3">
      <c r="A219" t="s">
        <v>169</v>
      </c>
      <c r="B219">
        <v>1</v>
      </c>
    </row>
    <row r="220" spans="1:3">
      <c r="A220" t="s">
        <v>169</v>
      </c>
      <c r="B220">
        <v>1</v>
      </c>
    </row>
    <row r="221" spans="1:3">
      <c r="A221" t="s">
        <v>169</v>
      </c>
      <c r="B221">
        <v>1</v>
      </c>
    </row>
    <row r="222" spans="1:3">
      <c r="A222" t="s">
        <v>169</v>
      </c>
      <c r="B222">
        <v>1</v>
      </c>
    </row>
    <row r="223" spans="1:3">
      <c r="A223" t="s">
        <v>169</v>
      </c>
      <c r="B223">
        <v>1</v>
      </c>
    </row>
    <row r="224" spans="1:3">
      <c r="A224" t="s">
        <v>169</v>
      </c>
      <c r="B224">
        <v>1</v>
      </c>
    </row>
    <row r="225" spans="1:5">
      <c r="A225" t="s">
        <v>169</v>
      </c>
      <c r="B225">
        <v>1</v>
      </c>
    </row>
    <row r="226" spans="1:5">
      <c r="A226" t="s">
        <v>169</v>
      </c>
      <c r="B226">
        <v>1</v>
      </c>
    </row>
    <row r="227" spans="1:5">
      <c r="A227" t="s">
        <v>169</v>
      </c>
      <c r="B227">
        <v>1</v>
      </c>
    </row>
    <row r="228" spans="1:5">
      <c r="A228" t="s">
        <v>169</v>
      </c>
      <c r="B228">
        <v>1</v>
      </c>
    </row>
    <row r="229" spans="1:5">
      <c r="A229" t="s">
        <v>169</v>
      </c>
      <c r="B229">
        <v>1</v>
      </c>
    </row>
    <row r="230" spans="1:5">
      <c r="A230" t="s">
        <v>169</v>
      </c>
      <c r="C230">
        <v>1</v>
      </c>
    </row>
    <row r="231" spans="1:5">
      <c r="A231" t="s">
        <v>169</v>
      </c>
      <c r="B231">
        <v>1</v>
      </c>
    </row>
    <row r="232" spans="1:5">
      <c r="A232" t="s">
        <v>169</v>
      </c>
      <c r="B232">
        <v>1</v>
      </c>
    </row>
    <row r="233" spans="1:5">
      <c r="A233" t="s">
        <v>169</v>
      </c>
      <c r="C233">
        <v>1</v>
      </c>
    </row>
    <row r="234" spans="1:5">
      <c r="A234" t="s">
        <v>169</v>
      </c>
      <c r="B234">
        <v>1</v>
      </c>
    </row>
    <row r="235" spans="1:5">
      <c r="A235" t="s">
        <v>169</v>
      </c>
      <c r="B235">
        <v>1</v>
      </c>
    </row>
    <row r="236" spans="1:5">
      <c r="A236" t="s">
        <v>169</v>
      </c>
      <c r="B236">
        <v>1</v>
      </c>
    </row>
    <row r="237" spans="1:5">
      <c r="A237" t="s">
        <v>169</v>
      </c>
      <c r="E237">
        <v>1</v>
      </c>
    </row>
    <row r="238" spans="1:5">
      <c r="A238" t="s">
        <v>169</v>
      </c>
      <c r="B238">
        <v>1</v>
      </c>
    </row>
    <row r="239" spans="1:5">
      <c r="A239" t="s">
        <v>169</v>
      </c>
      <c r="B239">
        <v>1</v>
      </c>
    </row>
    <row r="240" spans="1:5">
      <c r="A240" t="s">
        <v>169</v>
      </c>
      <c r="B240">
        <v>1</v>
      </c>
    </row>
    <row r="241" spans="1:6">
      <c r="A241" t="s">
        <v>169</v>
      </c>
      <c r="B241">
        <v>1</v>
      </c>
    </row>
    <row r="242" spans="1:6">
      <c r="A242" t="s">
        <v>169</v>
      </c>
      <c r="B242">
        <v>1</v>
      </c>
    </row>
    <row r="243" spans="1:6">
      <c r="A243" t="s">
        <v>169</v>
      </c>
      <c r="B243">
        <v>1</v>
      </c>
    </row>
    <row r="244" spans="1:6">
      <c r="A244" t="s">
        <v>169</v>
      </c>
      <c r="B244">
        <v>1</v>
      </c>
    </row>
    <row r="245" spans="1:6">
      <c r="A245" t="s">
        <v>169</v>
      </c>
      <c r="F245">
        <v>1</v>
      </c>
    </row>
    <row r="246" spans="1:6">
      <c r="A246" t="s">
        <v>169</v>
      </c>
      <c r="B246">
        <v>1</v>
      </c>
    </row>
    <row r="247" spans="1:6">
      <c r="A247" t="s">
        <v>169</v>
      </c>
      <c r="B247">
        <v>1</v>
      </c>
    </row>
    <row r="248" spans="1:6">
      <c r="A248" t="s">
        <v>169</v>
      </c>
      <c r="B248">
        <v>1</v>
      </c>
    </row>
    <row r="249" spans="1:6">
      <c r="A249" t="s">
        <v>169</v>
      </c>
      <c r="B249">
        <v>1</v>
      </c>
    </row>
    <row r="250" spans="1:6">
      <c r="A250" t="s">
        <v>169</v>
      </c>
      <c r="B250">
        <v>1</v>
      </c>
    </row>
    <row r="251" spans="1:6">
      <c r="A251" t="s">
        <v>169</v>
      </c>
      <c r="B251">
        <v>1</v>
      </c>
    </row>
    <row r="252" spans="1:6">
      <c r="A252" t="s">
        <v>169</v>
      </c>
      <c r="C252">
        <v>1</v>
      </c>
    </row>
    <row r="253" spans="1:6">
      <c r="A253" t="s">
        <v>169</v>
      </c>
      <c r="B253">
        <v>1</v>
      </c>
    </row>
    <row r="254" spans="1:6">
      <c r="A254" t="s">
        <v>169</v>
      </c>
      <c r="B254">
        <v>1</v>
      </c>
    </row>
    <row r="255" spans="1:6">
      <c r="A255" t="s">
        <v>169</v>
      </c>
      <c r="F255">
        <v>1</v>
      </c>
    </row>
    <row r="256" spans="1:6">
      <c r="A256" t="s">
        <v>169</v>
      </c>
      <c r="B256">
        <v>1</v>
      </c>
    </row>
    <row r="257" spans="1:6">
      <c r="A257" t="s">
        <v>169</v>
      </c>
      <c r="B257">
        <v>1</v>
      </c>
    </row>
    <row r="258" spans="1:6">
      <c r="A258" t="s">
        <v>169</v>
      </c>
      <c r="B258">
        <v>1</v>
      </c>
    </row>
    <row r="259" spans="1:6">
      <c r="A259" t="s">
        <v>169</v>
      </c>
      <c r="C259">
        <v>1</v>
      </c>
    </row>
    <row r="260" spans="1:6">
      <c r="A260" t="s">
        <v>169</v>
      </c>
      <c r="B260">
        <v>1</v>
      </c>
    </row>
    <row r="261" spans="1:6">
      <c r="A261" t="s">
        <v>169</v>
      </c>
      <c r="B261">
        <v>1</v>
      </c>
    </row>
    <row r="262" spans="1:6">
      <c r="A262" t="s">
        <v>169</v>
      </c>
      <c r="B262">
        <v>1</v>
      </c>
    </row>
    <row r="263" spans="1:6">
      <c r="A263" t="s">
        <v>169</v>
      </c>
      <c r="F263">
        <v>1</v>
      </c>
    </row>
    <row r="264" spans="1:6">
      <c r="A264" t="s">
        <v>169</v>
      </c>
      <c r="B264">
        <v>1</v>
      </c>
    </row>
    <row r="265" spans="1:6">
      <c r="A265" t="s">
        <v>169</v>
      </c>
      <c r="C265">
        <v>1</v>
      </c>
    </row>
    <row r="266" spans="1:6">
      <c r="A266" t="s">
        <v>169</v>
      </c>
      <c r="B266">
        <v>1</v>
      </c>
    </row>
    <row r="267" spans="1:6">
      <c r="A267" t="s">
        <v>169</v>
      </c>
      <c r="C267">
        <v>1</v>
      </c>
    </row>
    <row r="268" spans="1:6">
      <c r="A268" t="s">
        <v>169</v>
      </c>
      <c r="B268">
        <v>1</v>
      </c>
    </row>
    <row r="269" spans="1:6">
      <c r="A269" t="s">
        <v>169</v>
      </c>
      <c r="B269">
        <v>1</v>
      </c>
    </row>
    <row r="270" spans="1:6">
      <c r="A270" t="s">
        <v>169</v>
      </c>
      <c r="B270">
        <v>1</v>
      </c>
    </row>
    <row r="271" spans="1:6">
      <c r="A271" t="s">
        <v>169</v>
      </c>
      <c r="B271">
        <v>1</v>
      </c>
    </row>
    <row r="272" spans="1:6">
      <c r="A272" t="s">
        <v>169</v>
      </c>
      <c r="B272">
        <v>1</v>
      </c>
    </row>
    <row r="273" spans="1:5">
      <c r="A273" t="s">
        <v>169</v>
      </c>
      <c r="B273">
        <v>1</v>
      </c>
    </row>
    <row r="274" spans="1:5">
      <c r="A274" t="s">
        <v>169</v>
      </c>
      <c r="C274">
        <v>1</v>
      </c>
    </row>
    <row r="275" spans="1:5">
      <c r="A275" t="s">
        <v>169</v>
      </c>
      <c r="B275">
        <v>1</v>
      </c>
    </row>
    <row r="276" spans="1:5">
      <c r="A276" t="s">
        <v>169</v>
      </c>
      <c r="B276">
        <v>1</v>
      </c>
    </row>
    <row r="277" spans="1:5">
      <c r="A277" t="s">
        <v>169</v>
      </c>
      <c r="C277">
        <v>1</v>
      </c>
    </row>
    <row r="278" spans="1:5">
      <c r="A278" t="s">
        <v>169</v>
      </c>
      <c r="B278">
        <v>1</v>
      </c>
    </row>
    <row r="279" spans="1:5">
      <c r="A279" t="s">
        <v>169</v>
      </c>
      <c r="B279">
        <v>1</v>
      </c>
    </row>
    <row r="280" spans="1:5">
      <c r="A280" t="s">
        <v>169</v>
      </c>
      <c r="C280">
        <v>1</v>
      </c>
    </row>
    <row r="281" spans="1:5">
      <c r="A281" t="s">
        <v>169</v>
      </c>
      <c r="B281">
        <v>1</v>
      </c>
    </row>
    <row r="282" spans="1:5">
      <c r="A282" t="s">
        <v>169</v>
      </c>
      <c r="B282">
        <v>1</v>
      </c>
    </row>
    <row r="283" spans="1:5">
      <c r="A283" t="s">
        <v>169</v>
      </c>
      <c r="B283">
        <v>1</v>
      </c>
    </row>
    <row r="284" spans="1:5">
      <c r="A284" t="s">
        <v>169</v>
      </c>
      <c r="B284">
        <v>1</v>
      </c>
    </row>
    <row r="285" spans="1:5">
      <c r="A285" t="s">
        <v>169</v>
      </c>
      <c r="C285">
        <v>1</v>
      </c>
    </row>
    <row r="286" spans="1:5">
      <c r="A286" t="s">
        <v>169</v>
      </c>
      <c r="B286">
        <v>1</v>
      </c>
    </row>
    <row r="287" spans="1:5">
      <c r="A287" t="s">
        <v>169</v>
      </c>
      <c r="B287">
        <v>1</v>
      </c>
    </row>
    <row r="288" spans="1:5">
      <c r="A288" t="s">
        <v>169</v>
      </c>
      <c r="E288">
        <v>1</v>
      </c>
    </row>
    <row r="289" spans="1:3">
      <c r="A289" t="s">
        <v>169</v>
      </c>
      <c r="B289">
        <v>1</v>
      </c>
    </row>
    <row r="290" spans="1:3">
      <c r="A290" t="s">
        <v>169</v>
      </c>
      <c r="B290">
        <v>1</v>
      </c>
    </row>
    <row r="291" spans="1:3">
      <c r="A291" t="s">
        <v>169</v>
      </c>
      <c r="C291">
        <v>1</v>
      </c>
    </row>
    <row r="292" spans="1:3">
      <c r="A292" t="s">
        <v>169</v>
      </c>
      <c r="B292">
        <v>1</v>
      </c>
    </row>
    <row r="293" spans="1:3">
      <c r="A293" t="s">
        <v>169</v>
      </c>
      <c r="B293">
        <v>1</v>
      </c>
    </row>
    <row r="294" spans="1:3">
      <c r="A294" t="s">
        <v>169</v>
      </c>
      <c r="B294">
        <v>1</v>
      </c>
    </row>
    <row r="295" spans="1:3">
      <c r="A295" t="s">
        <v>169</v>
      </c>
      <c r="B295">
        <v>1</v>
      </c>
    </row>
    <row r="296" spans="1:3">
      <c r="A296" t="s">
        <v>169</v>
      </c>
      <c r="B296">
        <v>1</v>
      </c>
    </row>
    <row r="297" spans="1:3">
      <c r="A297" t="s">
        <v>169</v>
      </c>
      <c r="B297">
        <v>1</v>
      </c>
    </row>
    <row r="298" spans="1:3">
      <c r="A298" t="s">
        <v>169</v>
      </c>
      <c r="B298">
        <v>1</v>
      </c>
    </row>
    <row r="299" spans="1:3">
      <c r="A299" t="s">
        <v>169</v>
      </c>
      <c r="B299">
        <v>1</v>
      </c>
    </row>
    <row r="300" spans="1:3">
      <c r="A300" t="s">
        <v>169</v>
      </c>
      <c r="B300">
        <v>1</v>
      </c>
    </row>
    <row r="301" spans="1:3">
      <c r="A301" t="s">
        <v>169</v>
      </c>
      <c r="B301">
        <v>1</v>
      </c>
    </row>
    <row r="302" spans="1:3">
      <c r="A302" t="s">
        <v>169</v>
      </c>
      <c r="C302">
        <v>1</v>
      </c>
    </row>
    <row r="303" spans="1:3">
      <c r="A303" t="s">
        <v>169</v>
      </c>
      <c r="B303">
        <v>1</v>
      </c>
    </row>
    <row r="304" spans="1:3">
      <c r="A304" t="s">
        <v>169</v>
      </c>
      <c r="B304">
        <v>1</v>
      </c>
    </row>
    <row r="305" spans="1:5">
      <c r="A305" t="s">
        <v>169</v>
      </c>
      <c r="B305">
        <v>1</v>
      </c>
    </row>
    <row r="306" spans="1:5">
      <c r="A306" t="s">
        <v>169</v>
      </c>
      <c r="B306">
        <v>1</v>
      </c>
    </row>
    <row r="307" spans="1:5">
      <c r="A307" t="s">
        <v>169</v>
      </c>
      <c r="C307">
        <v>1</v>
      </c>
    </row>
    <row r="308" spans="1:5">
      <c r="A308" t="s">
        <v>169</v>
      </c>
      <c r="B308">
        <v>1</v>
      </c>
    </row>
    <row r="309" spans="1:5">
      <c r="A309" t="s">
        <v>169</v>
      </c>
      <c r="B309">
        <v>1</v>
      </c>
    </row>
    <row r="310" spans="1:5">
      <c r="A310" t="s">
        <v>169</v>
      </c>
      <c r="B310">
        <v>1</v>
      </c>
    </row>
    <row r="311" spans="1:5">
      <c r="A311" t="s">
        <v>169</v>
      </c>
      <c r="C311">
        <v>1</v>
      </c>
    </row>
    <row r="312" spans="1:5">
      <c r="A312" t="s">
        <v>169</v>
      </c>
      <c r="B312">
        <v>1</v>
      </c>
    </row>
    <row r="313" spans="1:5">
      <c r="A313" t="s">
        <v>169</v>
      </c>
      <c r="E313">
        <v>1</v>
      </c>
    </row>
    <row r="314" spans="1:5">
      <c r="A314" t="s">
        <v>169</v>
      </c>
      <c r="B314">
        <v>1</v>
      </c>
    </row>
    <row r="315" spans="1:5">
      <c r="A315" t="s">
        <v>169</v>
      </c>
      <c r="B315">
        <v>1</v>
      </c>
    </row>
    <row r="316" spans="1:5">
      <c r="A316" t="s">
        <v>169</v>
      </c>
      <c r="B316">
        <v>1</v>
      </c>
    </row>
    <row r="317" spans="1:5">
      <c r="A317" t="s">
        <v>169</v>
      </c>
      <c r="C317">
        <v>1</v>
      </c>
    </row>
    <row r="318" spans="1:5">
      <c r="A318" t="s">
        <v>169</v>
      </c>
      <c r="B318">
        <v>1</v>
      </c>
    </row>
    <row r="319" spans="1:5">
      <c r="A319" t="s">
        <v>169</v>
      </c>
      <c r="B319">
        <v>1</v>
      </c>
    </row>
    <row r="320" spans="1:5">
      <c r="A320" t="s">
        <v>169</v>
      </c>
      <c r="B320">
        <v>1</v>
      </c>
    </row>
    <row r="321" spans="1:6">
      <c r="A321" t="s">
        <v>169</v>
      </c>
      <c r="B321">
        <v>1</v>
      </c>
    </row>
    <row r="322" spans="1:6">
      <c r="A322" t="s">
        <v>169</v>
      </c>
      <c r="B322">
        <v>1</v>
      </c>
    </row>
    <row r="323" spans="1:6">
      <c r="A323" t="s">
        <v>169</v>
      </c>
      <c r="B323">
        <v>1</v>
      </c>
    </row>
    <row r="324" spans="1:6">
      <c r="A324" t="s">
        <v>169</v>
      </c>
      <c r="C324">
        <v>1</v>
      </c>
    </row>
    <row r="325" spans="1:6">
      <c r="A325" t="s">
        <v>169</v>
      </c>
      <c r="B325">
        <v>1</v>
      </c>
    </row>
    <row r="326" spans="1:6">
      <c r="A326" t="s">
        <v>169</v>
      </c>
      <c r="F326">
        <v>1</v>
      </c>
    </row>
    <row r="327" spans="1:6">
      <c r="A327" t="s">
        <v>169</v>
      </c>
      <c r="B327">
        <v>1</v>
      </c>
    </row>
    <row r="328" spans="1:6">
      <c r="A328" t="s">
        <v>169</v>
      </c>
      <c r="B328">
        <v>1</v>
      </c>
    </row>
    <row r="329" spans="1:6">
      <c r="A329" t="s">
        <v>169</v>
      </c>
      <c r="B329">
        <v>1</v>
      </c>
    </row>
    <row r="330" spans="1:6">
      <c r="A330" t="s">
        <v>169</v>
      </c>
      <c r="B330">
        <v>1</v>
      </c>
    </row>
    <row r="331" spans="1:6">
      <c r="A331" t="s">
        <v>169</v>
      </c>
      <c r="B331">
        <v>1</v>
      </c>
    </row>
    <row r="332" spans="1:6">
      <c r="A332" t="s">
        <v>169</v>
      </c>
      <c r="F332">
        <v>1</v>
      </c>
    </row>
    <row r="333" spans="1:6">
      <c r="A333" t="s">
        <v>169</v>
      </c>
      <c r="B333">
        <v>1</v>
      </c>
    </row>
    <row r="334" spans="1:6">
      <c r="A334" t="s">
        <v>169</v>
      </c>
      <c r="C334">
        <v>1</v>
      </c>
    </row>
    <row r="335" spans="1:6">
      <c r="A335" t="s">
        <v>169</v>
      </c>
      <c r="B335">
        <v>1</v>
      </c>
    </row>
    <row r="336" spans="1:6">
      <c r="A336" t="s">
        <v>169</v>
      </c>
      <c r="B336">
        <v>1</v>
      </c>
    </row>
    <row r="337" spans="1:6">
      <c r="A337" t="s">
        <v>169</v>
      </c>
      <c r="B337">
        <v>1</v>
      </c>
    </row>
    <row r="338" spans="1:6">
      <c r="A338" t="s">
        <v>169</v>
      </c>
      <c r="B338">
        <v>1</v>
      </c>
    </row>
    <row r="339" spans="1:6">
      <c r="A339" t="s">
        <v>169</v>
      </c>
      <c r="B339">
        <v>1</v>
      </c>
    </row>
    <row r="340" spans="1:6">
      <c r="A340" t="s">
        <v>169</v>
      </c>
      <c r="B340">
        <v>1</v>
      </c>
    </row>
    <row r="341" spans="1:6">
      <c r="A341" t="s">
        <v>169</v>
      </c>
      <c r="C341">
        <v>1</v>
      </c>
    </row>
    <row r="342" spans="1:6">
      <c r="A342" t="s">
        <v>169</v>
      </c>
      <c r="C342">
        <v>1</v>
      </c>
    </row>
    <row r="343" spans="1:6">
      <c r="A343" t="s">
        <v>169</v>
      </c>
      <c r="B343">
        <v>1</v>
      </c>
    </row>
    <row r="344" spans="1:6">
      <c r="A344" t="s">
        <v>169</v>
      </c>
      <c r="B344">
        <v>1</v>
      </c>
    </row>
    <row r="345" spans="1:6">
      <c r="A345" t="s">
        <v>169</v>
      </c>
      <c r="B345">
        <v>1</v>
      </c>
    </row>
    <row r="346" spans="1:6">
      <c r="A346" t="s">
        <v>169</v>
      </c>
      <c r="F346">
        <v>1</v>
      </c>
    </row>
    <row r="347" spans="1:6">
      <c r="A347" t="s">
        <v>169</v>
      </c>
      <c r="B347">
        <v>1</v>
      </c>
      <c r="C347">
        <v>1</v>
      </c>
    </row>
    <row r="348" spans="1:6">
      <c r="A348" t="s">
        <v>169</v>
      </c>
      <c r="B348">
        <v>1</v>
      </c>
    </row>
    <row r="349" spans="1:6">
      <c r="A349" t="s">
        <v>169</v>
      </c>
      <c r="B349">
        <v>1</v>
      </c>
    </row>
    <row r="350" spans="1:6">
      <c r="A350" t="s">
        <v>169</v>
      </c>
      <c r="B350">
        <v>1</v>
      </c>
    </row>
    <row r="351" spans="1:6">
      <c r="A351" t="s">
        <v>169</v>
      </c>
      <c r="B351">
        <v>1</v>
      </c>
    </row>
    <row r="352" spans="1:6">
      <c r="A352" t="s">
        <v>169</v>
      </c>
      <c r="B35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B49C-7EE7-4AEC-B09B-E66912FA06C1}">
  <dimension ref="A1"/>
  <sheetViews>
    <sheetView workbookViewId="0">
      <selection activeCell="D8" sqref="D8"/>
    </sheetView>
  </sheetViews>
  <sheetFormatPr defaultRowHeight="14.45"/>
  <sheetData>
    <row r="1" spans="1:1">
      <c r="A1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Nate</dc:creator>
  <cp:keywords/>
  <dc:description/>
  <cp:lastModifiedBy/>
  <cp:revision/>
  <dcterms:created xsi:type="dcterms:W3CDTF">2023-03-11T03:54:56Z</dcterms:created>
  <dcterms:modified xsi:type="dcterms:W3CDTF">2023-12-02T06:23:35Z</dcterms:modified>
  <cp:category/>
  <cp:contentStatus/>
</cp:coreProperties>
</file>