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营业收入_利润" sheetId="1" r:id="rId1"/>
    <sheet name="销售量" sheetId="2" r:id="rId2"/>
    <sheet name="研发投入" sheetId="3" r:id="rId3"/>
  </sheets>
  <calcPr calcId="145621"/>
</workbook>
</file>

<file path=xl/calcChain.xml><?xml version="1.0" encoding="utf-8"?>
<calcChain xmlns="http://schemas.openxmlformats.org/spreadsheetml/2006/main">
  <c r="D5" i="3" l="1"/>
  <c r="C5" i="3"/>
  <c r="D6" i="3"/>
  <c r="C6" i="3"/>
</calcChain>
</file>

<file path=xl/sharedStrings.xml><?xml version="1.0" encoding="utf-8"?>
<sst xmlns="http://schemas.openxmlformats.org/spreadsheetml/2006/main" count="28" uniqueCount="23">
  <si>
    <t>近五年营业收入、利润</t>
  </si>
  <si>
    <t>年份</t>
  </si>
  <si>
    <t>营业收入</t>
  </si>
  <si>
    <t>净利润</t>
  </si>
  <si>
    <t>近三年单季营业收入、利润</t>
  </si>
  <si>
    <t>季度</t>
  </si>
  <si>
    <t>2014-06</t>
  </si>
  <si>
    <t>2014-09</t>
  </si>
  <si>
    <t>2014-12</t>
  </si>
  <si>
    <t>2015-03</t>
  </si>
  <si>
    <t>2015-06</t>
  </si>
  <si>
    <t>2015-09</t>
  </si>
  <si>
    <t>2015-12</t>
  </si>
  <si>
    <t>2016-03</t>
  </si>
  <si>
    <t>2016-06</t>
  </si>
  <si>
    <t>2016-09</t>
  </si>
  <si>
    <t>2016-12</t>
  </si>
  <si>
    <t>2017-03</t>
  </si>
  <si>
    <t>销售量(吨)</t>
  </si>
  <si>
    <t>生产量(吨)</t>
  </si>
  <si>
    <t>库存(吨)</t>
  </si>
  <si>
    <t>研发投入</t>
  </si>
  <si>
    <t>研发占比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</si>
</sst>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4" fontId="2" fillId="0" borderId="1" xfId="0" applyNumberFormat="1" applyFont="1" applyBorder="1"/>
    <xf numFmtId="4" fontId="0" fillId="0" borderId="1" xfId="0" applyNumberFormat="1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营业收入_利润!$B$3</c:f>
              <c:strCache>
                <c:ptCount val="1"/>
                <c:pt idx="0">
                  <c:v>营业收入</c:v>
                </c:pt>
              </c:strCache>
            </c:strRef>
          </c:tx>
          <c:cat>
            <c:numRef>
              <c:f>营业收入_利润!$A$4:$A$7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营业收入_利润!$B$4:$B$7</c:f>
              <c:numCache>
                <c:formatCode>#,##0.00</c:formatCode>
                <c:ptCount val="4"/>
                <c:pt idx="0">
                  <c:v>1993783368.4200001</c:v>
                </c:pt>
                <c:pt idx="1">
                  <c:v>701901631.74000001</c:v>
                </c:pt>
                <c:pt idx="2">
                  <c:v>459161728.58999997</c:v>
                </c:pt>
                <c:pt idx="3">
                  <c:v>447740847.42000002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营业收入_利润!$C$3</c:f>
              <c:strCache>
                <c:ptCount val="1"/>
                <c:pt idx="0">
                  <c:v>净利润</c:v>
                </c:pt>
              </c:strCache>
            </c:strRef>
          </c:tx>
          <c:cat>
            <c:numRef>
              <c:f>营业收入_利润!$A$4:$A$7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营业收入_利润!$C$4:$C$7</c:f>
              <c:numCache>
                <c:formatCode>#,##0.00</c:formatCode>
                <c:ptCount val="4"/>
                <c:pt idx="0">
                  <c:v>224198629.21000001</c:v>
                </c:pt>
                <c:pt idx="1">
                  <c:v>-55798695.140000001</c:v>
                </c:pt>
                <c:pt idx="2">
                  <c:v>-397448957.10000002</c:v>
                </c:pt>
                <c:pt idx="3">
                  <c:v>18589088.239999998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82976"/>
        <c:axId val="68804608"/>
      </c:lineChart>
      <c:catAx>
        <c:axId val="134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804608"/>
        <c:crosses val="autoZero"/>
        <c:auto val="1"/>
        <c:lblAlgn val="ctr"/>
        <c:lblOffset val="100"/>
        <c:noMultiLvlLbl val="0"/>
      </c:catAx>
      <c:valAx>
        <c:axId val="688046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34782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营业收入_利润!$B$26</c:f>
              <c:strCache>
                <c:ptCount val="1"/>
                <c:pt idx="0">
                  <c:v>营业收入</c:v>
                </c:pt>
              </c:strCache>
            </c:strRef>
          </c:tx>
          <c:cat>
            <c:strRef>
              <c:f>营业收入_利润!$A$27:$A$38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营业收入_利润!$B$27:$B$38</c:f>
              <c:numCache>
                <c:formatCode>General</c:formatCode>
                <c:ptCount val="12"/>
                <c:pt idx="3" formatCode="#,##0.00">
                  <c:v>68707001.450000003</c:v>
                </c:pt>
                <c:pt idx="4" formatCode="#,##0.00">
                  <c:v>259418674.47999999</c:v>
                </c:pt>
                <c:pt idx="5" formatCode="#,##0.00">
                  <c:v>100826738.59</c:v>
                </c:pt>
                <c:pt idx="6" formatCode="#,##0.00">
                  <c:v>30209314.07</c:v>
                </c:pt>
                <c:pt idx="7" formatCode="#,##0.00">
                  <c:v>62235874.329999998</c:v>
                </c:pt>
                <c:pt idx="8" formatCode="#,##0.00">
                  <c:v>20972383.140000001</c:v>
                </c:pt>
                <c:pt idx="9" formatCode="#,##0.00">
                  <c:v>9284105.1400000006</c:v>
                </c:pt>
                <c:pt idx="10" formatCode="#,##0.00">
                  <c:v>355248484.81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营业收入_利润!$C$26</c:f>
              <c:strCache>
                <c:ptCount val="1"/>
                <c:pt idx="0">
                  <c:v>净利润</c:v>
                </c:pt>
              </c:strCache>
            </c:strRef>
          </c:tx>
          <c:cat>
            <c:strRef>
              <c:f>营业收入_利润!$A$27:$A$38</c:f>
              <c:strCache>
                <c:ptCount val="12"/>
                <c:pt idx="0">
                  <c:v>2014-06</c:v>
                </c:pt>
                <c:pt idx="1">
                  <c:v>2014-09</c:v>
                </c:pt>
                <c:pt idx="2">
                  <c:v>2014-12</c:v>
                </c:pt>
                <c:pt idx="3">
                  <c:v>2015-03</c:v>
                </c:pt>
                <c:pt idx="4">
                  <c:v>2015-06</c:v>
                </c:pt>
                <c:pt idx="5">
                  <c:v>2015-09</c:v>
                </c:pt>
                <c:pt idx="6">
                  <c:v>2015-12</c:v>
                </c:pt>
                <c:pt idx="7">
                  <c:v>2016-03</c:v>
                </c:pt>
                <c:pt idx="8">
                  <c:v>2016-06</c:v>
                </c:pt>
                <c:pt idx="9">
                  <c:v>2016-09</c:v>
                </c:pt>
                <c:pt idx="10">
                  <c:v>2016-12</c:v>
                </c:pt>
                <c:pt idx="11">
                  <c:v>2017-03</c:v>
                </c:pt>
              </c:strCache>
            </c:strRef>
          </c:cat>
          <c:val>
            <c:numRef>
              <c:f>营业收入_利润!$C$27:$C$38</c:f>
              <c:numCache>
                <c:formatCode>General</c:formatCode>
                <c:ptCount val="12"/>
                <c:pt idx="3" formatCode="#,##0.00">
                  <c:v>2951437.29</c:v>
                </c:pt>
                <c:pt idx="4" formatCode="#,##0.00">
                  <c:v>-1494069.47</c:v>
                </c:pt>
                <c:pt idx="5" formatCode="#,##0.00">
                  <c:v>-73688083.370000005</c:v>
                </c:pt>
                <c:pt idx="6" formatCode="#,##0.00">
                  <c:v>-325589272.66000003</c:v>
                </c:pt>
                <c:pt idx="7" formatCode="#,##0.00">
                  <c:v>-15474025.66</c:v>
                </c:pt>
                <c:pt idx="8" formatCode="#,##0.00">
                  <c:v>-20601206.949999999</c:v>
                </c:pt>
                <c:pt idx="9" formatCode="#,##0.00">
                  <c:v>-6997322.5300000003</c:v>
                </c:pt>
                <c:pt idx="10" formatCode="#,##0.00">
                  <c:v>61661643.380000003</c:v>
                </c:pt>
                <c:pt idx="11" formatCode="#,##0.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81568"/>
        <c:axId val="152794240"/>
      </c:lineChart>
      <c:catAx>
        <c:axId val="15278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794240"/>
        <c:crosses val="autoZero"/>
        <c:auto val="1"/>
        <c:lblAlgn val="ctr"/>
        <c:lblOffset val="100"/>
        <c:noMultiLvlLbl val="0"/>
      </c:catAx>
      <c:valAx>
        <c:axId val="152794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781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五矿稀土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销售量!$B$1</c:f>
              <c:strCache>
                <c:ptCount val="1"/>
                <c:pt idx="0">
                  <c:v>销售量(吨)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销售量!$B$2:$B$6</c:f>
              <c:numCache>
                <c:formatCode>#,##0.00</c:formatCode>
                <c:ptCount val="5"/>
                <c:pt idx="0">
                  <c:v>3142.37</c:v>
                </c:pt>
                <c:pt idx="1">
                  <c:v>3873.89</c:v>
                </c:pt>
                <c:pt idx="2">
                  <c:v>1857.45</c:v>
                </c:pt>
                <c:pt idx="3" formatCode="General">
                  <c:v>841.08</c:v>
                </c:pt>
                <c:pt idx="4">
                  <c:v>1128.3599999999999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销售量!$C$1</c:f>
              <c:strCache>
                <c:ptCount val="1"/>
                <c:pt idx="0">
                  <c:v>生产量(吨)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销售量!$C$2:$C$6</c:f>
              <c:numCache>
                <c:formatCode>#,##0.00</c:formatCode>
                <c:ptCount val="5"/>
                <c:pt idx="0">
                  <c:v>2194.3200000000002</c:v>
                </c:pt>
                <c:pt idx="1">
                  <c:v>3569.83</c:v>
                </c:pt>
                <c:pt idx="2">
                  <c:v>4021.11</c:v>
                </c:pt>
                <c:pt idx="3">
                  <c:v>3044.86</c:v>
                </c:pt>
                <c:pt idx="4" formatCode="General">
                  <c:v>857.18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销售量!$D$1</c:f>
              <c:strCache>
                <c:ptCount val="1"/>
                <c:pt idx="0">
                  <c:v>库存(吨)</c:v>
                </c:pt>
              </c:strCache>
            </c:strRef>
          </c:tx>
          <c:cat>
            <c:numRef>
              <c:f>销售量!$A$2:$A$6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销售量!$D$2:$D$6</c:f>
              <c:numCache>
                <c:formatCode>#,##0.00</c:formatCode>
                <c:ptCount val="5"/>
                <c:pt idx="0" formatCode="General">
                  <c:v>700.45</c:v>
                </c:pt>
                <c:pt idx="1">
                  <c:v>1875.67</c:v>
                </c:pt>
                <c:pt idx="2">
                  <c:v>4138.9399999999996</c:v>
                </c:pt>
                <c:pt idx="3">
                  <c:v>5944.87</c:v>
                </c:pt>
                <c:pt idx="4">
                  <c:v>5666.05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55456"/>
        <c:axId val="138506624"/>
      </c:lineChart>
      <c:catAx>
        <c:axId val="691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06624"/>
        <c:crosses val="autoZero"/>
        <c:auto val="1"/>
        <c:lblAlgn val="ctr"/>
        <c:lblOffset val="100"/>
        <c:noMultiLvlLbl val="0"/>
      </c:catAx>
      <c:valAx>
        <c:axId val="1385066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69155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2</xdr:row>
      <xdr:rowOff>0</xdr:rowOff>
    </xdr:from>
    <xdr:to>
      <xdr:col>13</xdr:col>
      <xdr:colOff>95250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457199</xdr:colOff>
      <xdr:row>25</xdr:row>
      <xdr:rowOff>28573</xdr:rowOff>
    </xdr:from>
    <xdr:to>
      <xdr:col>22</xdr:col>
      <xdr:colOff>314325</xdr:colOff>
      <xdr:row>46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152399</xdr:rowOff>
    </xdr:from>
    <xdr:to>
      <xdr:col>16</xdr:col>
      <xdr:colOff>466725</xdr:colOff>
      <xdr:row>32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6" sqref="B6"/>
    </sheetView>
  </sheetViews>
  <sheetFormatPr defaultRowHeight="15" x14ac:dyDescent="0.25"/>
  <cols>
    <col min="2" max="2" width="15.42578125" bestFit="1" customWidth="1"/>
    <col min="3" max="3" width="14.5703125" bestFit="1" customWidth="1"/>
    <col min="4" max="4" width="15.140625" customWidth="1"/>
  </cols>
  <sheetData>
    <row r="1" spans="1:3" x14ac:dyDescent="0.25">
      <c r="A1" s="1" t="s">
        <v>0</v>
      </c>
    </row>
    <row r="3" spans="1:3" x14ac:dyDescent="0.25">
      <c r="A3" s="3" t="s">
        <v>1</v>
      </c>
      <c r="B3" s="3" t="s">
        <v>2</v>
      </c>
      <c r="C3" s="3" t="s">
        <v>3</v>
      </c>
    </row>
    <row r="4" spans="1:3" x14ac:dyDescent="0.25">
      <c r="A4" s="3">
        <v>2013</v>
      </c>
      <c r="B4" s="4">
        <v>1993783368.4200001</v>
      </c>
      <c r="C4" s="4">
        <v>224198629.21000001</v>
      </c>
    </row>
    <row r="5" spans="1:3" x14ac:dyDescent="0.25">
      <c r="A5" s="3">
        <v>2014</v>
      </c>
      <c r="B5" s="4">
        <v>701901631.74000001</v>
      </c>
      <c r="C5" s="4">
        <v>-55798695.140000001</v>
      </c>
    </row>
    <row r="6" spans="1:3" x14ac:dyDescent="0.25">
      <c r="A6" s="3">
        <v>2015</v>
      </c>
      <c r="B6" s="4">
        <v>459161728.58999997</v>
      </c>
      <c r="C6" s="4">
        <v>-397448957.10000002</v>
      </c>
    </row>
    <row r="7" spans="1:3" x14ac:dyDescent="0.25">
      <c r="A7" s="3">
        <v>2016</v>
      </c>
      <c r="B7" s="4">
        <v>447740847.42000002</v>
      </c>
      <c r="C7" s="4">
        <v>18589088.239999998</v>
      </c>
    </row>
    <row r="24" spans="1:3" x14ac:dyDescent="0.25">
      <c r="A24" s="1" t="s">
        <v>4</v>
      </c>
    </row>
    <row r="26" spans="1:3" x14ac:dyDescent="0.25">
      <c r="A26" s="3" t="s">
        <v>5</v>
      </c>
      <c r="B26" s="3" t="s">
        <v>2</v>
      </c>
      <c r="C26" s="3" t="s">
        <v>3</v>
      </c>
    </row>
    <row r="27" spans="1:3" x14ac:dyDescent="0.25">
      <c r="A27" s="3" t="s">
        <v>6</v>
      </c>
      <c r="B27" s="3"/>
      <c r="C27" s="3"/>
    </row>
    <row r="28" spans="1:3" x14ac:dyDescent="0.25">
      <c r="A28" s="3" t="s">
        <v>7</v>
      </c>
      <c r="B28" s="3"/>
      <c r="C28" s="3"/>
    </row>
    <row r="29" spans="1:3" x14ac:dyDescent="0.25">
      <c r="A29" s="3" t="s">
        <v>8</v>
      </c>
      <c r="B29" s="3"/>
      <c r="C29" s="3"/>
    </row>
    <row r="30" spans="1:3" x14ac:dyDescent="0.25">
      <c r="A30" s="3" t="s">
        <v>9</v>
      </c>
      <c r="B30" s="4">
        <v>68707001.450000003</v>
      </c>
      <c r="C30" s="4">
        <v>2951437.29</v>
      </c>
    </row>
    <row r="31" spans="1:3" x14ac:dyDescent="0.25">
      <c r="A31" s="3" t="s">
        <v>10</v>
      </c>
      <c r="B31" s="4">
        <v>259418674.47999999</v>
      </c>
      <c r="C31" s="4">
        <v>-1494069.47</v>
      </c>
    </row>
    <row r="32" spans="1:3" x14ac:dyDescent="0.25">
      <c r="A32" s="3" t="s">
        <v>11</v>
      </c>
      <c r="B32" s="4">
        <v>100826738.59</v>
      </c>
      <c r="C32" s="4">
        <v>-73688083.370000005</v>
      </c>
    </row>
    <row r="33" spans="1:3" x14ac:dyDescent="0.25">
      <c r="A33" s="3" t="s">
        <v>12</v>
      </c>
      <c r="B33" s="4">
        <v>30209314.07</v>
      </c>
      <c r="C33" s="4">
        <v>-325589272.66000003</v>
      </c>
    </row>
    <row r="34" spans="1:3" x14ac:dyDescent="0.25">
      <c r="A34" s="3" t="s">
        <v>13</v>
      </c>
      <c r="B34" s="4">
        <v>62235874.329999998</v>
      </c>
      <c r="C34" s="4">
        <v>-15474025.66</v>
      </c>
    </row>
    <row r="35" spans="1:3" x14ac:dyDescent="0.25">
      <c r="A35" s="3" t="s">
        <v>14</v>
      </c>
      <c r="B35" s="4">
        <v>20972383.140000001</v>
      </c>
      <c r="C35" s="4">
        <v>-20601206.949999999</v>
      </c>
    </row>
    <row r="36" spans="1:3" x14ac:dyDescent="0.25">
      <c r="A36" s="3" t="s">
        <v>15</v>
      </c>
      <c r="B36" s="4">
        <v>9284105.1400000006</v>
      </c>
      <c r="C36" s="4">
        <v>-6997322.5300000003</v>
      </c>
    </row>
    <row r="37" spans="1:3" x14ac:dyDescent="0.25">
      <c r="A37" s="3" t="s">
        <v>16</v>
      </c>
      <c r="B37" s="4">
        <v>355248484.81</v>
      </c>
      <c r="C37" s="4">
        <v>61661643.380000003</v>
      </c>
    </row>
    <row r="38" spans="1:3" x14ac:dyDescent="0.25">
      <c r="A38" s="5" t="s">
        <v>17</v>
      </c>
      <c r="B38" s="5"/>
      <c r="C38" s="6">
        <v>10000000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4" workbookViewId="0">
      <selection activeCell="I39" sqref="I39"/>
    </sheetView>
  </sheetViews>
  <sheetFormatPr defaultRowHeight="15" x14ac:dyDescent="0.25"/>
  <cols>
    <col min="2" max="2" width="12.5703125" customWidth="1"/>
    <col min="3" max="3" width="14.140625" customWidth="1"/>
    <col min="4" max="4" width="13.42578125" customWidth="1"/>
  </cols>
  <sheetData>
    <row r="1" spans="1:4" x14ac:dyDescent="0.25">
      <c r="A1" s="3" t="s">
        <v>1</v>
      </c>
      <c r="B1" s="3" t="s">
        <v>18</v>
      </c>
      <c r="C1" s="3" t="s">
        <v>19</v>
      </c>
      <c r="D1" s="3" t="s">
        <v>20</v>
      </c>
    </row>
    <row r="2" spans="1:4" x14ac:dyDescent="0.25">
      <c r="A2" s="3">
        <v>2012</v>
      </c>
      <c r="B2" s="4">
        <v>3142.37</v>
      </c>
      <c r="C2" s="4">
        <v>2194.3200000000002</v>
      </c>
      <c r="D2" s="3">
        <v>700.45</v>
      </c>
    </row>
    <row r="3" spans="1:4" x14ac:dyDescent="0.25">
      <c r="A3" s="3">
        <v>2013</v>
      </c>
      <c r="B3" s="4">
        <v>3873.89</v>
      </c>
      <c r="C3" s="4">
        <v>3569.83</v>
      </c>
      <c r="D3" s="4">
        <v>1875.67</v>
      </c>
    </row>
    <row r="4" spans="1:4" x14ac:dyDescent="0.25">
      <c r="A4" s="3">
        <v>2014</v>
      </c>
      <c r="B4" s="4">
        <v>1857.45</v>
      </c>
      <c r="C4" s="4">
        <v>4021.11</v>
      </c>
      <c r="D4" s="7">
        <v>4138.9399999999996</v>
      </c>
    </row>
    <row r="5" spans="1:4" x14ac:dyDescent="0.25">
      <c r="A5" s="3">
        <v>2015</v>
      </c>
      <c r="B5" s="3">
        <v>841.08</v>
      </c>
      <c r="C5" s="4">
        <v>3044.86</v>
      </c>
      <c r="D5" s="4">
        <v>5944.87</v>
      </c>
    </row>
    <row r="6" spans="1:4" x14ac:dyDescent="0.25">
      <c r="A6" s="3">
        <v>2016</v>
      </c>
      <c r="B6" s="4">
        <v>1128.3599999999999</v>
      </c>
      <c r="C6" s="3">
        <v>857.18</v>
      </c>
      <c r="D6" s="4">
        <v>5666.05</v>
      </c>
    </row>
    <row r="14" spans="1:4" x14ac:dyDescent="0.25">
      <c r="C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5" x14ac:dyDescent="0.25"/>
  <cols>
    <col min="2" max="2" width="15.5703125" customWidth="1"/>
    <col min="3" max="3" width="18.28515625" customWidth="1"/>
    <col min="4" max="4" width="10.7109375" customWidth="1"/>
  </cols>
  <sheetData>
    <row r="1" spans="1:4" x14ac:dyDescent="0.25">
      <c r="A1" t="s">
        <v>1</v>
      </c>
      <c r="B1" t="s">
        <v>2</v>
      </c>
      <c r="C1" t="s">
        <v>21</v>
      </c>
      <c r="D1" t="s">
        <v>22</v>
      </c>
    </row>
    <row r="2" spans="1:4" x14ac:dyDescent="0.25">
      <c r="A2">
        <v>2012</v>
      </c>
      <c r="B2" s="2"/>
      <c r="C2" s="2"/>
    </row>
    <row r="3" spans="1:4" x14ac:dyDescent="0.25">
      <c r="A3">
        <v>2013</v>
      </c>
      <c r="B3" s="2"/>
      <c r="C3" s="2"/>
    </row>
    <row r="4" spans="1:4" x14ac:dyDescent="0.25">
      <c r="A4">
        <v>2014</v>
      </c>
      <c r="B4" s="2"/>
      <c r="C4" s="2"/>
    </row>
    <row r="5" spans="1:4" x14ac:dyDescent="0.25">
      <c r="A5">
        <v>2015</v>
      </c>
      <c r="B5" s="4">
        <v>459161728.58999997</v>
      </c>
      <c r="C5" s="2">
        <f>240.08*10000</f>
        <v>2400800</v>
      </c>
      <c r="D5" s="8">
        <f>C5/B5</f>
        <v>5.2286587720897582E-3</v>
      </c>
    </row>
    <row r="6" spans="1:4" x14ac:dyDescent="0.25">
      <c r="A6">
        <v>2016</v>
      </c>
      <c r="B6" s="4">
        <v>447740847.42000002</v>
      </c>
      <c r="C6" s="2">
        <f>485.06*10000</f>
        <v>4850600</v>
      </c>
      <c r="D6" s="8">
        <f>C6/B6</f>
        <v>1.083349894911404E-2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营业收入_利润</vt:lpstr>
      <vt:lpstr>销售量</vt:lpstr>
      <vt:lpstr>研发投入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2017-04-28T07:31:22Z</dcterms:modified>
</cp:coreProperties>
</file>