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0710" windowHeight="4870" activeTab="2"/>
  </bookViews>
  <sheets>
    <sheet name="LONG METHOD" sheetId="1" r:id="rId1"/>
    <sheet name="DATA TABLE METHOD" sheetId="2" r:id="rId2"/>
    <sheet name="VACCINE TRANSPORTATION" sheetId="3" r:id="rId3"/>
  </sheets>
  <definedNames>
    <definedName name="solver_adj" localSheetId="1" hidden="1">'DATA TABLE METHOD'!$B$11:$D$13</definedName>
    <definedName name="solver_adj" localSheetId="0" hidden="1">'LONG METHOD'!$D$3:$D$11</definedName>
    <definedName name="solver_adj" localSheetId="2" hidden="1">'VACCINE TRANSPORTATION'!$B$13:$I$16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2</definedName>
    <definedName name="solver_eng" localSheetId="1" hidden="1">2</definedName>
    <definedName name="solver_eng" localSheetId="0" hidden="1">2</definedName>
    <definedName name="solver_eng" localSheetId="2" hidden="1">2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'DATA TABLE METHOD'!$B$14:$D$14</definedName>
    <definedName name="solver_lhs1" localSheetId="0" hidden="1">'LONG METHOD'!$B$15:$B$17</definedName>
    <definedName name="solver_lhs1" localSheetId="2" hidden="1">'VACCINE TRANSPORTATION'!$B$17:$I$17</definedName>
    <definedName name="solver_lhs2" localSheetId="1" hidden="1">'DATA TABLE METHOD'!$E$11:$E$13</definedName>
    <definedName name="solver_lhs2" localSheetId="0" hidden="1">'LONG METHOD'!$B$22:$B$24</definedName>
    <definedName name="solver_lhs2" localSheetId="2" hidden="1">'VACCINE TRANSPORTATION'!$J$13:$J$16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2</definedName>
    <definedName name="solver_num" localSheetId="0" hidden="1">2</definedName>
    <definedName name="solver_num" localSheetId="2" hidden="1">2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'DATA TABLE METHOD'!$B$17</definedName>
    <definedName name="solver_opt" localSheetId="0" hidden="1">'LONG METHOD'!$B$27</definedName>
    <definedName name="solver_opt" localSheetId="2" hidden="1">'VACCINE TRANSPORTATION'!$B$20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2</definedName>
    <definedName name="solver_rel1" localSheetId="1" hidden="1">2</definedName>
    <definedName name="solver_rel1" localSheetId="0" hidden="1">1</definedName>
    <definedName name="solver_rel1" localSheetId="2" hidden="1">1</definedName>
    <definedName name="solver_rel2" localSheetId="1" hidden="1">1</definedName>
    <definedName name="solver_rel2" localSheetId="0" hidden="1">3</definedName>
    <definedName name="solver_rel2" localSheetId="2" hidden="1">1</definedName>
    <definedName name="solver_rhs1" localSheetId="1" hidden="1">'DATA TABLE METHOD'!$B$6:$D$6</definedName>
    <definedName name="solver_rhs1" localSheetId="0" hidden="1">'LONG METHOD'!$D$15:$D$17</definedName>
    <definedName name="solver_rhs1" localSheetId="2" hidden="1">'VACCINE TRANSPORTATION'!$B$7:$I$7</definedName>
    <definedName name="solver_rhs2" localSheetId="1" hidden="1">'DATA TABLE METHOD'!$E$3:$E$5</definedName>
    <definedName name="solver_rhs2" localSheetId="0" hidden="1">'LONG METHOD'!$D$22:$D$24</definedName>
    <definedName name="solver_rhs2" localSheetId="2" hidden="1">'VACCINE TRANSPORTATION'!$J$3:$J$6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3" l="1"/>
  <c r="J15" i="3"/>
  <c r="J16" i="3"/>
  <c r="J13" i="3"/>
  <c r="C17" i="3"/>
  <c r="D17" i="3"/>
  <c r="E17" i="3"/>
  <c r="F17" i="3"/>
  <c r="G17" i="3"/>
  <c r="H17" i="3"/>
  <c r="I17" i="3"/>
  <c r="B17" i="3"/>
  <c r="B20" i="3"/>
  <c r="J8" i="3"/>
  <c r="J1" i="3"/>
  <c r="K1" i="3"/>
  <c r="K8" i="3"/>
  <c r="B17" i="2" l="1"/>
  <c r="C14" i="2"/>
  <c r="D14" i="2"/>
  <c r="B14" i="2"/>
  <c r="E12" i="2"/>
  <c r="E13" i="2"/>
  <c r="E11" i="2"/>
  <c r="B27" i="1"/>
  <c r="B23" i="1"/>
  <c r="B24" i="1"/>
  <c r="B22" i="1"/>
  <c r="B16" i="1"/>
  <c r="B17" i="1"/>
  <c r="B15" i="1"/>
  <c r="E15" i="1"/>
  <c r="E17" i="1"/>
  <c r="E16" i="1"/>
</calcChain>
</file>

<file path=xl/sharedStrings.xml><?xml version="1.0" encoding="utf-8"?>
<sst xmlns="http://schemas.openxmlformats.org/spreadsheetml/2006/main" count="97" uniqueCount="55">
  <si>
    <t>Plants</t>
  </si>
  <si>
    <t>Plant 1</t>
  </si>
  <si>
    <t>Plant 2</t>
  </si>
  <si>
    <t>Plant 3</t>
  </si>
  <si>
    <t>Projects</t>
  </si>
  <si>
    <t>Project A</t>
  </si>
  <si>
    <t>Project B</t>
  </si>
  <si>
    <t>Project C</t>
  </si>
  <si>
    <t>Unit costs</t>
  </si>
  <si>
    <t>Truckloads</t>
  </si>
  <si>
    <t>Supply constraints</t>
  </si>
  <si>
    <t>Plants:</t>
  </si>
  <si>
    <t>Projects:</t>
  </si>
  <si>
    <t>Sign</t>
  </si>
  <si>
    <t>Capacity</t>
  </si>
  <si>
    <t>&lt;=</t>
  </si>
  <si>
    <t>Outflow</t>
  </si>
  <si>
    <t>outflow formula</t>
  </si>
  <si>
    <t>Demand constraints</t>
  </si>
  <si>
    <t>Inflow</t>
  </si>
  <si>
    <t>&gt;=</t>
  </si>
  <si>
    <t>Requirements</t>
  </si>
  <si>
    <t>Objective (min) cost:</t>
  </si>
  <si>
    <t>PLANT 1</t>
  </si>
  <si>
    <t>PLANT 2</t>
  </si>
  <si>
    <t>PLANT 3</t>
  </si>
  <si>
    <t>PROJECT A</t>
  </si>
  <si>
    <t>PROJECT B</t>
  </si>
  <si>
    <t>PROJECT C</t>
  </si>
  <si>
    <t>CAPACITY</t>
  </si>
  <si>
    <t>Shipment table</t>
  </si>
  <si>
    <t>Data table</t>
  </si>
  <si>
    <t>OUTFLOWS</t>
  </si>
  <si>
    <t>INFLOWS</t>
  </si>
  <si>
    <t>OBJECTIVE  (MIN)</t>
  </si>
  <si>
    <t>ASTRA</t>
  </si>
  <si>
    <t>STREPNIK</t>
  </si>
  <si>
    <t>MODERNA</t>
  </si>
  <si>
    <t>JOHNSONS</t>
  </si>
  <si>
    <t>WESTERN</t>
  </si>
  <si>
    <t>NYANZA</t>
  </si>
  <si>
    <t>NAIROBI</t>
  </si>
  <si>
    <t>CENTRAL</t>
  </si>
  <si>
    <t>RIFT VALLEY</t>
  </si>
  <si>
    <t>EASTERN</t>
  </si>
  <si>
    <t>N.EASTERN</t>
  </si>
  <si>
    <t>COAST</t>
  </si>
  <si>
    <t>Transportation cost in million (KSH)</t>
  </si>
  <si>
    <t>DOSES</t>
  </si>
  <si>
    <t>POPULATION (Millions)</t>
  </si>
  <si>
    <t>DOSES AVAILABLE (Milions)</t>
  </si>
  <si>
    <t>OBJECTIVE (Min)</t>
  </si>
  <si>
    <t>COST</t>
  </si>
  <si>
    <t>Pupolation Covered</t>
  </si>
  <si>
    <t>Shipment of doses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</si>
</sst>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7" formatCode="_([$KES]\ * #,##0.0_);_([$KES]\ * \(#,##0.0\);_([$KES]\ * &quot;-&quot;??_);_(@_)"/>
    <numFmt numFmtId="171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2" applyNumberFormat="0" applyFill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 indent="1"/>
    </xf>
    <xf numFmtId="0" fontId="2" fillId="0" borderId="0" xfId="0" applyFont="1" applyFill="1" applyBorder="1" applyAlignment="1">
      <alignment horizontal="left"/>
    </xf>
    <xf numFmtId="164" fontId="0" fillId="0" borderId="1" xfId="1" applyNumberFormat="1" applyFont="1" applyBorder="1"/>
    <xf numFmtId="164" fontId="3" fillId="3" borderId="0" xfId="1" applyNumberFormat="1" applyFont="1" applyFill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0" fillId="4" borderId="1" xfId="0" applyFill="1" applyBorder="1"/>
    <xf numFmtId="0" fontId="0" fillId="5" borderId="1" xfId="0" applyFill="1" applyBorder="1"/>
    <xf numFmtId="0" fontId="2" fillId="0" borderId="0" xfId="0" applyFont="1" applyBorder="1"/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4" fillId="0" borderId="0" xfId="0" applyFont="1" applyBorder="1"/>
    <xf numFmtId="0" fontId="0" fillId="6" borderId="0" xfId="0" applyFill="1" applyBorder="1"/>
    <xf numFmtId="0" fontId="7" fillId="0" borderId="0" xfId="3" applyBorder="1"/>
    <xf numFmtId="0" fontId="0" fillId="0" borderId="3" xfId="0" applyFill="1" applyBorder="1"/>
    <xf numFmtId="0" fontId="2" fillId="0" borderId="3" xfId="0" applyFont="1" applyFill="1" applyBorder="1"/>
    <xf numFmtId="167" fontId="0" fillId="0" borderId="1" xfId="0" applyNumberFormat="1" applyBorder="1"/>
    <xf numFmtId="2" fontId="0" fillId="0" borderId="0" xfId="2" applyNumberFormat="1" applyFont="1"/>
    <xf numFmtId="171" fontId="0" fillId="0" borderId="3" xfId="2" applyNumberFormat="1" applyFont="1" applyFill="1" applyBorder="1"/>
    <xf numFmtId="171" fontId="0" fillId="0" borderId="0" xfId="0" applyNumberFormat="1"/>
    <xf numFmtId="0" fontId="0" fillId="7" borderId="0" xfId="0" applyFill="1"/>
    <xf numFmtId="171" fontId="0" fillId="2" borderId="1" xfId="0" applyNumberFormat="1" applyFill="1" applyBorder="1"/>
    <xf numFmtId="171" fontId="0" fillId="0" borderId="0" xfId="2" applyNumberFormat="1" applyFont="1"/>
  </cellXfs>
  <cellStyles count="4">
    <cellStyle name="Comma" xfId="2" builtinId="3"/>
    <cellStyle name="Currency" xfId="1" builtinId="4"/>
    <cellStyle name="Heading 1" xfId="3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2142192</xdr:colOff>
      <xdr:row>1</xdr:row>
      <xdr:rowOff>66791</xdr:rowOff>
    </xdr:from>
    <xdr:to>
      <xdr:col>21</xdr:col>
      <xdr:colOff>205372</xdr:colOff>
      <xdr:row>23</xdr:row>
      <xdr:rowOff>42334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3525" y="246708"/>
          <a:ext cx="10329264" cy="39337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590550</xdr:colOff>
      <xdr:row>0</xdr:row>
      <xdr:rowOff>57150</xdr:rowOff>
    </xdr:from>
    <xdr:to>
      <xdr:col>24</xdr:col>
      <xdr:colOff>556614</xdr:colOff>
      <xdr:row>21</xdr:row>
      <xdr:rowOff>123709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0" y="57150"/>
          <a:ext cx="10329264" cy="3933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zoomScale="60" workbookViewId="0">
      <selection activeCell="D3" sqref="D3"/>
    </sheetView>
  </sheetViews>
  <sheetFormatPr defaultRowHeight="14.5" x14ac:dyDescent="0.35"/>
  <cols>
    <col min="1" max="1" width="20.90625" customWidth="1"/>
    <col min="4" max="4" width="11.26953125" customWidth="1"/>
    <col min="5" max="5" width="35" customWidth="1"/>
  </cols>
  <sheetData>
    <row r="2" spans="1:5" x14ac:dyDescent="0.35">
      <c r="A2" s="2" t="s">
        <v>0</v>
      </c>
      <c r="B2" s="2" t="s">
        <v>4</v>
      </c>
      <c r="C2" s="3" t="s">
        <v>8</v>
      </c>
      <c r="D2" s="3" t="s">
        <v>9</v>
      </c>
    </row>
    <row r="3" spans="1:5" x14ac:dyDescent="0.35">
      <c r="A3" s="3" t="s">
        <v>1</v>
      </c>
      <c r="B3" s="3" t="s">
        <v>5</v>
      </c>
      <c r="C3" s="7">
        <v>10</v>
      </c>
      <c r="D3" s="4">
        <v>0</v>
      </c>
    </row>
    <row r="4" spans="1:5" x14ac:dyDescent="0.35">
      <c r="A4" s="3" t="s">
        <v>1</v>
      </c>
      <c r="B4" s="3" t="s">
        <v>6</v>
      </c>
      <c r="C4" s="7">
        <v>12</v>
      </c>
      <c r="D4" s="4">
        <v>0</v>
      </c>
    </row>
    <row r="5" spans="1:5" x14ac:dyDescent="0.35">
      <c r="A5" s="3" t="s">
        <v>1</v>
      </c>
      <c r="B5" s="3" t="s">
        <v>7</v>
      </c>
      <c r="C5" s="7">
        <v>8</v>
      </c>
      <c r="D5" s="4">
        <v>10</v>
      </c>
    </row>
    <row r="6" spans="1:5" x14ac:dyDescent="0.35">
      <c r="A6" s="3" t="s">
        <v>2</v>
      </c>
      <c r="B6" s="3" t="s">
        <v>5</v>
      </c>
      <c r="C6" s="7">
        <v>4</v>
      </c>
      <c r="D6" s="4">
        <v>50</v>
      </c>
    </row>
    <row r="7" spans="1:5" x14ac:dyDescent="0.35">
      <c r="A7" s="3" t="s">
        <v>2</v>
      </c>
      <c r="B7" s="3" t="s">
        <v>6</v>
      </c>
      <c r="C7" s="7">
        <v>6</v>
      </c>
      <c r="D7" s="4">
        <v>40</v>
      </c>
    </row>
    <row r="8" spans="1:5" x14ac:dyDescent="0.35">
      <c r="A8" s="3" t="s">
        <v>2</v>
      </c>
      <c r="B8" s="3" t="s">
        <v>7</v>
      </c>
      <c r="C8" s="7">
        <v>9</v>
      </c>
      <c r="D8" s="4">
        <v>0</v>
      </c>
    </row>
    <row r="9" spans="1:5" x14ac:dyDescent="0.35">
      <c r="A9" s="3" t="s">
        <v>3</v>
      </c>
      <c r="B9" s="3" t="s">
        <v>5</v>
      </c>
      <c r="C9" s="7">
        <v>9</v>
      </c>
      <c r="D9" s="4">
        <v>0</v>
      </c>
    </row>
    <row r="10" spans="1:5" x14ac:dyDescent="0.35">
      <c r="A10" s="3" t="s">
        <v>3</v>
      </c>
      <c r="B10" s="3" t="s">
        <v>6</v>
      </c>
      <c r="C10" s="7">
        <v>8</v>
      </c>
      <c r="D10" s="4">
        <v>20</v>
      </c>
    </row>
    <row r="11" spans="1:5" x14ac:dyDescent="0.35">
      <c r="A11" s="3" t="s">
        <v>3</v>
      </c>
      <c r="B11" s="3" t="s">
        <v>7</v>
      </c>
      <c r="C11" s="7">
        <v>5</v>
      </c>
      <c r="D11" s="4">
        <v>30</v>
      </c>
    </row>
    <row r="13" spans="1:5" x14ac:dyDescent="0.35">
      <c r="A13" s="1" t="s">
        <v>10</v>
      </c>
      <c r="B13" s="1"/>
    </row>
    <row r="14" spans="1:5" x14ac:dyDescent="0.35">
      <c r="A14" s="1" t="s">
        <v>11</v>
      </c>
      <c r="B14" s="1" t="s">
        <v>16</v>
      </c>
      <c r="C14" s="1" t="s">
        <v>13</v>
      </c>
      <c r="D14" s="1" t="s">
        <v>14</v>
      </c>
      <c r="E14" s="1" t="s">
        <v>17</v>
      </c>
    </row>
    <row r="15" spans="1:5" x14ac:dyDescent="0.35">
      <c r="A15" s="5" t="s">
        <v>1</v>
      </c>
      <c r="B15">
        <f>SUMIF($A$3:$A$11,A15,D3:D11)</f>
        <v>10</v>
      </c>
      <c r="C15" t="s">
        <v>15</v>
      </c>
      <c r="D15">
        <v>80</v>
      </c>
      <c r="E15" t="str">
        <f ca="1">_xlfn.FORMULATEXT(B15)</f>
        <v>=SUMIF($A$3:$A$11,A15,D3:D11)</v>
      </c>
    </row>
    <row r="16" spans="1:5" x14ac:dyDescent="0.35">
      <c r="A16" s="5" t="s">
        <v>2</v>
      </c>
      <c r="B16">
        <f t="shared" ref="B16:B17" si="0">SUMIF($A$3:$A$11,A16,D4:D12)</f>
        <v>40</v>
      </c>
      <c r="C16" t="s">
        <v>15</v>
      </c>
      <c r="D16">
        <v>40</v>
      </c>
      <c r="E16" t="str">
        <f t="shared" ref="E16:E17" ca="1" si="1">_xlfn.FORMULATEXT(B16)</f>
        <v>=SUMIF($A$3:$A$11,A16,D4:D12)</v>
      </c>
    </row>
    <row r="17" spans="1:5" x14ac:dyDescent="0.35">
      <c r="A17" s="5" t="s">
        <v>3</v>
      </c>
      <c r="B17">
        <f t="shared" si="0"/>
        <v>30</v>
      </c>
      <c r="C17" t="s">
        <v>15</v>
      </c>
      <c r="D17">
        <v>30</v>
      </c>
      <c r="E17" t="str">
        <f t="shared" ca="1" si="1"/>
        <v>=SUMIF($A$3:$A$11,A17,D5:D13)</v>
      </c>
    </row>
    <row r="20" spans="1:5" x14ac:dyDescent="0.35">
      <c r="A20" s="6" t="s">
        <v>18</v>
      </c>
    </row>
    <row r="21" spans="1:5" x14ac:dyDescent="0.35">
      <c r="A21" s="1" t="s">
        <v>12</v>
      </c>
      <c r="B21" s="1" t="s">
        <v>19</v>
      </c>
      <c r="C21" s="1" t="s">
        <v>13</v>
      </c>
      <c r="D21" s="1" t="s">
        <v>21</v>
      </c>
    </row>
    <row r="22" spans="1:5" x14ac:dyDescent="0.35">
      <c r="A22" t="s">
        <v>5</v>
      </c>
      <c r="B22">
        <f>SUMIF($B$3:$B$11,A22,D3:D11)</f>
        <v>50</v>
      </c>
      <c r="C22" t="s">
        <v>20</v>
      </c>
      <c r="D22">
        <v>50</v>
      </c>
    </row>
    <row r="23" spans="1:5" x14ac:dyDescent="0.35">
      <c r="A23" t="s">
        <v>6</v>
      </c>
      <c r="B23">
        <f t="shared" ref="B23:B24" si="2">SUMIF($B$3:$B$11,A23,D4:D12)</f>
        <v>40</v>
      </c>
      <c r="C23" t="s">
        <v>20</v>
      </c>
      <c r="D23">
        <v>40</v>
      </c>
    </row>
    <row r="24" spans="1:5" x14ac:dyDescent="0.35">
      <c r="A24" t="s">
        <v>7</v>
      </c>
      <c r="B24">
        <f t="shared" si="2"/>
        <v>60</v>
      </c>
      <c r="C24" t="s">
        <v>20</v>
      </c>
      <c r="D24">
        <v>60</v>
      </c>
    </row>
    <row r="27" spans="1:5" ht="18.5" x14ac:dyDescent="0.45">
      <c r="A27" s="1" t="s">
        <v>22</v>
      </c>
      <c r="B27" s="8">
        <f>SUMPRODUCT(C3:C11,D3:D11)</f>
        <v>830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14" sqref="B14"/>
    </sheetView>
  </sheetViews>
  <sheetFormatPr defaultRowHeight="14.5" x14ac:dyDescent="0.35"/>
  <cols>
    <col min="1" max="1" width="15.36328125" customWidth="1"/>
    <col min="2" max="4" width="9.6328125" bestFit="1" customWidth="1"/>
    <col min="5" max="5" width="15.7265625" customWidth="1"/>
  </cols>
  <sheetData>
    <row r="1" spans="1:7" x14ac:dyDescent="0.35">
      <c r="A1" s="1" t="s">
        <v>31</v>
      </c>
    </row>
    <row r="2" spans="1:7" x14ac:dyDescent="0.35">
      <c r="A2" s="3"/>
      <c r="B2" s="12" t="s">
        <v>26</v>
      </c>
      <c r="C2" s="12" t="s">
        <v>27</v>
      </c>
      <c r="D2" s="12" t="s">
        <v>28</v>
      </c>
      <c r="E2" s="2" t="s">
        <v>29</v>
      </c>
    </row>
    <row r="3" spans="1:7" x14ac:dyDescent="0.35">
      <c r="A3" s="13" t="s">
        <v>23</v>
      </c>
      <c r="B3" s="7">
        <v>10</v>
      </c>
      <c r="C3" s="7">
        <v>4</v>
      </c>
      <c r="D3" s="7">
        <v>9</v>
      </c>
      <c r="E3" s="10">
        <v>80</v>
      </c>
    </row>
    <row r="4" spans="1:7" x14ac:dyDescent="0.35">
      <c r="A4" s="13" t="s">
        <v>24</v>
      </c>
      <c r="B4" s="7">
        <v>12</v>
      </c>
      <c r="C4" s="7">
        <v>6</v>
      </c>
      <c r="D4" s="7">
        <v>8</v>
      </c>
      <c r="E4" s="10">
        <v>40</v>
      </c>
    </row>
    <row r="5" spans="1:7" x14ac:dyDescent="0.35">
      <c r="A5" s="13" t="s">
        <v>25</v>
      </c>
      <c r="B5" s="7">
        <v>8</v>
      </c>
      <c r="C5" s="7">
        <v>9</v>
      </c>
      <c r="D5" s="7">
        <v>5</v>
      </c>
      <c r="E5" s="10">
        <v>30</v>
      </c>
    </row>
    <row r="6" spans="1:7" x14ac:dyDescent="0.35">
      <c r="A6" s="11" t="s">
        <v>21</v>
      </c>
      <c r="B6" s="11">
        <v>50</v>
      </c>
      <c r="C6" s="11">
        <v>40</v>
      </c>
      <c r="D6" s="11">
        <v>60</v>
      </c>
      <c r="E6" s="9"/>
    </row>
    <row r="9" spans="1:7" x14ac:dyDescent="0.35">
      <c r="A9" s="1" t="s">
        <v>30</v>
      </c>
    </row>
    <row r="10" spans="1:7" x14ac:dyDescent="0.35">
      <c r="A10" s="3"/>
      <c r="B10" s="12" t="s">
        <v>26</v>
      </c>
      <c r="C10" s="12" t="s">
        <v>27</v>
      </c>
      <c r="D10" s="12" t="s">
        <v>28</v>
      </c>
      <c r="E10" s="2" t="s">
        <v>32</v>
      </c>
      <c r="F10" s="14"/>
      <c r="G10" s="14"/>
    </row>
    <row r="11" spans="1:7" x14ac:dyDescent="0.35">
      <c r="A11" s="13" t="s">
        <v>23</v>
      </c>
      <c r="B11" s="4">
        <v>40</v>
      </c>
      <c r="C11" s="4">
        <v>40</v>
      </c>
      <c r="D11" s="4">
        <v>0</v>
      </c>
      <c r="E11" s="2">
        <f>SUM(B11:D11)</f>
        <v>80</v>
      </c>
      <c r="F11" s="15"/>
      <c r="G11" s="16"/>
    </row>
    <row r="12" spans="1:7" x14ac:dyDescent="0.35">
      <c r="A12" s="13" t="s">
        <v>24</v>
      </c>
      <c r="B12" s="4">
        <v>0</v>
      </c>
      <c r="C12" s="4">
        <v>0</v>
      </c>
      <c r="D12" s="4">
        <v>40</v>
      </c>
      <c r="E12" s="2">
        <f t="shared" ref="E12:E13" si="0">SUM(B12:D12)</f>
        <v>40</v>
      </c>
      <c r="F12" s="15"/>
      <c r="G12" s="16"/>
    </row>
    <row r="13" spans="1:7" x14ac:dyDescent="0.35">
      <c r="A13" s="13" t="s">
        <v>25</v>
      </c>
      <c r="B13" s="4">
        <v>10</v>
      </c>
      <c r="C13" s="4">
        <v>0</v>
      </c>
      <c r="D13" s="4">
        <v>20</v>
      </c>
      <c r="E13" s="2">
        <f t="shared" si="0"/>
        <v>30</v>
      </c>
      <c r="F13" s="15"/>
      <c r="G13" s="16"/>
    </row>
    <row r="14" spans="1:7" x14ac:dyDescent="0.35">
      <c r="A14" s="2" t="s">
        <v>33</v>
      </c>
      <c r="B14" s="2">
        <f>SUM(B11:B13)</f>
        <v>50</v>
      </c>
      <c r="C14" s="2">
        <f t="shared" ref="C14:D14" si="1">SUM(C11:C13)</f>
        <v>40</v>
      </c>
      <c r="D14" s="2">
        <f t="shared" si="1"/>
        <v>60</v>
      </c>
      <c r="E14" s="3"/>
      <c r="F14" s="15"/>
      <c r="G14" s="15"/>
    </row>
    <row r="15" spans="1:7" x14ac:dyDescent="0.35">
      <c r="A15" s="14"/>
      <c r="B15" s="15"/>
      <c r="C15" s="15"/>
      <c r="D15" s="15"/>
      <c r="E15" s="15"/>
      <c r="F15" s="15"/>
      <c r="G15" s="15"/>
    </row>
    <row r="16" spans="1:7" x14ac:dyDescent="0.35">
      <c r="A16" s="17"/>
      <c r="B16" s="17"/>
      <c r="C16" s="17"/>
      <c r="D16" s="17"/>
      <c r="E16" s="18"/>
      <c r="F16" s="15"/>
      <c r="G16" s="15"/>
    </row>
    <row r="17" spans="1:7" x14ac:dyDescent="0.35">
      <c r="A17" s="15" t="s">
        <v>34</v>
      </c>
      <c r="B17" s="19">
        <f>SUMPRODUCT(B3:D5,B11:D13)</f>
        <v>1060</v>
      </c>
      <c r="C17" s="15"/>
      <c r="D17" s="15"/>
      <c r="E17" s="15"/>
      <c r="F17" s="15"/>
      <c r="G17" s="15"/>
    </row>
    <row r="18" spans="1:7" x14ac:dyDescent="0.35">
      <c r="A18" s="15"/>
      <c r="B18" s="15"/>
      <c r="C18" s="15"/>
      <c r="D18" s="15"/>
      <c r="E18" s="15"/>
      <c r="F18" s="15"/>
      <c r="G18" s="15"/>
    </row>
    <row r="19" spans="1:7" x14ac:dyDescent="0.35">
      <c r="F19" s="15"/>
      <c r="G19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C13" sqref="C13"/>
    </sheetView>
  </sheetViews>
  <sheetFormatPr defaultRowHeight="14.5" x14ac:dyDescent="0.35"/>
  <cols>
    <col min="1" max="1" width="24.81640625" customWidth="1"/>
    <col min="2" max="5" width="9" bestFit="1" customWidth="1"/>
    <col min="6" max="6" width="10.81640625" bestFit="1" customWidth="1"/>
    <col min="7" max="7" width="9" bestFit="1" customWidth="1"/>
    <col min="8" max="8" width="10.1796875" bestFit="1" customWidth="1"/>
    <col min="9" max="9" width="9" bestFit="1" customWidth="1"/>
    <col min="10" max="10" width="24.54296875" customWidth="1"/>
  </cols>
  <sheetData>
    <row r="1" spans="1:11" ht="19.5" x14ac:dyDescent="0.45">
      <c r="B1" s="20" t="s">
        <v>47</v>
      </c>
      <c r="J1" s="26">
        <f>SUM(J3:J6)</f>
        <v>8.3000000000000007</v>
      </c>
      <c r="K1" t="str">
        <f ca="1">_xlfn.FORMULATEXT(J1)</f>
        <v>=SUM(J3:J6)</v>
      </c>
    </row>
    <row r="2" spans="1:11" x14ac:dyDescent="0.35">
      <c r="A2" s="3"/>
      <c r="B2" s="3" t="s">
        <v>39</v>
      </c>
      <c r="C2" s="3" t="s">
        <v>40</v>
      </c>
      <c r="D2" s="3" t="s">
        <v>41</v>
      </c>
      <c r="E2" s="3" t="s">
        <v>42</v>
      </c>
      <c r="F2" s="3" t="s">
        <v>43</v>
      </c>
      <c r="G2" s="3" t="s">
        <v>44</v>
      </c>
      <c r="H2" s="3" t="s">
        <v>45</v>
      </c>
      <c r="I2" s="3" t="s">
        <v>46</v>
      </c>
      <c r="J2" s="22" t="s">
        <v>50</v>
      </c>
    </row>
    <row r="3" spans="1:11" x14ac:dyDescent="0.35">
      <c r="A3" s="3" t="s">
        <v>35</v>
      </c>
      <c r="B3" s="23">
        <v>3</v>
      </c>
      <c r="C3" s="23">
        <v>3.5</v>
      </c>
      <c r="D3" s="23">
        <v>1.3</v>
      </c>
      <c r="E3" s="23">
        <v>1.5</v>
      </c>
      <c r="F3" s="23">
        <v>2.5</v>
      </c>
      <c r="G3" s="23">
        <v>2.6</v>
      </c>
      <c r="H3" s="23">
        <v>7</v>
      </c>
      <c r="I3" s="23">
        <v>5</v>
      </c>
      <c r="J3" s="25">
        <v>1.5</v>
      </c>
    </row>
    <row r="4" spans="1:11" x14ac:dyDescent="0.35">
      <c r="A4" s="3" t="s">
        <v>36</v>
      </c>
      <c r="B4" s="23">
        <v>4</v>
      </c>
      <c r="C4" s="23">
        <v>7</v>
      </c>
      <c r="D4" s="23">
        <v>2</v>
      </c>
      <c r="E4" s="23">
        <v>4</v>
      </c>
      <c r="F4" s="23">
        <v>6</v>
      </c>
      <c r="G4" s="23">
        <v>1.7</v>
      </c>
      <c r="H4" s="23">
        <v>2.4</v>
      </c>
      <c r="I4" s="23">
        <v>3</v>
      </c>
      <c r="J4" s="24">
        <v>0.8</v>
      </c>
    </row>
    <row r="5" spans="1:11" x14ac:dyDescent="0.35">
      <c r="A5" s="3" t="s">
        <v>37</v>
      </c>
      <c r="B5" s="23">
        <v>2.5</v>
      </c>
      <c r="C5" s="23">
        <v>3.5</v>
      </c>
      <c r="D5" s="23">
        <v>6.5</v>
      </c>
      <c r="E5" s="23">
        <v>3.5</v>
      </c>
      <c r="F5" s="23">
        <v>6</v>
      </c>
      <c r="G5" s="23">
        <v>5.5</v>
      </c>
      <c r="H5" s="23">
        <v>2</v>
      </c>
      <c r="I5" s="23">
        <v>1</v>
      </c>
      <c r="J5" s="24">
        <v>2.5</v>
      </c>
    </row>
    <row r="6" spans="1:11" x14ac:dyDescent="0.35">
      <c r="A6" s="3" t="s">
        <v>38</v>
      </c>
      <c r="B6" s="23">
        <v>4.5</v>
      </c>
      <c r="C6" s="23">
        <v>3</v>
      </c>
      <c r="D6" s="23">
        <v>5</v>
      </c>
      <c r="E6" s="23">
        <v>8</v>
      </c>
      <c r="F6" s="23">
        <v>3.5</v>
      </c>
      <c r="G6" s="23">
        <v>2</v>
      </c>
      <c r="H6" s="23">
        <v>2.5</v>
      </c>
      <c r="I6" s="23">
        <v>4</v>
      </c>
      <c r="J6" s="24">
        <v>3.5</v>
      </c>
    </row>
    <row r="7" spans="1:11" x14ac:dyDescent="0.35">
      <c r="A7" s="22" t="s">
        <v>49</v>
      </c>
      <c r="B7" s="21">
        <v>7.5</v>
      </c>
      <c r="C7" s="21">
        <v>6.7</v>
      </c>
      <c r="D7" s="21">
        <v>4</v>
      </c>
      <c r="E7" s="21">
        <v>8.5</v>
      </c>
      <c r="F7" s="21">
        <v>6.5</v>
      </c>
      <c r="G7" s="21">
        <v>5.8</v>
      </c>
      <c r="H7" s="21">
        <v>4.5</v>
      </c>
      <c r="I7" s="21">
        <v>5</v>
      </c>
    </row>
    <row r="8" spans="1:11" x14ac:dyDescent="0.35">
      <c r="J8">
        <f>SUM(B7:I7)</f>
        <v>48.5</v>
      </c>
      <c r="K8" t="str">
        <f ca="1">_xlfn.FORMULATEXT(J8)</f>
        <v>=SUM(B7:I7)</v>
      </c>
    </row>
    <row r="11" spans="1:11" x14ac:dyDescent="0.35">
      <c r="A11" s="1" t="s">
        <v>54</v>
      </c>
    </row>
    <row r="12" spans="1:11" x14ac:dyDescent="0.35">
      <c r="A12" s="3"/>
      <c r="B12" s="3" t="s">
        <v>39</v>
      </c>
      <c r="C12" s="3" t="s">
        <v>40</v>
      </c>
      <c r="D12" s="3" t="s">
        <v>41</v>
      </c>
      <c r="E12" s="3" t="s">
        <v>42</v>
      </c>
      <c r="F12" s="3" t="s">
        <v>43</v>
      </c>
      <c r="G12" s="3" t="s">
        <v>44</v>
      </c>
      <c r="H12" s="3" t="s">
        <v>45</v>
      </c>
      <c r="I12" s="3" t="s">
        <v>46</v>
      </c>
      <c r="J12" s="1" t="s">
        <v>48</v>
      </c>
    </row>
    <row r="13" spans="1:11" x14ac:dyDescent="0.35">
      <c r="A13" s="3" t="s">
        <v>35</v>
      </c>
      <c r="B13" s="28">
        <v>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9">
        <f>SUM(B13:I13)</f>
        <v>0</v>
      </c>
    </row>
    <row r="14" spans="1:11" x14ac:dyDescent="0.35">
      <c r="A14" s="3" t="s">
        <v>36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9">
        <f t="shared" ref="J14:J16" si="0">SUM(B14:I14)</f>
        <v>0</v>
      </c>
    </row>
    <row r="15" spans="1:11" x14ac:dyDescent="0.35">
      <c r="A15" s="3" t="s">
        <v>37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9">
        <f t="shared" si="0"/>
        <v>0</v>
      </c>
    </row>
    <row r="16" spans="1:11" x14ac:dyDescent="0.35">
      <c r="A16" s="3" t="s">
        <v>38</v>
      </c>
      <c r="B16" s="28">
        <v>0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9">
        <f t="shared" si="0"/>
        <v>0</v>
      </c>
    </row>
    <row r="17" spans="1:9" x14ac:dyDescent="0.35">
      <c r="A17" s="22" t="s">
        <v>53</v>
      </c>
      <c r="B17" s="29">
        <f>SUM(B13:B16)</f>
        <v>0</v>
      </c>
      <c r="C17" s="29">
        <f t="shared" ref="C17:I17" si="1">SUM(C13:C16)</f>
        <v>0</v>
      </c>
      <c r="D17" s="29">
        <f t="shared" si="1"/>
        <v>0</v>
      </c>
      <c r="E17" s="29">
        <f t="shared" si="1"/>
        <v>0</v>
      </c>
      <c r="F17" s="29">
        <f t="shared" si="1"/>
        <v>0</v>
      </c>
      <c r="G17" s="29">
        <f t="shared" si="1"/>
        <v>0</v>
      </c>
      <c r="H17" s="29">
        <f t="shared" si="1"/>
        <v>0</v>
      </c>
      <c r="I17" s="29">
        <f t="shared" si="1"/>
        <v>0</v>
      </c>
    </row>
    <row r="19" spans="1:9" x14ac:dyDescent="0.35">
      <c r="A19" t="s">
        <v>51</v>
      </c>
    </row>
    <row r="20" spans="1:9" x14ac:dyDescent="0.35">
      <c r="A20" t="s">
        <v>52</v>
      </c>
      <c r="B20" s="27">
        <f>SUMPRODUCT(B3:I6,B13:I16)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LONG METHOD</vt:lpstr>
      <vt:lpstr>DATA TABLE METHOD</vt:lpstr>
      <vt:lpstr>VACCINE TRANSPORTATION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2023-04-08T09:36:49Z</dcterms:created>
  <dcterms:modified xsi:type="dcterms:W3CDTF">2023-04-08T16:37:29Z</dcterms:modified>
</cp:coreProperties>
</file>