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6" i="2" l="1"/>
  <c r="D142" i="2" s="1"/>
  <c r="F142" i="2" s="1"/>
  <c r="H142" i="2" s="1"/>
  <c r="I142" i="2" s="1"/>
  <c r="J142" i="2" s="1"/>
  <c r="F133" i="2"/>
  <c r="D133" i="2"/>
  <c r="H133" i="2"/>
  <c r="I133" i="2" s="1"/>
  <c r="J133" i="2" s="1"/>
  <c r="C147" i="2"/>
  <c r="C148" i="2"/>
  <c r="C149" i="2"/>
  <c r="C143" i="2"/>
  <c r="C144" i="2"/>
  <c r="C145" i="2"/>
  <c r="C142" i="2"/>
  <c r="C138" i="2"/>
  <c r="C139" i="2"/>
  <c r="C140" i="2"/>
  <c r="C137" i="2"/>
  <c r="C134" i="2"/>
  <c r="C135" i="2"/>
  <c r="C136" i="2"/>
  <c r="C133" i="2"/>
  <c r="C124" i="2"/>
  <c r="D124" i="2" s="1"/>
  <c r="F124" i="2" s="1"/>
  <c r="H124" i="2" s="1"/>
  <c r="I124" i="2" s="1"/>
  <c r="J124" i="2" s="1"/>
  <c r="C125" i="2"/>
  <c r="C126" i="2"/>
  <c r="C127" i="2"/>
  <c r="C128" i="2"/>
  <c r="C129" i="2"/>
  <c r="C130" i="2"/>
  <c r="C131" i="2"/>
  <c r="C115" i="2"/>
  <c r="C116" i="2"/>
  <c r="D115" i="2" s="1"/>
  <c r="F115" i="2" s="1"/>
  <c r="H115" i="2" s="1"/>
  <c r="I115" i="2" s="1"/>
  <c r="J115" i="2" s="1"/>
  <c r="C117" i="2"/>
  <c r="C118" i="2"/>
  <c r="C119" i="2"/>
  <c r="C120" i="2"/>
  <c r="C121" i="2"/>
  <c r="C122" i="2"/>
  <c r="C106" i="2"/>
  <c r="D106" i="2" s="1"/>
  <c r="F106" i="2" s="1"/>
  <c r="H106" i="2" s="1"/>
  <c r="I106" i="2" s="1"/>
  <c r="J106" i="2" s="1"/>
  <c r="C107" i="2"/>
  <c r="C108" i="2"/>
  <c r="C109" i="2"/>
  <c r="C110" i="2"/>
  <c r="C111" i="2"/>
  <c r="C112" i="2"/>
  <c r="C113" i="2"/>
  <c r="C16" i="2"/>
  <c r="C17" i="2"/>
  <c r="C18" i="2"/>
  <c r="C19" i="2"/>
  <c r="C20" i="2"/>
  <c r="C21" i="2"/>
  <c r="C22" i="2"/>
  <c r="C23" i="2"/>
  <c r="C25" i="2"/>
  <c r="C26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1" i="2"/>
  <c r="C43" i="2"/>
  <c r="C44" i="2"/>
  <c r="C45" i="2"/>
  <c r="C46" i="2"/>
  <c r="C47" i="2"/>
  <c r="D43" i="2" s="1"/>
  <c r="F43" i="2" s="1"/>
  <c r="H43" i="2" s="1"/>
  <c r="I43" i="2" s="1"/>
  <c r="J43" i="2" s="1"/>
  <c r="C48" i="2"/>
  <c r="C49" i="2"/>
  <c r="C50" i="2"/>
  <c r="C52" i="2"/>
  <c r="C53" i="2"/>
  <c r="C54" i="2"/>
  <c r="C55" i="2"/>
  <c r="C56" i="2"/>
  <c r="C57" i="2"/>
  <c r="C58" i="2"/>
  <c r="C59" i="2"/>
  <c r="C61" i="2"/>
  <c r="C62" i="2"/>
  <c r="C63" i="2"/>
  <c r="C64" i="2"/>
  <c r="C65" i="2"/>
  <c r="C66" i="2"/>
  <c r="C67" i="2"/>
  <c r="C68" i="2"/>
  <c r="C70" i="2"/>
  <c r="C71" i="2"/>
  <c r="C72" i="2"/>
  <c r="C73" i="2"/>
  <c r="C74" i="2"/>
  <c r="C75" i="2"/>
  <c r="C76" i="2"/>
  <c r="C77" i="2"/>
  <c r="C79" i="2"/>
  <c r="C80" i="2"/>
  <c r="C81" i="2"/>
  <c r="C82" i="2"/>
  <c r="C83" i="2"/>
  <c r="D79" i="2" s="1"/>
  <c r="F79" i="2" s="1"/>
  <c r="H79" i="2" s="1"/>
  <c r="I79" i="2" s="1"/>
  <c r="J79" i="2" s="1"/>
  <c r="C84" i="2"/>
  <c r="C85" i="2"/>
  <c r="C86" i="2"/>
  <c r="C88" i="2"/>
  <c r="C89" i="2"/>
  <c r="C90" i="2"/>
  <c r="C91" i="2"/>
  <c r="C92" i="2"/>
  <c r="C93" i="2"/>
  <c r="C94" i="2"/>
  <c r="C95" i="2"/>
  <c r="C97" i="2"/>
  <c r="C98" i="2"/>
  <c r="C99" i="2"/>
  <c r="C100" i="2"/>
  <c r="C101" i="2"/>
  <c r="C102" i="2"/>
  <c r="C103" i="2"/>
  <c r="C104" i="2"/>
  <c r="C12" i="2"/>
  <c r="C13" i="2"/>
  <c r="C14" i="2"/>
  <c r="C11" i="2"/>
  <c r="C8" i="2"/>
  <c r="C9" i="2"/>
  <c r="C10" i="2"/>
  <c r="C7" i="2"/>
  <c r="D16" i="2" l="1"/>
  <c r="F16" i="2" s="1"/>
  <c r="H16" i="2" s="1"/>
  <c r="I16" i="2" s="1"/>
  <c r="J16" i="2" s="1"/>
  <c r="D7" i="2"/>
  <c r="F7" i="2" s="1"/>
  <c r="H7" i="2" s="1"/>
  <c r="I7" i="2" s="1"/>
  <c r="J7" i="2" s="1"/>
  <c r="D88" i="2"/>
  <c r="F88" i="2" s="1"/>
  <c r="H88" i="2" s="1"/>
  <c r="D52" i="2"/>
  <c r="F52" i="2" s="1"/>
  <c r="H52" i="2" s="1"/>
  <c r="I52" i="2" s="1"/>
  <c r="J52" i="2" s="1"/>
  <c r="D97" i="2"/>
  <c r="F97" i="2" s="1"/>
  <c r="H97" i="2" s="1"/>
  <c r="I97" i="2" s="1"/>
  <c r="J97" i="2" s="1"/>
  <c r="D70" i="2"/>
  <c r="F70" i="2" s="1"/>
  <c r="H70" i="2" s="1"/>
  <c r="I70" i="2" s="1"/>
  <c r="J70" i="2" s="1"/>
  <c r="D61" i="2"/>
  <c r="F61" i="2" s="1"/>
  <c r="H61" i="2" s="1"/>
  <c r="I61" i="2" s="1"/>
  <c r="J61" i="2" s="1"/>
  <c r="D34" i="2"/>
  <c r="F34" i="2" s="1"/>
  <c r="H34" i="2" s="1"/>
  <c r="I34" i="2" s="1"/>
  <c r="J34" i="2" s="1"/>
  <c r="D25" i="2"/>
  <c r="F25" i="2" s="1"/>
  <c r="H25" i="2" s="1"/>
  <c r="I25" i="2" s="1"/>
  <c r="J25" i="2" s="1"/>
  <c r="I88" i="2" l="1"/>
  <c r="J88" i="2" s="1"/>
</calcChain>
</file>

<file path=xl/sharedStrings.xml><?xml version="1.0" encoding="utf-8"?>
<sst xmlns="http://schemas.openxmlformats.org/spreadsheetml/2006/main" count="446" uniqueCount="190">
  <si>
    <t>Blank</t>
  </si>
  <si>
    <t>59 Entrococcus 5000x</t>
  </si>
  <si>
    <t>Beijirinckia 5000x</t>
  </si>
  <si>
    <t>25.2 Burkholderia 5000x</t>
  </si>
  <si>
    <t>10 Typ 5000x</t>
  </si>
  <si>
    <t>1 Bacillus 5000x</t>
  </si>
  <si>
    <t>63 Rhizobium 5000x</t>
  </si>
  <si>
    <t>42 Paracoccus 5000x</t>
  </si>
  <si>
    <t>K62 5000x</t>
  </si>
  <si>
    <t>14.3 iso1 5000x</t>
  </si>
  <si>
    <t>Staph 5000x</t>
  </si>
  <si>
    <t>32 Entrobacteria 5000x</t>
  </si>
  <si>
    <t>59 Entrococcus 1000x</t>
  </si>
  <si>
    <t>Beijirinckia 1000x</t>
  </si>
  <si>
    <t>25.2 Burkholderia 1000x</t>
  </si>
  <si>
    <t>10 Typ 1000x</t>
  </si>
  <si>
    <t>1 Bacillus 1000x</t>
  </si>
  <si>
    <t>63 Rhizobium 1000x</t>
  </si>
  <si>
    <t>42 Paracoccus 1000x</t>
  </si>
  <si>
    <t>K62 1000x</t>
  </si>
  <si>
    <t>14.3 iso1 1000x</t>
  </si>
  <si>
    <t>Staph 1000x</t>
  </si>
  <si>
    <t>32 Entrobacteria 1000x</t>
  </si>
  <si>
    <t>K62 500x</t>
  </si>
  <si>
    <t>Plot 1 (FL1-A/FL3-A)</t>
  </si>
  <si>
    <t>P1</t>
  </si>
  <si>
    <t>Events / µL</t>
  </si>
  <si>
    <t>A01 Blank</t>
  </si>
  <si>
    <t>A02 Blank</t>
  </si>
  <si>
    <t>A03 Blank</t>
  </si>
  <si>
    <t>A04 Blank</t>
  </si>
  <si>
    <t>A05 59 Entrococcus 5000x</t>
  </si>
  <si>
    <t>A06 59 Entrococcus 5000x</t>
  </si>
  <si>
    <t>A07 59 Entrococcus 5000x</t>
  </si>
  <si>
    <t>A08 59 Entrococcus 5000x</t>
  </si>
  <si>
    <t>A09 Beijirinckia 5000x</t>
  </si>
  <si>
    <t>A10 Beijirinckia 5000x</t>
  </si>
  <si>
    <t>A11 Beijirinckia 5000x</t>
  </si>
  <si>
    <t>A12 Beijirinckia 5000x</t>
  </si>
  <si>
    <t>B01 25.2 Burkholderia 5000x</t>
  </si>
  <si>
    <t>B02 25.2 Burkholderia 5000x</t>
  </si>
  <si>
    <t>B03 25.2 Burkholderia 5000x</t>
  </si>
  <si>
    <t>B04 25.2 Burkholderia 5000x</t>
  </si>
  <si>
    <t>B05 10 Typ 5000x</t>
  </si>
  <si>
    <t>B06 10 Typ 5000x</t>
  </si>
  <si>
    <t>B07 10 Typ 5000x</t>
  </si>
  <si>
    <t>B08 10 Typ 5000x</t>
  </si>
  <si>
    <t>B09 1 Bacillus 5000x</t>
  </si>
  <si>
    <t>B10 1 Bacillus 5000x</t>
  </si>
  <si>
    <t>B11 1 Bacillus 5000x</t>
  </si>
  <si>
    <t>B12 1 Bacillus 5000x</t>
  </si>
  <si>
    <t>C01 63 Rhizobium 5000x</t>
  </si>
  <si>
    <t>C02 63 Rhizobium 5000x</t>
  </si>
  <si>
    <t>C03 63 Rhizobium 5000x</t>
  </si>
  <si>
    <t>C04 63 Rhizobium 5000x</t>
  </si>
  <si>
    <t>C05 42 Paracoccus 5000x</t>
  </si>
  <si>
    <t>C06 42 Paracoccus 5000x</t>
  </si>
  <si>
    <t>C07 42 Paracoccus 5000x</t>
  </si>
  <si>
    <t>C08 42 Paracoccus 5000x</t>
  </si>
  <si>
    <t>C09 K62 5000x</t>
  </si>
  <si>
    <t>C10 K62 5000x</t>
  </si>
  <si>
    <t>C11 K62 5000x</t>
  </si>
  <si>
    <t>C12 K62 5000x</t>
  </si>
  <si>
    <t>D01 14.3 iso1 5000x</t>
  </si>
  <si>
    <t>D02 14.3 iso1 5000x</t>
  </si>
  <si>
    <t>D03 14.3 iso1 5000x</t>
  </si>
  <si>
    <t>D04 14.3 iso1 5000x</t>
  </si>
  <si>
    <t>D05 Staph 5000x</t>
  </si>
  <si>
    <t>D06 Staph 5000x</t>
  </si>
  <si>
    <t>D07 Staph 5000x</t>
  </si>
  <si>
    <t>D08 Staph 5000x</t>
  </si>
  <si>
    <t>D09 32 Entrobacteria 5000x</t>
  </si>
  <si>
    <t>D10 32 Entrobacteria 5000x</t>
  </si>
  <si>
    <t>D11 32 Entrobacteria 5000x</t>
  </si>
  <si>
    <t>D12 32 Entrobacteria 5000x</t>
  </si>
  <si>
    <t>E01 59 Entrococcus 1000x</t>
  </si>
  <si>
    <t>E02 59 Entrococcus 1000x</t>
  </si>
  <si>
    <t>E03 59 Entrococcus 1000x</t>
  </si>
  <si>
    <t>E04 59 Entrococcus 1000x</t>
  </si>
  <si>
    <t>E05 Beijirinckia 1000x</t>
  </si>
  <si>
    <t>E06 Beijirinckia 1000x</t>
  </si>
  <si>
    <t>E07 Beijirinckia 1000x</t>
  </si>
  <si>
    <t>E08 Beijirinckia 1000x</t>
  </si>
  <si>
    <t>E09 25.2 Burkholderia 1000x</t>
  </si>
  <si>
    <t>E10 25.2 Burkholderia 1000x</t>
  </si>
  <si>
    <t>E11 25.2 Burkholderia 1000x</t>
  </si>
  <si>
    <t>E12 25.2 Burkholderia 5000x</t>
  </si>
  <si>
    <t>F01 10 Typ 1000x</t>
  </si>
  <si>
    <t>F02 10 Typ 1000x</t>
  </si>
  <si>
    <t>F03 10 Typ 1000x</t>
  </si>
  <si>
    <t>F04 10 Typ 1000x</t>
  </si>
  <si>
    <t>F05 1 Bacillus 1000x</t>
  </si>
  <si>
    <t>F06 1 Bacillus 1000x</t>
  </si>
  <si>
    <t>F07 1 Bacillus 1000x</t>
  </si>
  <si>
    <t>F08 1 Bacillus 1000x</t>
  </si>
  <si>
    <t>F09 63 Rhizobium 1000x</t>
  </si>
  <si>
    <t>F10 63 Rhizobium 1000x</t>
  </si>
  <si>
    <t>F11 63 Rhizobium 1000x</t>
  </si>
  <si>
    <t>F12 63 Rhizobium 1000x</t>
  </si>
  <si>
    <t>G01 42 Paracoccus 1000x</t>
  </si>
  <si>
    <t>G02 42 Paracoccus 1000x</t>
  </si>
  <si>
    <t>G03 42 Paracoccus 1000x</t>
  </si>
  <si>
    <t>G04 42 Paracoccus 1000x</t>
  </si>
  <si>
    <t>G05 K62 1000x</t>
  </si>
  <si>
    <t>G06 K62 1000x</t>
  </si>
  <si>
    <t>G07 K62 1000x</t>
  </si>
  <si>
    <t>G08 K62 1000x</t>
  </si>
  <si>
    <t>G09 14.3 iso1 1000x</t>
  </si>
  <si>
    <t>G10 14.3 iso1 1000x</t>
  </si>
  <si>
    <t>G11 14.3 iso1 1000x</t>
  </si>
  <si>
    <t>G12 14.3 iso1 1000x</t>
  </si>
  <si>
    <t>H01 Staph 1000x</t>
  </si>
  <si>
    <t>H02 Staph 1000x</t>
  </si>
  <si>
    <t>H03 Staph 1000x</t>
  </si>
  <si>
    <t>H04 Staph 1000x</t>
  </si>
  <si>
    <t>H05 32 Entrobacteria 1000x</t>
  </si>
  <si>
    <t>H06 32 Entrobacteria 1000x</t>
  </si>
  <si>
    <t>H07 32 Entrobacteria 1000x</t>
  </si>
  <si>
    <t>H08 32 Entrobacteria 1000x</t>
  </si>
  <si>
    <t>H09 K62 500x</t>
  </si>
  <si>
    <t>H10 K62 500x</t>
  </si>
  <si>
    <t>H11 K62 500x</t>
  </si>
  <si>
    <t>H12 K62 500x</t>
  </si>
  <si>
    <t>Delftia 5000x</t>
  </si>
  <si>
    <t>S51 5000x</t>
  </si>
  <si>
    <t>S9 5000x</t>
  </si>
  <si>
    <t>Delftia 1000x</t>
  </si>
  <si>
    <t>S51 1000x</t>
  </si>
  <si>
    <t>S9 1000x</t>
  </si>
  <si>
    <t>2 Typ 1000x</t>
  </si>
  <si>
    <t>31 1R 1000x</t>
  </si>
  <si>
    <t>S51 500x</t>
  </si>
  <si>
    <t>S9 500x</t>
  </si>
  <si>
    <t>2 Typ 500x</t>
  </si>
  <si>
    <t>5 Typ 500x</t>
  </si>
  <si>
    <t>31 1R 500x</t>
  </si>
  <si>
    <t>Event</t>
  </si>
  <si>
    <t>average</t>
  </si>
  <si>
    <r>
      <t>cells/</t>
    </r>
    <r>
      <rPr>
        <sz val="11"/>
        <color theme="1"/>
        <rFont val="Calibri"/>
        <family val="2"/>
      </rPr>
      <t>µL</t>
    </r>
  </si>
  <si>
    <t>cells/mL</t>
  </si>
  <si>
    <t>factor</t>
  </si>
  <si>
    <t>add per 10 mL</t>
  </si>
  <si>
    <t>A05 Delftia 5000x</t>
  </si>
  <si>
    <t>A06 Delftia 5000x</t>
  </si>
  <si>
    <t>A07 Delftia 5000x</t>
  </si>
  <si>
    <t>A08 Delftia 5000x</t>
  </si>
  <si>
    <t>A09 S51 5000x</t>
  </si>
  <si>
    <t>A10 S51 5000x</t>
  </si>
  <si>
    <t>A11 S51 5000x</t>
  </si>
  <si>
    <t>A12 S51 5000x</t>
  </si>
  <si>
    <t>B01 S9 5000x</t>
  </si>
  <si>
    <t>B02 S9 5000x</t>
  </si>
  <si>
    <t>B03 S9 5000x</t>
  </si>
  <si>
    <t>B04 S9 5000x</t>
  </si>
  <si>
    <t>B05 Delftia 1000x</t>
  </si>
  <si>
    <t>B06 Delftia 1000x</t>
  </si>
  <si>
    <t>B07 Delftia 1000x</t>
  </si>
  <si>
    <t>B08 Delftia 1000x</t>
  </si>
  <si>
    <t>B09 S51 1000x</t>
  </si>
  <si>
    <t>B10 S51 1000x</t>
  </si>
  <si>
    <t>B11 S51 1000x</t>
  </si>
  <si>
    <t>B12 S51 1000x</t>
  </si>
  <si>
    <t>C01 S9 1000x</t>
  </si>
  <si>
    <t>C02 S9 1000x</t>
  </si>
  <si>
    <t>C03 S9 1000x</t>
  </si>
  <si>
    <t>C04 S9 1000x</t>
  </si>
  <si>
    <t>C05 2 Typ 1000x</t>
  </si>
  <si>
    <t>C06 2 Typ 1000x</t>
  </si>
  <si>
    <t>C07 2 Typ 1000x</t>
  </si>
  <si>
    <t>C08 5 Typ 1000x</t>
  </si>
  <si>
    <t>C09 31 1R 1000x</t>
  </si>
  <si>
    <t>C10 31 1R 1000x</t>
  </si>
  <si>
    <t>C11 31 1R 1000x</t>
  </si>
  <si>
    <t>C12 31 1R 1000x</t>
  </si>
  <si>
    <t>D01 S51 500x</t>
  </si>
  <si>
    <t>D02 S51 500x</t>
  </si>
  <si>
    <t>D03 S51 500x</t>
  </si>
  <si>
    <t>D04 S51 500x</t>
  </si>
  <si>
    <t>D05 S9 500x</t>
  </si>
  <si>
    <t>D06 S9 500x</t>
  </si>
  <si>
    <t>D07 S9 500x</t>
  </si>
  <si>
    <t>D08 S9 500x</t>
  </si>
  <si>
    <t>D09 2 Typ 500x</t>
  </si>
  <si>
    <t>D10 2 Typ 500x</t>
  </si>
  <si>
    <t>D11 2 Typ 500x</t>
  </si>
  <si>
    <t>D12 5 Typ 500x</t>
  </si>
  <si>
    <t>E01 31 1R 500x</t>
  </si>
  <si>
    <t>E02 31 1R 500x</t>
  </si>
  <si>
    <t>E03 31 1R 500x</t>
  </si>
  <si>
    <t>E04 31 1R 500x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</si>
</sst>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B22" workbookViewId="0">
      <selection activeCell="E50" sqref="E50:F53"/>
    </sheetView>
  </sheetViews>
  <sheetFormatPr defaultRowHeight="15" x14ac:dyDescent="0.25"/>
  <cols>
    <col min="1" max="1" width="21.42578125" customWidth="1"/>
    <col min="5" max="5" width="16.7109375" customWidth="1"/>
    <col min="10" max="10" width="16" customWidth="1"/>
    <col min="15" max="15" width="14.85546875" customWidth="1"/>
    <col min="16" max="16" width="11.42578125" customWidth="1"/>
  </cols>
  <sheetData>
    <row r="1" spans="1:16" x14ac:dyDescent="0.25">
      <c r="B1" t="s">
        <v>26</v>
      </c>
      <c r="F1" t="s">
        <v>26</v>
      </c>
      <c r="K1" t="s">
        <v>24</v>
      </c>
    </row>
    <row r="2" spans="1:16" x14ac:dyDescent="0.25">
      <c r="A2" t="s">
        <v>0</v>
      </c>
      <c r="B2">
        <v>12</v>
      </c>
      <c r="E2" t="s">
        <v>0</v>
      </c>
      <c r="F2">
        <v>23</v>
      </c>
      <c r="K2" t="s">
        <v>25</v>
      </c>
    </row>
    <row r="3" spans="1:16" x14ac:dyDescent="0.25">
      <c r="A3" t="s">
        <v>0</v>
      </c>
      <c r="B3">
        <v>9</v>
      </c>
      <c r="E3" t="s">
        <v>0</v>
      </c>
      <c r="F3">
        <v>5</v>
      </c>
      <c r="K3" t="s">
        <v>26</v>
      </c>
      <c r="P3" t="s">
        <v>24</v>
      </c>
    </row>
    <row r="4" spans="1:16" x14ac:dyDescent="0.25">
      <c r="A4" t="s">
        <v>0</v>
      </c>
      <c r="B4">
        <v>6</v>
      </c>
      <c r="E4" t="s">
        <v>0</v>
      </c>
      <c r="F4">
        <v>3</v>
      </c>
      <c r="J4" t="s">
        <v>27</v>
      </c>
      <c r="K4">
        <v>12</v>
      </c>
      <c r="P4" t="s">
        <v>25</v>
      </c>
    </row>
    <row r="5" spans="1:16" x14ac:dyDescent="0.25">
      <c r="A5" t="s">
        <v>0</v>
      </c>
      <c r="B5">
        <v>9</v>
      </c>
      <c r="E5" t="s">
        <v>0</v>
      </c>
      <c r="F5">
        <v>3</v>
      </c>
      <c r="J5" t="s">
        <v>28</v>
      </c>
      <c r="K5">
        <v>9</v>
      </c>
      <c r="P5" t="s">
        <v>26</v>
      </c>
    </row>
    <row r="6" spans="1:16" x14ac:dyDescent="0.25">
      <c r="A6" t="s">
        <v>1</v>
      </c>
      <c r="B6">
        <v>93</v>
      </c>
      <c r="E6" t="s">
        <v>123</v>
      </c>
      <c r="F6">
        <v>14</v>
      </c>
      <c r="J6" t="s">
        <v>29</v>
      </c>
      <c r="K6">
        <v>6</v>
      </c>
      <c r="O6" t="s">
        <v>27</v>
      </c>
      <c r="P6">
        <v>23</v>
      </c>
    </row>
    <row r="7" spans="1:16" x14ac:dyDescent="0.25">
      <c r="A7" t="s">
        <v>1</v>
      </c>
      <c r="B7">
        <v>125</v>
      </c>
      <c r="E7" t="s">
        <v>123</v>
      </c>
      <c r="F7">
        <v>19</v>
      </c>
      <c r="J7" t="s">
        <v>30</v>
      </c>
      <c r="K7">
        <v>9</v>
      </c>
      <c r="O7" t="s">
        <v>28</v>
      </c>
      <c r="P7">
        <v>5</v>
      </c>
    </row>
    <row r="8" spans="1:16" x14ac:dyDescent="0.25">
      <c r="A8" t="s">
        <v>1</v>
      </c>
      <c r="B8">
        <v>97</v>
      </c>
      <c r="E8" t="s">
        <v>123</v>
      </c>
      <c r="F8">
        <v>12</v>
      </c>
      <c r="J8" t="s">
        <v>31</v>
      </c>
      <c r="K8">
        <v>93</v>
      </c>
      <c r="O8" t="s">
        <v>29</v>
      </c>
      <c r="P8">
        <v>3</v>
      </c>
    </row>
    <row r="9" spans="1:16" x14ac:dyDescent="0.25">
      <c r="A9" t="s">
        <v>1</v>
      </c>
      <c r="B9">
        <v>97</v>
      </c>
      <c r="E9" t="s">
        <v>123</v>
      </c>
      <c r="F9">
        <v>62</v>
      </c>
      <c r="J9" t="s">
        <v>32</v>
      </c>
      <c r="K9">
        <v>125</v>
      </c>
      <c r="O9" t="s">
        <v>30</v>
      </c>
      <c r="P9">
        <v>3</v>
      </c>
    </row>
    <row r="10" spans="1:16" x14ac:dyDescent="0.25">
      <c r="A10" t="s">
        <v>2</v>
      </c>
      <c r="B10">
        <v>89</v>
      </c>
      <c r="E10" t="s">
        <v>124</v>
      </c>
      <c r="F10">
        <v>3</v>
      </c>
      <c r="J10" t="s">
        <v>33</v>
      </c>
      <c r="K10">
        <v>97</v>
      </c>
      <c r="O10" t="s">
        <v>142</v>
      </c>
      <c r="P10">
        <v>14</v>
      </c>
    </row>
    <row r="11" spans="1:16" x14ac:dyDescent="0.25">
      <c r="A11" t="s">
        <v>2</v>
      </c>
      <c r="B11">
        <v>107</v>
      </c>
      <c r="E11" t="s">
        <v>124</v>
      </c>
      <c r="F11">
        <v>8</v>
      </c>
      <c r="J11" t="s">
        <v>34</v>
      </c>
      <c r="K11">
        <v>97</v>
      </c>
      <c r="O11" t="s">
        <v>143</v>
      </c>
      <c r="P11">
        <v>19</v>
      </c>
    </row>
    <row r="12" spans="1:16" x14ac:dyDescent="0.25">
      <c r="A12" t="s">
        <v>2</v>
      </c>
      <c r="B12">
        <v>93</v>
      </c>
      <c r="E12" t="s">
        <v>124</v>
      </c>
      <c r="F12">
        <v>3</v>
      </c>
      <c r="J12" t="s">
        <v>35</v>
      </c>
      <c r="K12">
        <v>89</v>
      </c>
      <c r="O12" t="s">
        <v>144</v>
      </c>
      <c r="P12">
        <v>12</v>
      </c>
    </row>
    <row r="13" spans="1:16" x14ac:dyDescent="0.25">
      <c r="A13" t="s">
        <v>2</v>
      </c>
      <c r="B13">
        <v>125</v>
      </c>
      <c r="E13" t="s">
        <v>124</v>
      </c>
      <c r="F13">
        <v>18</v>
      </c>
      <c r="J13" t="s">
        <v>36</v>
      </c>
      <c r="K13">
        <v>107</v>
      </c>
      <c r="O13" t="s">
        <v>145</v>
      </c>
      <c r="P13">
        <v>62</v>
      </c>
    </row>
    <row r="14" spans="1:16" x14ac:dyDescent="0.25">
      <c r="A14" t="s">
        <v>3</v>
      </c>
      <c r="B14">
        <v>37</v>
      </c>
      <c r="E14" t="s">
        <v>125</v>
      </c>
      <c r="F14">
        <v>13</v>
      </c>
      <c r="J14" t="s">
        <v>37</v>
      </c>
      <c r="K14">
        <v>93</v>
      </c>
      <c r="O14" t="s">
        <v>146</v>
      </c>
      <c r="P14">
        <v>3</v>
      </c>
    </row>
    <row r="15" spans="1:16" x14ac:dyDescent="0.25">
      <c r="A15" t="s">
        <v>3</v>
      </c>
      <c r="B15">
        <v>39</v>
      </c>
      <c r="E15" t="s">
        <v>125</v>
      </c>
      <c r="F15">
        <v>5</v>
      </c>
      <c r="J15" t="s">
        <v>38</v>
      </c>
      <c r="K15">
        <v>125</v>
      </c>
      <c r="O15" t="s">
        <v>147</v>
      </c>
      <c r="P15">
        <v>8</v>
      </c>
    </row>
    <row r="16" spans="1:16" x14ac:dyDescent="0.25">
      <c r="A16" t="s">
        <v>3</v>
      </c>
      <c r="B16">
        <v>3</v>
      </c>
      <c r="E16" t="s">
        <v>125</v>
      </c>
      <c r="F16">
        <v>5</v>
      </c>
      <c r="J16" t="s">
        <v>39</v>
      </c>
      <c r="K16">
        <v>37</v>
      </c>
      <c r="O16" t="s">
        <v>148</v>
      </c>
      <c r="P16">
        <v>3</v>
      </c>
    </row>
    <row r="17" spans="1:16" x14ac:dyDescent="0.25">
      <c r="A17" t="s">
        <v>3</v>
      </c>
      <c r="B17">
        <v>5</v>
      </c>
      <c r="E17" t="s">
        <v>125</v>
      </c>
      <c r="F17">
        <v>3</v>
      </c>
      <c r="J17" t="s">
        <v>40</v>
      </c>
      <c r="K17">
        <v>39</v>
      </c>
      <c r="O17" t="s">
        <v>149</v>
      </c>
      <c r="P17">
        <v>18</v>
      </c>
    </row>
    <row r="18" spans="1:16" x14ac:dyDescent="0.25">
      <c r="A18" t="s">
        <v>4</v>
      </c>
      <c r="B18">
        <v>234</v>
      </c>
      <c r="E18" t="s">
        <v>126</v>
      </c>
      <c r="F18">
        <v>55</v>
      </c>
      <c r="J18" t="s">
        <v>41</v>
      </c>
      <c r="K18">
        <v>3</v>
      </c>
      <c r="O18" t="s">
        <v>150</v>
      </c>
      <c r="P18">
        <v>13</v>
      </c>
    </row>
    <row r="19" spans="1:16" x14ac:dyDescent="0.25">
      <c r="A19" t="s">
        <v>4</v>
      </c>
      <c r="B19">
        <v>219</v>
      </c>
      <c r="E19" t="s">
        <v>126</v>
      </c>
      <c r="F19">
        <v>61</v>
      </c>
      <c r="J19" t="s">
        <v>42</v>
      </c>
      <c r="K19">
        <v>5</v>
      </c>
      <c r="O19" t="s">
        <v>151</v>
      </c>
      <c r="P19">
        <v>5</v>
      </c>
    </row>
    <row r="20" spans="1:16" x14ac:dyDescent="0.25">
      <c r="A20" t="s">
        <v>4</v>
      </c>
      <c r="B20">
        <v>224</v>
      </c>
      <c r="E20" t="s">
        <v>126</v>
      </c>
      <c r="F20">
        <v>52</v>
      </c>
      <c r="J20" t="s">
        <v>43</v>
      </c>
      <c r="K20">
        <v>234</v>
      </c>
      <c r="O20" t="s">
        <v>152</v>
      </c>
      <c r="P20">
        <v>5</v>
      </c>
    </row>
    <row r="21" spans="1:16" x14ac:dyDescent="0.25">
      <c r="A21" t="s">
        <v>4</v>
      </c>
      <c r="B21">
        <v>200</v>
      </c>
      <c r="E21" t="s">
        <v>126</v>
      </c>
      <c r="F21">
        <v>66</v>
      </c>
      <c r="J21" t="s">
        <v>44</v>
      </c>
      <c r="K21">
        <v>219</v>
      </c>
      <c r="O21" t="s">
        <v>153</v>
      </c>
      <c r="P21">
        <v>3</v>
      </c>
    </row>
    <row r="22" spans="1:16" x14ac:dyDescent="0.25">
      <c r="A22" t="s">
        <v>5</v>
      </c>
      <c r="B22">
        <v>129</v>
      </c>
      <c r="E22" t="s">
        <v>127</v>
      </c>
      <c r="F22">
        <v>13</v>
      </c>
      <c r="J22" t="s">
        <v>45</v>
      </c>
      <c r="K22">
        <v>224</v>
      </c>
      <c r="O22" t="s">
        <v>154</v>
      </c>
      <c r="P22">
        <v>55</v>
      </c>
    </row>
    <row r="23" spans="1:16" x14ac:dyDescent="0.25">
      <c r="A23" t="s">
        <v>5</v>
      </c>
      <c r="B23">
        <v>119</v>
      </c>
      <c r="E23" t="s">
        <v>127</v>
      </c>
      <c r="F23">
        <v>12</v>
      </c>
      <c r="J23" t="s">
        <v>46</v>
      </c>
      <c r="K23">
        <v>200</v>
      </c>
      <c r="O23" t="s">
        <v>155</v>
      </c>
      <c r="P23">
        <v>61</v>
      </c>
    </row>
    <row r="24" spans="1:16" x14ac:dyDescent="0.25">
      <c r="A24" t="s">
        <v>5</v>
      </c>
      <c r="B24">
        <v>125</v>
      </c>
      <c r="E24" t="s">
        <v>127</v>
      </c>
      <c r="F24">
        <v>15</v>
      </c>
      <c r="J24" t="s">
        <v>47</v>
      </c>
      <c r="K24">
        <v>129</v>
      </c>
      <c r="O24" t="s">
        <v>156</v>
      </c>
      <c r="P24">
        <v>52</v>
      </c>
    </row>
    <row r="25" spans="1:16" x14ac:dyDescent="0.25">
      <c r="A25" t="s">
        <v>5</v>
      </c>
      <c r="B25">
        <v>132</v>
      </c>
      <c r="E25" t="s">
        <v>127</v>
      </c>
      <c r="F25">
        <v>12</v>
      </c>
      <c r="J25" t="s">
        <v>48</v>
      </c>
      <c r="K25">
        <v>119</v>
      </c>
      <c r="O25" t="s">
        <v>157</v>
      </c>
      <c r="P25">
        <v>66</v>
      </c>
    </row>
    <row r="26" spans="1:16" x14ac:dyDescent="0.25">
      <c r="A26" t="s">
        <v>6</v>
      </c>
      <c r="B26">
        <v>90</v>
      </c>
      <c r="E26" t="s">
        <v>128</v>
      </c>
      <c r="F26">
        <v>23</v>
      </c>
      <c r="J26" t="s">
        <v>49</v>
      </c>
      <c r="K26">
        <v>125</v>
      </c>
      <c r="O26" t="s">
        <v>158</v>
      </c>
      <c r="P26">
        <v>13</v>
      </c>
    </row>
    <row r="27" spans="1:16" x14ac:dyDescent="0.25">
      <c r="A27" t="s">
        <v>6</v>
      </c>
      <c r="B27">
        <v>69</v>
      </c>
      <c r="E27" t="s">
        <v>128</v>
      </c>
      <c r="F27">
        <v>12</v>
      </c>
      <c r="J27" t="s">
        <v>50</v>
      </c>
      <c r="K27">
        <v>132</v>
      </c>
      <c r="O27" t="s">
        <v>159</v>
      </c>
      <c r="P27">
        <v>12</v>
      </c>
    </row>
    <row r="28" spans="1:16" x14ac:dyDescent="0.25">
      <c r="A28" t="s">
        <v>6</v>
      </c>
      <c r="B28">
        <v>67</v>
      </c>
      <c r="E28" t="s">
        <v>128</v>
      </c>
      <c r="F28">
        <v>17</v>
      </c>
      <c r="J28" t="s">
        <v>51</v>
      </c>
      <c r="K28">
        <v>90</v>
      </c>
      <c r="O28" t="s">
        <v>160</v>
      </c>
      <c r="P28">
        <v>15</v>
      </c>
    </row>
    <row r="29" spans="1:16" x14ac:dyDescent="0.25">
      <c r="A29" t="s">
        <v>6</v>
      </c>
      <c r="B29">
        <v>79</v>
      </c>
      <c r="E29" t="s">
        <v>128</v>
      </c>
      <c r="F29">
        <v>12</v>
      </c>
      <c r="J29" t="s">
        <v>52</v>
      </c>
      <c r="K29">
        <v>69</v>
      </c>
      <c r="O29" t="s">
        <v>161</v>
      </c>
      <c r="P29">
        <v>12</v>
      </c>
    </row>
    <row r="30" spans="1:16" x14ac:dyDescent="0.25">
      <c r="A30" t="s">
        <v>7</v>
      </c>
      <c r="B30">
        <v>131</v>
      </c>
      <c r="E30" t="s">
        <v>129</v>
      </c>
      <c r="F30">
        <v>36</v>
      </c>
      <c r="J30" t="s">
        <v>53</v>
      </c>
      <c r="K30">
        <v>67</v>
      </c>
      <c r="O30" t="s">
        <v>162</v>
      </c>
      <c r="P30">
        <v>23</v>
      </c>
    </row>
    <row r="31" spans="1:16" x14ac:dyDescent="0.25">
      <c r="A31" t="s">
        <v>7</v>
      </c>
      <c r="B31">
        <v>141</v>
      </c>
      <c r="E31" t="s">
        <v>129</v>
      </c>
      <c r="F31">
        <v>319</v>
      </c>
      <c r="J31" t="s">
        <v>54</v>
      </c>
      <c r="K31">
        <v>79</v>
      </c>
      <c r="O31" t="s">
        <v>163</v>
      </c>
      <c r="P31">
        <v>12</v>
      </c>
    </row>
    <row r="32" spans="1:16" x14ac:dyDescent="0.25">
      <c r="A32" t="s">
        <v>7</v>
      </c>
      <c r="B32">
        <v>121</v>
      </c>
      <c r="E32" t="s">
        <v>129</v>
      </c>
      <c r="F32">
        <v>34</v>
      </c>
      <c r="J32" t="s">
        <v>55</v>
      </c>
      <c r="K32">
        <v>131</v>
      </c>
      <c r="O32" t="s">
        <v>164</v>
      </c>
      <c r="P32">
        <v>17</v>
      </c>
    </row>
    <row r="33" spans="1:16" x14ac:dyDescent="0.25">
      <c r="A33" t="s">
        <v>7</v>
      </c>
      <c r="B33">
        <v>171</v>
      </c>
      <c r="E33" t="s">
        <v>129</v>
      </c>
      <c r="F33">
        <v>34</v>
      </c>
      <c r="J33" t="s">
        <v>56</v>
      </c>
      <c r="K33">
        <v>141</v>
      </c>
      <c r="O33" t="s">
        <v>165</v>
      </c>
      <c r="P33">
        <v>12</v>
      </c>
    </row>
    <row r="34" spans="1:16" x14ac:dyDescent="0.25">
      <c r="A34" t="s">
        <v>8</v>
      </c>
      <c r="B34">
        <v>11</v>
      </c>
      <c r="E34" t="s">
        <v>130</v>
      </c>
      <c r="F34">
        <v>16</v>
      </c>
      <c r="J34" t="s">
        <v>57</v>
      </c>
      <c r="K34">
        <v>121</v>
      </c>
      <c r="O34" t="s">
        <v>166</v>
      </c>
      <c r="P34">
        <v>36</v>
      </c>
    </row>
    <row r="35" spans="1:16" x14ac:dyDescent="0.25">
      <c r="A35" t="s">
        <v>8</v>
      </c>
      <c r="B35">
        <v>10</v>
      </c>
      <c r="E35" t="s">
        <v>130</v>
      </c>
      <c r="F35">
        <v>9</v>
      </c>
      <c r="J35" t="s">
        <v>58</v>
      </c>
      <c r="K35">
        <v>171</v>
      </c>
      <c r="O35" t="s">
        <v>167</v>
      </c>
      <c r="P35">
        <v>319</v>
      </c>
    </row>
    <row r="36" spans="1:16" x14ac:dyDescent="0.25">
      <c r="A36" t="s">
        <v>8</v>
      </c>
      <c r="B36">
        <v>10</v>
      </c>
      <c r="E36" t="s">
        <v>130</v>
      </c>
      <c r="F36">
        <v>11</v>
      </c>
      <c r="J36" t="s">
        <v>59</v>
      </c>
      <c r="K36">
        <v>11</v>
      </c>
      <c r="O36" t="s">
        <v>168</v>
      </c>
      <c r="P36">
        <v>34</v>
      </c>
    </row>
    <row r="37" spans="1:16" x14ac:dyDescent="0.25">
      <c r="A37" t="s">
        <v>8</v>
      </c>
      <c r="B37">
        <v>12</v>
      </c>
      <c r="E37" t="s">
        <v>130</v>
      </c>
      <c r="F37">
        <v>11</v>
      </c>
      <c r="J37" t="s">
        <v>60</v>
      </c>
      <c r="K37">
        <v>10</v>
      </c>
      <c r="O37" t="s">
        <v>169</v>
      </c>
      <c r="P37">
        <v>34</v>
      </c>
    </row>
    <row r="38" spans="1:16" x14ac:dyDescent="0.25">
      <c r="A38" t="s">
        <v>9</v>
      </c>
      <c r="B38">
        <v>23</v>
      </c>
      <c r="E38" t="s">
        <v>131</v>
      </c>
      <c r="F38">
        <v>12</v>
      </c>
      <c r="J38" t="s">
        <v>61</v>
      </c>
      <c r="K38">
        <v>10</v>
      </c>
      <c r="O38" t="s">
        <v>170</v>
      </c>
      <c r="P38">
        <v>16</v>
      </c>
    </row>
    <row r="39" spans="1:16" x14ac:dyDescent="0.25">
      <c r="A39" t="s">
        <v>9</v>
      </c>
      <c r="B39">
        <v>27</v>
      </c>
      <c r="E39" t="s">
        <v>131</v>
      </c>
      <c r="F39">
        <v>9</v>
      </c>
      <c r="J39" t="s">
        <v>62</v>
      </c>
      <c r="K39">
        <v>12</v>
      </c>
      <c r="O39" t="s">
        <v>171</v>
      </c>
      <c r="P39">
        <v>9</v>
      </c>
    </row>
    <row r="40" spans="1:16" x14ac:dyDescent="0.25">
      <c r="A40" t="s">
        <v>9</v>
      </c>
      <c r="B40">
        <v>28</v>
      </c>
      <c r="E40" t="s">
        <v>131</v>
      </c>
      <c r="F40">
        <v>10</v>
      </c>
      <c r="J40" t="s">
        <v>63</v>
      </c>
      <c r="K40">
        <v>23</v>
      </c>
      <c r="O40" t="s">
        <v>172</v>
      </c>
      <c r="P40">
        <v>11</v>
      </c>
    </row>
    <row r="41" spans="1:16" x14ac:dyDescent="0.25">
      <c r="A41" t="s">
        <v>9</v>
      </c>
      <c r="B41">
        <v>27</v>
      </c>
      <c r="E41" t="s">
        <v>131</v>
      </c>
      <c r="F41">
        <v>8</v>
      </c>
      <c r="J41" t="s">
        <v>64</v>
      </c>
      <c r="K41">
        <v>27</v>
      </c>
      <c r="O41" t="s">
        <v>173</v>
      </c>
      <c r="P41">
        <v>11</v>
      </c>
    </row>
    <row r="42" spans="1:16" x14ac:dyDescent="0.25">
      <c r="A42" t="s">
        <v>10</v>
      </c>
      <c r="B42">
        <v>152</v>
      </c>
      <c r="E42" t="s">
        <v>132</v>
      </c>
      <c r="F42">
        <v>3</v>
      </c>
      <c r="J42" t="s">
        <v>65</v>
      </c>
      <c r="K42">
        <v>28</v>
      </c>
      <c r="O42" t="s">
        <v>174</v>
      </c>
      <c r="P42">
        <v>12</v>
      </c>
    </row>
    <row r="43" spans="1:16" x14ac:dyDescent="0.25">
      <c r="A43" t="s">
        <v>10</v>
      </c>
      <c r="B43">
        <v>161</v>
      </c>
      <c r="E43" t="s">
        <v>132</v>
      </c>
      <c r="F43">
        <v>3</v>
      </c>
      <c r="J43" t="s">
        <v>66</v>
      </c>
      <c r="K43">
        <v>27</v>
      </c>
      <c r="O43" t="s">
        <v>175</v>
      </c>
      <c r="P43">
        <v>9</v>
      </c>
    </row>
    <row r="44" spans="1:16" x14ac:dyDescent="0.25">
      <c r="A44" t="s">
        <v>10</v>
      </c>
      <c r="B44">
        <v>157</v>
      </c>
      <c r="E44" t="s">
        <v>132</v>
      </c>
      <c r="F44">
        <v>2</v>
      </c>
      <c r="J44" t="s">
        <v>67</v>
      </c>
      <c r="K44">
        <v>152</v>
      </c>
      <c r="O44" t="s">
        <v>176</v>
      </c>
      <c r="P44">
        <v>10</v>
      </c>
    </row>
    <row r="45" spans="1:16" x14ac:dyDescent="0.25">
      <c r="A45" t="s">
        <v>10</v>
      </c>
      <c r="B45">
        <v>154</v>
      </c>
      <c r="E45" t="s">
        <v>132</v>
      </c>
      <c r="F45">
        <v>2</v>
      </c>
      <c r="J45" t="s">
        <v>68</v>
      </c>
      <c r="K45">
        <v>161</v>
      </c>
      <c r="O45" t="s">
        <v>177</v>
      </c>
      <c r="P45">
        <v>8</v>
      </c>
    </row>
    <row r="46" spans="1:16" x14ac:dyDescent="0.25">
      <c r="A46" t="s">
        <v>11</v>
      </c>
      <c r="B46">
        <v>40</v>
      </c>
      <c r="E46" t="s">
        <v>133</v>
      </c>
      <c r="F46">
        <v>80</v>
      </c>
      <c r="J46" t="s">
        <v>69</v>
      </c>
      <c r="K46">
        <v>157</v>
      </c>
      <c r="O46" t="s">
        <v>178</v>
      </c>
      <c r="P46">
        <v>3</v>
      </c>
    </row>
    <row r="47" spans="1:16" x14ac:dyDescent="0.25">
      <c r="A47" t="s">
        <v>11</v>
      </c>
      <c r="B47">
        <v>43</v>
      </c>
      <c r="E47" t="s">
        <v>133</v>
      </c>
      <c r="F47">
        <v>47</v>
      </c>
      <c r="J47" t="s">
        <v>70</v>
      </c>
      <c r="K47">
        <v>154</v>
      </c>
      <c r="O47" t="s">
        <v>179</v>
      </c>
      <c r="P47">
        <v>3</v>
      </c>
    </row>
    <row r="48" spans="1:16" x14ac:dyDescent="0.25">
      <c r="A48" t="s">
        <v>11</v>
      </c>
      <c r="B48">
        <v>42</v>
      </c>
      <c r="E48" t="s">
        <v>133</v>
      </c>
      <c r="F48">
        <v>48</v>
      </c>
      <c r="J48" t="s">
        <v>71</v>
      </c>
      <c r="K48">
        <v>40</v>
      </c>
      <c r="O48" t="s">
        <v>180</v>
      </c>
      <c r="P48">
        <v>2</v>
      </c>
    </row>
    <row r="49" spans="1:16" x14ac:dyDescent="0.25">
      <c r="A49" t="s">
        <v>11</v>
      </c>
      <c r="B49">
        <v>48</v>
      </c>
      <c r="E49" t="s">
        <v>134</v>
      </c>
      <c r="F49">
        <v>26</v>
      </c>
      <c r="J49" t="s">
        <v>72</v>
      </c>
      <c r="K49">
        <v>43</v>
      </c>
      <c r="O49" t="s">
        <v>181</v>
      </c>
      <c r="P49">
        <v>2</v>
      </c>
    </row>
    <row r="50" spans="1:16" x14ac:dyDescent="0.25">
      <c r="A50" t="s">
        <v>12</v>
      </c>
      <c r="B50">
        <v>454</v>
      </c>
      <c r="E50" t="s">
        <v>135</v>
      </c>
      <c r="F50">
        <v>61</v>
      </c>
      <c r="J50" t="s">
        <v>73</v>
      </c>
      <c r="K50">
        <v>42</v>
      </c>
      <c r="O50" t="s">
        <v>182</v>
      </c>
      <c r="P50">
        <v>80</v>
      </c>
    </row>
    <row r="51" spans="1:16" x14ac:dyDescent="0.25">
      <c r="A51" t="s">
        <v>12</v>
      </c>
      <c r="B51">
        <v>657</v>
      </c>
      <c r="E51" t="s">
        <v>135</v>
      </c>
      <c r="F51">
        <v>28</v>
      </c>
      <c r="J51" t="s">
        <v>74</v>
      </c>
      <c r="K51">
        <v>48</v>
      </c>
      <c r="O51" t="s">
        <v>183</v>
      </c>
      <c r="P51">
        <v>47</v>
      </c>
    </row>
    <row r="52" spans="1:16" x14ac:dyDescent="0.25">
      <c r="A52" t="s">
        <v>12</v>
      </c>
      <c r="B52">
        <v>519</v>
      </c>
      <c r="E52" t="s">
        <v>135</v>
      </c>
      <c r="F52">
        <v>39</v>
      </c>
      <c r="J52" t="s">
        <v>75</v>
      </c>
      <c r="K52">
        <v>454</v>
      </c>
      <c r="O52" t="s">
        <v>184</v>
      </c>
      <c r="P52">
        <v>48</v>
      </c>
    </row>
    <row r="53" spans="1:16" x14ac:dyDescent="0.25">
      <c r="A53" t="s">
        <v>12</v>
      </c>
      <c r="B53">
        <v>510</v>
      </c>
      <c r="E53" t="s">
        <v>135</v>
      </c>
      <c r="F53">
        <v>13</v>
      </c>
      <c r="J53" t="s">
        <v>76</v>
      </c>
      <c r="K53">
        <v>657</v>
      </c>
      <c r="O53" t="s">
        <v>185</v>
      </c>
      <c r="P53">
        <v>26</v>
      </c>
    </row>
    <row r="54" spans="1:16" x14ac:dyDescent="0.25">
      <c r="A54" t="s">
        <v>13</v>
      </c>
      <c r="B54">
        <v>447</v>
      </c>
      <c r="J54" t="s">
        <v>77</v>
      </c>
      <c r="K54">
        <v>519</v>
      </c>
      <c r="O54" t="s">
        <v>186</v>
      </c>
      <c r="P54">
        <v>61</v>
      </c>
    </row>
    <row r="55" spans="1:16" x14ac:dyDescent="0.25">
      <c r="A55" t="s">
        <v>13</v>
      </c>
      <c r="B55">
        <v>486</v>
      </c>
      <c r="J55" t="s">
        <v>78</v>
      </c>
      <c r="K55">
        <v>510</v>
      </c>
      <c r="O55" t="s">
        <v>187</v>
      </c>
      <c r="P55">
        <v>28</v>
      </c>
    </row>
    <row r="56" spans="1:16" x14ac:dyDescent="0.25">
      <c r="A56" t="s">
        <v>13</v>
      </c>
      <c r="B56">
        <v>452</v>
      </c>
      <c r="J56" t="s">
        <v>79</v>
      </c>
      <c r="K56">
        <v>447</v>
      </c>
      <c r="O56" t="s">
        <v>188</v>
      </c>
      <c r="P56">
        <v>39</v>
      </c>
    </row>
    <row r="57" spans="1:16" x14ac:dyDescent="0.25">
      <c r="A57" t="s">
        <v>13</v>
      </c>
      <c r="B57">
        <v>447</v>
      </c>
      <c r="J57" t="s">
        <v>80</v>
      </c>
      <c r="K57">
        <v>486</v>
      </c>
      <c r="O57" t="s">
        <v>189</v>
      </c>
      <c r="P57">
        <v>13</v>
      </c>
    </row>
    <row r="58" spans="1:16" x14ac:dyDescent="0.25">
      <c r="A58" t="s">
        <v>14</v>
      </c>
      <c r="B58">
        <v>226</v>
      </c>
      <c r="J58" t="s">
        <v>81</v>
      </c>
      <c r="K58">
        <v>452</v>
      </c>
    </row>
    <row r="59" spans="1:16" x14ac:dyDescent="0.25">
      <c r="A59" t="s">
        <v>14</v>
      </c>
      <c r="B59">
        <v>235</v>
      </c>
      <c r="J59" t="s">
        <v>82</v>
      </c>
      <c r="K59">
        <v>447</v>
      </c>
    </row>
    <row r="60" spans="1:16" x14ac:dyDescent="0.25">
      <c r="A60" t="s">
        <v>14</v>
      </c>
      <c r="B60">
        <v>4</v>
      </c>
      <c r="J60" t="s">
        <v>83</v>
      </c>
      <c r="K60">
        <v>226</v>
      </c>
    </row>
    <row r="61" spans="1:16" x14ac:dyDescent="0.25">
      <c r="A61" t="s">
        <v>3</v>
      </c>
      <c r="B61">
        <v>4</v>
      </c>
      <c r="J61" t="s">
        <v>84</v>
      </c>
      <c r="K61">
        <v>235</v>
      </c>
    </row>
    <row r="62" spans="1:16" x14ac:dyDescent="0.25">
      <c r="A62" t="s">
        <v>15</v>
      </c>
      <c r="B62">
        <v>1080</v>
      </c>
      <c r="J62" t="s">
        <v>85</v>
      </c>
      <c r="K62">
        <v>4</v>
      </c>
    </row>
    <row r="63" spans="1:16" x14ac:dyDescent="0.25">
      <c r="A63" t="s">
        <v>15</v>
      </c>
      <c r="B63">
        <v>1275</v>
      </c>
      <c r="J63" t="s">
        <v>86</v>
      </c>
      <c r="K63">
        <v>4</v>
      </c>
    </row>
    <row r="64" spans="1:16" x14ac:dyDescent="0.25">
      <c r="A64" t="s">
        <v>15</v>
      </c>
      <c r="B64">
        <v>1239</v>
      </c>
      <c r="J64" t="s">
        <v>87</v>
      </c>
      <c r="K64">
        <v>1080</v>
      </c>
    </row>
    <row r="65" spans="1:11" x14ac:dyDescent="0.25">
      <c r="A65" t="s">
        <v>15</v>
      </c>
      <c r="B65">
        <v>1160</v>
      </c>
      <c r="J65" t="s">
        <v>88</v>
      </c>
      <c r="K65">
        <v>1275</v>
      </c>
    </row>
    <row r="66" spans="1:11" x14ac:dyDescent="0.25">
      <c r="A66" t="s">
        <v>16</v>
      </c>
      <c r="B66">
        <v>663</v>
      </c>
      <c r="J66" t="s">
        <v>89</v>
      </c>
      <c r="K66">
        <v>1239</v>
      </c>
    </row>
    <row r="67" spans="1:11" x14ac:dyDescent="0.25">
      <c r="A67" t="s">
        <v>16</v>
      </c>
      <c r="B67">
        <v>627</v>
      </c>
      <c r="J67" t="s">
        <v>90</v>
      </c>
      <c r="K67">
        <v>1160</v>
      </c>
    </row>
    <row r="68" spans="1:11" x14ac:dyDescent="0.25">
      <c r="A68" t="s">
        <v>16</v>
      </c>
      <c r="B68">
        <v>672</v>
      </c>
      <c r="J68" t="s">
        <v>91</v>
      </c>
      <c r="K68">
        <v>663</v>
      </c>
    </row>
    <row r="69" spans="1:11" x14ac:dyDescent="0.25">
      <c r="A69" t="s">
        <v>16</v>
      </c>
      <c r="B69">
        <v>623</v>
      </c>
      <c r="J69" t="s">
        <v>92</v>
      </c>
      <c r="K69">
        <v>627</v>
      </c>
    </row>
    <row r="70" spans="1:11" x14ac:dyDescent="0.25">
      <c r="A70" t="s">
        <v>17</v>
      </c>
      <c r="B70">
        <v>433</v>
      </c>
      <c r="J70" t="s">
        <v>93</v>
      </c>
      <c r="K70">
        <v>672</v>
      </c>
    </row>
    <row r="71" spans="1:11" x14ac:dyDescent="0.25">
      <c r="A71" t="s">
        <v>17</v>
      </c>
      <c r="B71">
        <v>384</v>
      </c>
      <c r="J71" t="s">
        <v>94</v>
      </c>
      <c r="K71">
        <v>623</v>
      </c>
    </row>
    <row r="72" spans="1:11" x14ac:dyDescent="0.25">
      <c r="A72" t="s">
        <v>17</v>
      </c>
      <c r="B72">
        <v>374</v>
      </c>
      <c r="J72" t="s">
        <v>95</v>
      </c>
      <c r="K72">
        <v>433</v>
      </c>
    </row>
    <row r="73" spans="1:11" x14ac:dyDescent="0.25">
      <c r="A73" t="s">
        <v>17</v>
      </c>
      <c r="B73">
        <v>394</v>
      </c>
      <c r="J73" t="s">
        <v>96</v>
      </c>
      <c r="K73">
        <v>384</v>
      </c>
    </row>
    <row r="74" spans="1:11" x14ac:dyDescent="0.25">
      <c r="A74" t="s">
        <v>18</v>
      </c>
      <c r="B74">
        <v>454</v>
      </c>
      <c r="J74" t="s">
        <v>97</v>
      </c>
      <c r="K74">
        <v>374</v>
      </c>
    </row>
    <row r="75" spans="1:11" x14ac:dyDescent="0.25">
      <c r="A75" t="s">
        <v>18</v>
      </c>
      <c r="B75">
        <v>895</v>
      </c>
      <c r="J75" t="s">
        <v>98</v>
      </c>
      <c r="K75">
        <v>394</v>
      </c>
    </row>
    <row r="76" spans="1:11" x14ac:dyDescent="0.25">
      <c r="A76" t="s">
        <v>18</v>
      </c>
      <c r="B76">
        <v>829</v>
      </c>
      <c r="J76" t="s">
        <v>99</v>
      </c>
      <c r="K76">
        <v>454</v>
      </c>
    </row>
    <row r="77" spans="1:11" x14ac:dyDescent="0.25">
      <c r="A77" t="s">
        <v>18</v>
      </c>
      <c r="B77">
        <v>901</v>
      </c>
      <c r="J77" t="s">
        <v>100</v>
      </c>
      <c r="K77">
        <v>895</v>
      </c>
    </row>
    <row r="78" spans="1:11" x14ac:dyDescent="0.25">
      <c r="A78" t="s">
        <v>19</v>
      </c>
      <c r="B78">
        <v>32</v>
      </c>
      <c r="J78" t="s">
        <v>101</v>
      </c>
      <c r="K78">
        <v>829</v>
      </c>
    </row>
    <row r="79" spans="1:11" x14ac:dyDescent="0.25">
      <c r="A79" t="s">
        <v>19</v>
      </c>
      <c r="B79">
        <v>27</v>
      </c>
      <c r="J79" t="s">
        <v>102</v>
      </c>
      <c r="K79">
        <v>901</v>
      </c>
    </row>
    <row r="80" spans="1:11" x14ac:dyDescent="0.25">
      <c r="A80" t="s">
        <v>19</v>
      </c>
      <c r="B80">
        <v>32</v>
      </c>
      <c r="J80" t="s">
        <v>103</v>
      </c>
      <c r="K80">
        <v>32</v>
      </c>
    </row>
    <row r="81" spans="1:11" x14ac:dyDescent="0.25">
      <c r="A81" t="s">
        <v>19</v>
      </c>
      <c r="B81">
        <v>30</v>
      </c>
      <c r="J81" t="s">
        <v>104</v>
      </c>
      <c r="K81">
        <v>27</v>
      </c>
    </row>
    <row r="82" spans="1:11" x14ac:dyDescent="0.25">
      <c r="A82" t="s">
        <v>20</v>
      </c>
      <c r="B82">
        <v>135</v>
      </c>
      <c r="J82" t="s">
        <v>105</v>
      </c>
      <c r="K82">
        <v>32</v>
      </c>
    </row>
    <row r="83" spans="1:11" x14ac:dyDescent="0.25">
      <c r="A83" t="s">
        <v>20</v>
      </c>
      <c r="B83">
        <v>141</v>
      </c>
      <c r="J83" t="s">
        <v>106</v>
      </c>
      <c r="K83">
        <v>30</v>
      </c>
    </row>
    <row r="84" spans="1:11" x14ac:dyDescent="0.25">
      <c r="A84" t="s">
        <v>20</v>
      </c>
      <c r="B84">
        <v>139</v>
      </c>
      <c r="J84" t="s">
        <v>107</v>
      </c>
      <c r="K84">
        <v>135</v>
      </c>
    </row>
    <row r="85" spans="1:11" x14ac:dyDescent="0.25">
      <c r="A85" t="s">
        <v>20</v>
      </c>
      <c r="B85">
        <v>147</v>
      </c>
      <c r="J85" t="s">
        <v>108</v>
      </c>
      <c r="K85">
        <v>141</v>
      </c>
    </row>
    <row r="86" spans="1:11" x14ac:dyDescent="0.25">
      <c r="A86" t="s">
        <v>21</v>
      </c>
      <c r="B86">
        <v>669</v>
      </c>
      <c r="J86" t="s">
        <v>109</v>
      </c>
      <c r="K86">
        <v>139</v>
      </c>
    </row>
    <row r="87" spans="1:11" x14ac:dyDescent="0.25">
      <c r="A87" t="s">
        <v>21</v>
      </c>
      <c r="B87">
        <v>770</v>
      </c>
      <c r="J87" t="s">
        <v>110</v>
      </c>
      <c r="K87">
        <v>147</v>
      </c>
    </row>
    <row r="88" spans="1:11" x14ac:dyDescent="0.25">
      <c r="A88" t="s">
        <v>21</v>
      </c>
      <c r="B88">
        <v>785</v>
      </c>
      <c r="J88" t="s">
        <v>111</v>
      </c>
      <c r="K88">
        <v>669</v>
      </c>
    </row>
    <row r="89" spans="1:11" x14ac:dyDescent="0.25">
      <c r="A89" t="s">
        <v>21</v>
      </c>
      <c r="B89">
        <v>772</v>
      </c>
      <c r="J89" t="s">
        <v>112</v>
      </c>
      <c r="K89">
        <v>770</v>
      </c>
    </row>
    <row r="90" spans="1:11" x14ac:dyDescent="0.25">
      <c r="A90" t="s">
        <v>22</v>
      </c>
      <c r="B90">
        <v>211</v>
      </c>
      <c r="J90" t="s">
        <v>113</v>
      </c>
      <c r="K90">
        <v>785</v>
      </c>
    </row>
    <row r="91" spans="1:11" x14ac:dyDescent="0.25">
      <c r="A91" t="s">
        <v>22</v>
      </c>
      <c r="B91">
        <v>223</v>
      </c>
      <c r="J91" t="s">
        <v>114</v>
      </c>
      <c r="K91">
        <v>772</v>
      </c>
    </row>
    <row r="92" spans="1:11" x14ac:dyDescent="0.25">
      <c r="A92" t="s">
        <v>22</v>
      </c>
      <c r="B92">
        <v>202</v>
      </c>
      <c r="J92" t="s">
        <v>115</v>
      </c>
      <c r="K92">
        <v>211</v>
      </c>
    </row>
    <row r="93" spans="1:11" x14ac:dyDescent="0.25">
      <c r="A93" t="s">
        <v>22</v>
      </c>
      <c r="B93">
        <v>192</v>
      </c>
      <c r="J93" t="s">
        <v>116</v>
      </c>
      <c r="K93">
        <v>223</v>
      </c>
    </row>
    <row r="94" spans="1:11" x14ac:dyDescent="0.25">
      <c r="A94" t="s">
        <v>23</v>
      </c>
      <c r="B94">
        <v>61</v>
      </c>
      <c r="J94" t="s">
        <v>117</v>
      </c>
      <c r="K94">
        <v>202</v>
      </c>
    </row>
    <row r="95" spans="1:11" x14ac:dyDescent="0.25">
      <c r="A95" t="s">
        <v>23</v>
      </c>
      <c r="B95">
        <v>54</v>
      </c>
      <c r="J95" t="s">
        <v>118</v>
      </c>
      <c r="K95">
        <v>192</v>
      </c>
    </row>
    <row r="96" spans="1:11" x14ac:dyDescent="0.25">
      <c r="A96" t="s">
        <v>23</v>
      </c>
      <c r="B96">
        <v>41</v>
      </c>
      <c r="J96" t="s">
        <v>119</v>
      </c>
      <c r="K96">
        <v>61</v>
      </c>
    </row>
    <row r="97" spans="1:11" x14ac:dyDescent="0.25">
      <c r="A97" t="s">
        <v>23</v>
      </c>
      <c r="B97">
        <v>53</v>
      </c>
      <c r="J97" t="s">
        <v>120</v>
      </c>
      <c r="K97">
        <v>54</v>
      </c>
    </row>
    <row r="98" spans="1:11" x14ac:dyDescent="0.25">
      <c r="J98" t="s">
        <v>121</v>
      </c>
      <c r="K98">
        <v>41</v>
      </c>
    </row>
    <row r="99" spans="1:11" x14ac:dyDescent="0.25">
      <c r="J99" t="s">
        <v>122</v>
      </c>
      <c r="K99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abSelected="1" topLeftCell="A121" workbookViewId="0">
      <selection activeCell="H151" sqref="H151"/>
    </sheetView>
  </sheetViews>
  <sheetFormatPr defaultRowHeight="15" x14ac:dyDescent="0.25"/>
  <cols>
    <col min="1" max="1" width="22.7109375" customWidth="1"/>
    <col min="8" max="8" width="12" bestFit="1" customWidth="1"/>
    <col min="10" max="10" width="12.28515625" customWidth="1"/>
  </cols>
  <sheetData>
    <row r="1" spans="1:10" x14ac:dyDescent="0.25">
      <c r="B1" t="s">
        <v>136</v>
      </c>
    </row>
    <row r="2" spans="1:10" x14ac:dyDescent="0.25">
      <c r="A2" t="s">
        <v>0</v>
      </c>
      <c r="B2">
        <v>12</v>
      </c>
    </row>
    <row r="3" spans="1:10" x14ac:dyDescent="0.25">
      <c r="A3" t="s">
        <v>0</v>
      </c>
      <c r="B3">
        <v>9</v>
      </c>
    </row>
    <row r="4" spans="1:10" x14ac:dyDescent="0.25">
      <c r="A4" t="s">
        <v>0</v>
      </c>
      <c r="B4">
        <v>6</v>
      </c>
    </row>
    <row r="5" spans="1:10" x14ac:dyDescent="0.25">
      <c r="A5" t="s">
        <v>0</v>
      </c>
      <c r="B5">
        <v>9</v>
      </c>
    </row>
    <row r="6" spans="1:10" x14ac:dyDescent="0.25">
      <c r="D6" t="s">
        <v>137</v>
      </c>
      <c r="F6" t="s">
        <v>138</v>
      </c>
      <c r="H6" t="s">
        <v>139</v>
      </c>
      <c r="I6" t="s">
        <v>140</v>
      </c>
      <c r="J6" t="s">
        <v>141</v>
      </c>
    </row>
    <row r="7" spans="1:10" x14ac:dyDescent="0.25">
      <c r="A7" t="s">
        <v>1</v>
      </c>
      <c r="B7">
        <v>93</v>
      </c>
      <c r="C7">
        <f>B7*5000</f>
        <v>465000</v>
      </c>
      <c r="D7">
        <f>AVERAGE(C7:C14)</f>
        <v>512500</v>
      </c>
      <c r="F7">
        <f>D7/25</f>
        <v>20500</v>
      </c>
      <c r="H7">
        <f>F7*10^6</f>
        <v>20500000000</v>
      </c>
      <c r="I7">
        <f>10^8/H7</f>
        <v>4.8780487804878049E-3</v>
      </c>
      <c r="J7" s="1">
        <f>I7*10</f>
        <v>4.878048780487805E-2</v>
      </c>
    </row>
    <row r="8" spans="1:10" x14ac:dyDescent="0.25">
      <c r="A8" t="s">
        <v>1</v>
      </c>
      <c r="B8">
        <v>125</v>
      </c>
      <c r="C8">
        <f t="shared" ref="C8:C10" si="0">B8*5000</f>
        <v>625000</v>
      </c>
    </row>
    <row r="9" spans="1:10" x14ac:dyDescent="0.25">
      <c r="A9" t="s">
        <v>1</v>
      </c>
      <c r="B9">
        <v>97</v>
      </c>
      <c r="C9">
        <f t="shared" si="0"/>
        <v>485000</v>
      </c>
    </row>
    <row r="10" spans="1:10" x14ac:dyDescent="0.25">
      <c r="A10" t="s">
        <v>1</v>
      </c>
      <c r="B10">
        <v>97</v>
      </c>
      <c r="C10">
        <f t="shared" si="0"/>
        <v>485000</v>
      </c>
    </row>
    <row r="11" spans="1:10" x14ac:dyDescent="0.25">
      <c r="A11" t="s">
        <v>12</v>
      </c>
      <c r="B11">
        <v>454</v>
      </c>
      <c r="C11">
        <f>B11*1000</f>
        <v>454000</v>
      </c>
    </row>
    <row r="12" spans="1:10" x14ac:dyDescent="0.25">
      <c r="A12" t="s">
        <v>12</v>
      </c>
      <c r="B12">
        <v>557</v>
      </c>
      <c r="C12">
        <f t="shared" ref="C12:C14" si="1">B12*1000</f>
        <v>557000</v>
      </c>
    </row>
    <row r="13" spans="1:10" x14ac:dyDescent="0.25">
      <c r="A13" t="s">
        <v>12</v>
      </c>
      <c r="B13">
        <v>519</v>
      </c>
      <c r="C13">
        <f t="shared" si="1"/>
        <v>519000</v>
      </c>
    </row>
    <row r="14" spans="1:10" x14ac:dyDescent="0.25">
      <c r="A14" t="s">
        <v>12</v>
      </c>
      <c r="B14">
        <v>510</v>
      </c>
      <c r="C14">
        <f t="shared" si="1"/>
        <v>510000</v>
      </c>
    </row>
    <row r="16" spans="1:10" x14ac:dyDescent="0.25">
      <c r="A16" t="s">
        <v>2</v>
      </c>
      <c r="B16">
        <v>89</v>
      </c>
      <c r="C16">
        <f t="shared" ref="C16:C73" si="2">B16*5000</f>
        <v>445000</v>
      </c>
      <c r="D16">
        <f t="shared" ref="D16" si="3">AVERAGE(C16:C23)</f>
        <v>487750</v>
      </c>
      <c r="F16">
        <f t="shared" ref="F16:F47" si="4">D16/25</f>
        <v>19510</v>
      </c>
      <c r="H16">
        <f t="shared" ref="H16:H47" si="5">F16*10^6</f>
        <v>19510000000</v>
      </c>
      <c r="I16">
        <f t="shared" ref="I16" si="6">10^8/H16</f>
        <v>5.1255766273705788E-3</v>
      </c>
      <c r="J16" s="1">
        <f t="shared" ref="J16" si="7">I16*10</f>
        <v>5.1255766273705788E-2</v>
      </c>
    </row>
    <row r="17" spans="1:10" x14ac:dyDescent="0.25">
      <c r="A17" t="s">
        <v>2</v>
      </c>
      <c r="B17">
        <v>107</v>
      </c>
      <c r="C17">
        <f t="shared" si="2"/>
        <v>535000</v>
      </c>
    </row>
    <row r="18" spans="1:10" x14ac:dyDescent="0.25">
      <c r="A18" t="s">
        <v>2</v>
      </c>
      <c r="B18">
        <v>93</v>
      </c>
      <c r="C18">
        <f t="shared" si="2"/>
        <v>465000</v>
      </c>
    </row>
    <row r="19" spans="1:10" x14ac:dyDescent="0.25">
      <c r="A19" t="s">
        <v>2</v>
      </c>
      <c r="B19">
        <v>125</v>
      </c>
      <c r="C19">
        <f t="shared" si="2"/>
        <v>625000</v>
      </c>
    </row>
    <row r="20" spans="1:10" x14ac:dyDescent="0.25">
      <c r="A20" t="s">
        <v>13</v>
      </c>
      <c r="B20">
        <v>447</v>
      </c>
      <c r="C20">
        <f t="shared" ref="C20:C77" si="8">B20*1000</f>
        <v>447000</v>
      </c>
    </row>
    <row r="21" spans="1:10" x14ac:dyDescent="0.25">
      <c r="A21" t="s">
        <v>13</v>
      </c>
      <c r="B21">
        <v>486</v>
      </c>
      <c r="C21">
        <f t="shared" si="8"/>
        <v>486000</v>
      </c>
    </row>
    <row r="22" spans="1:10" x14ac:dyDescent="0.25">
      <c r="A22" t="s">
        <v>13</v>
      </c>
      <c r="B22">
        <v>452</v>
      </c>
      <c r="C22">
        <f t="shared" si="8"/>
        <v>452000</v>
      </c>
    </row>
    <row r="23" spans="1:10" x14ac:dyDescent="0.25">
      <c r="A23" t="s">
        <v>13</v>
      </c>
      <c r="B23">
        <v>447</v>
      </c>
      <c r="C23">
        <f t="shared" si="8"/>
        <v>447000</v>
      </c>
    </row>
    <row r="25" spans="1:10" x14ac:dyDescent="0.25">
      <c r="A25" t="s">
        <v>3</v>
      </c>
      <c r="B25">
        <v>37</v>
      </c>
      <c r="C25">
        <f t="shared" ref="C25" si="9">B25*5000</f>
        <v>185000</v>
      </c>
      <c r="D25">
        <f t="shared" ref="D25" si="10">AVERAGE(C25:C32)</f>
        <v>105125</v>
      </c>
      <c r="F25">
        <f t="shared" ref="F25:F56" si="11">D25/25</f>
        <v>4205</v>
      </c>
      <c r="H25">
        <f t="shared" ref="H25:H56" si="12">F25*10^6</f>
        <v>4205000000</v>
      </c>
      <c r="I25">
        <f t="shared" ref="I25" si="13">10^8/H25</f>
        <v>2.3781212841854936E-2</v>
      </c>
      <c r="J25" s="1">
        <f t="shared" ref="J25" si="14">I25*10</f>
        <v>0.23781212841854937</v>
      </c>
    </row>
    <row r="26" spans="1:10" x14ac:dyDescent="0.25">
      <c r="A26" t="s">
        <v>3</v>
      </c>
      <c r="B26">
        <v>39</v>
      </c>
      <c r="C26">
        <f t="shared" si="2"/>
        <v>195000</v>
      </c>
    </row>
    <row r="27" spans="1:10" x14ac:dyDescent="0.25">
      <c r="A27" t="s">
        <v>3</v>
      </c>
      <c r="C27">
        <f t="shared" si="2"/>
        <v>0</v>
      </c>
    </row>
    <row r="28" spans="1:10" x14ac:dyDescent="0.25">
      <c r="A28" t="s">
        <v>3</v>
      </c>
      <c r="C28">
        <f t="shared" si="2"/>
        <v>0</v>
      </c>
    </row>
    <row r="29" spans="1:10" x14ac:dyDescent="0.25">
      <c r="A29" t="s">
        <v>14</v>
      </c>
      <c r="B29">
        <v>226</v>
      </c>
      <c r="C29">
        <f t="shared" ref="C29" si="15">B29*1000</f>
        <v>226000</v>
      </c>
    </row>
    <row r="30" spans="1:10" x14ac:dyDescent="0.25">
      <c r="A30" t="s">
        <v>14</v>
      </c>
      <c r="B30">
        <v>235</v>
      </c>
      <c r="C30">
        <f t="shared" si="8"/>
        <v>235000</v>
      </c>
    </row>
    <row r="31" spans="1:10" x14ac:dyDescent="0.25">
      <c r="A31" t="s">
        <v>14</v>
      </c>
      <c r="C31">
        <f t="shared" si="8"/>
        <v>0</v>
      </c>
    </row>
    <row r="32" spans="1:10" x14ac:dyDescent="0.25">
      <c r="A32" t="s">
        <v>3</v>
      </c>
      <c r="C32">
        <f t="shared" si="8"/>
        <v>0</v>
      </c>
    </row>
    <row r="34" spans="1:10" x14ac:dyDescent="0.25">
      <c r="A34" t="s">
        <v>4</v>
      </c>
      <c r="B34">
        <v>234</v>
      </c>
      <c r="C34">
        <f t="shared" ref="C34" si="16">B34*5000</f>
        <v>1170000</v>
      </c>
      <c r="D34">
        <f t="shared" ref="D34" si="17">AVERAGE(C34:C41)</f>
        <v>1142375</v>
      </c>
      <c r="F34">
        <f t="shared" ref="F34:F65" si="18">D34/25</f>
        <v>45695</v>
      </c>
      <c r="H34">
        <f t="shared" ref="H34:H65" si="19">F34*10^6</f>
        <v>45695000000</v>
      </c>
      <c r="I34">
        <f t="shared" ref="I34" si="20">10^8/H34</f>
        <v>2.1884232410548199E-3</v>
      </c>
      <c r="J34" s="1">
        <f t="shared" ref="J34" si="21">I34*10</f>
        <v>2.18842324105482E-2</v>
      </c>
    </row>
    <row r="35" spans="1:10" x14ac:dyDescent="0.25">
      <c r="A35" t="s">
        <v>4</v>
      </c>
      <c r="B35">
        <v>219</v>
      </c>
      <c r="C35">
        <f t="shared" si="2"/>
        <v>1095000</v>
      </c>
    </row>
    <row r="36" spans="1:10" x14ac:dyDescent="0.25">
      <c r="A36" t="s">
        <v>4</v>
      </c>
      <c r="B36">
        <v>224</v>
      </c>
      <c r="C36">
        <f t="shared" si="2"/>
        <v>1120000</v>
      </c>
    </row>
    <row r="37" spans="1:10" x14ac:dyDescent="0.25">
      <c r="A37" t="s">
        <v>4</v>
      </c>
      <c r="B37">
        <v>200</v>
      </c>
      <c r="C37">
        <f t="shared" si="2"/>
        <v>1000000</v>
      </c>
    </row>
    <row r="38" spans="1:10" x14ac:dyDescent="0.25">
      <c r="A38" t="s">
        <v>15</v>
      </c>
      <c r="B38">
        <v>1080</v>
      </c>
      <c r="C38">
        <f t="shared" ref="C38" si="22">B38*1000</f>
        <v>1080000</v>
      </c>
    </row>
    <row r="39" spans="1:10" x14ac:dyDescent="0.25">
      <c r="A39" t="s">
        <v>15</v>
      </c>
      <c r="B39">
        <v>1275</v>
      </c>
      <c r="C39">
        <f t="shared" si="8"/>
        <v>1275000</v>
      </c>
    </row>
    <row r="40" spans="1:10" x14ac:dyDescent="0.25">
      <c r="A40" t="s">
        <v>15</v>
      </c>
      <c r="B40">
        <v>1239</v>
      </c>
      <c r="C40">
        <f t="shared" si="8"/>
        <v>1239000</v>
      </c>
    </row>
    <row r="41" spans="1:10" x14ac:dyDescent="0.25">
      <c r="A41" t="s">
        <v>15</v>
      </c>
      <c r="B41">
        <v>1160</v>
      </c>
      <c r="C41">
        <f t="shared" si="8"/>
        <v>1160000</v>
      </c>
    </row>
    <row r="43" spans="1:10" x14ac:dyDescent="0.25">
      <c r="A43" t="s">
        <v>5</v>
      </c>
      <c r="B43">
        <v>129</v>
      </c>
      <c r="C43">
        <f t="shared" ref="C43" si="23">B43*5000</f>
        <v>645000</v>
      </c>
      <c r="D43">
        <f t="shared" ref="D43" si="24">AVERAGE(C43:C50)</f>
        <v>638750</v>
      </c>
      <c r="F43">
        <f t="shared" ref="F43:F74" si="25">D43/25</f>
        <v>25550</v>
      </c>
      <c r="H43">
        <f t="shared" ref="H43:H74" si="26">F43*10^6</f>
        <v>25550000000</v>
      </c>
      <c r="I43">
        <f t="shared" ref="I43" si="27">10^8/H43</f>
        <v>3.9138943248532287E-3</v>
      </c>
      <c r="J43" s="1">
        <f t="shared" ref="J43" si="28">I43*10</f>
        <v>3.9138943248532287E-2</v>
      </c>
    </row>
    <row r="44" spans="1:10" x14ac:dyDescent="0.25">
      <c r="A44" t="s">
        <v>5</v>
      </c>
      <c r="B44">
        <v>119</v>
      </c>
      <c r="C44">
        <f t="shared" si="2"/>
        <v>595000</v>
      </c>
    </row>
    <row r="45" spans="1:10" x14ac:dyDescent="0.25">
      <c r="A45" t="s">
        <v>5</v>
      </c>
      <c r="B45">
        <v>125</v>
      </c>
      <c r="C45">
        <f t="shared" si="2"/>
        <v>625000</v>
      </c>
    </row>
    <row r="46" spans="1:10" x14ac:dyDescent="0.25">
      <c r="A46" t="s">
        <v>5</v>
      </c>
      <c r="B46">
        <v>132</v>
      </c>
      <c r="C46">
        <f t="shared" si="2"/>
        <v>660000</v>
      </c>
    </row>
    <row r="47" spans="1:10" x14ac:dyDescent="0.25">
      <c r="A47" t="s">
        <v>16</v>
      </c>
      <c r="B47">
        <v>663</v>
      </c>
      <c r="C47">
        <f t="shared" ref="C47" si="29">B47*1000</f>
        <v>663000</v>
      </c>
    </row>
    <row r="48" spans="1:10" x14ac:dyDescent="0.25">
      <c r="A48" t="s">
        <v>16</v>
      </c>
      <c r="B48">
        <v>627</v>
      </c>
      <c r="C48">
        <f t="shared" si="8"/>
        <v>627000</v>
      </c>
    </row>
    <row r="49" spans="1:10" x14ac:dyDescent="0.25">
      <c r="A49" t="s">
        <v>16</v>
      </c>
      <c r="B49">
        <v>672</v>
      </c>
      <c r="C49">
        <f t="shared" si="8"/>
        <v>672000</v>
      </c>
    </row>
    <row r="50" spans="1:10" x14ac:dyDescent="0.25">
      <c r="A50" t="s">
        <v>16</v>
      </c>
      <c r="B50">
        <v>623</v>
      </c>
      <c r="C50">
        <f t="shared" si="8"/>
        <v>623000</v>
      </c>
    </row>
    <row r="52" spans="1:10" x14ac:dyDescent="0.25">
      <c r="A52" t="s">
        <v>6</v>
      </c>
      <c r="B52">
        <v>90</v>
      </c>
      <c r="C52">
        <f t="shared" ref="C52" si="30">B52*5000</f>
        <v>450000</v>
      </c>
      <c r="D52">
        <f t="shared" ref="D52" si="31">AVERAGE(C52:C59)</f>
        <v>388750</v>
      </c>
      <c r="F52">
        <f t="shared" ref="F52:F83" si="32">D52/25</f>
        <v>15550</v>
      </c>
      <c r="H52">
        <f t="shared" ref="H52:H83" si="33">F52*10^6</f>
        <v>15550000000</v>
      </c>
      <c r="I52">
        <f t="shared" ref="I52" si="34">10^8/H52</f>
        <v>6.4308681672025723E-3</v>
      </c>
      <c r="J52" s="1">
        <f t="shared" ref="J52" si="35">I52*10</f>
        <v>6.4308681672025719E-2</v>
      </c>
    </row>
    <row r="53" spans="1:10" x14ac:dyDescent="0.25">
      <c r="A53" t="s">
        <v>6</v>
      </c>
      <c r="B53">
        <v>69</v>
      </c>
      <c r="C53">
        <f t="shared" si="2"/>
        <v>345000</v>
      </c>
    </row>
    <row r="54" spans="1:10" x14ac:dyDescent="0.25">
      <c r="A54" t="s">
        <v>6</v>
      </c>
      <c r="B54">
        <v>67</v>
      </c>
      <c r="C54">
        <f t="shared" si="2"/>
        <v>335000</v>
      </c>
    </row>
    <row r="55" spans="1:10" x14ac:dyDescent="0.25">
      <c r="A55" t="s">
        <v>6</v>
      </c>
      <c r="B55">
        <v>79</v>
      </c>
      <c r="C55">
        <f t="shared" si="2"/>
        <v>395000</v>
      </c>
    </row>
    <row r="56" spans="1:10" x14ac:dyDescent="0.25">
      <c r="A56" t="s">
        <v>17</v>
      </c>
      <c r="B56">
        <v>433</v>
      </c>
      <c r="C56">
        <f t="shared" ref="C56" si="36">B56*1000</f>
        <v>433000</v>
      </c>
    </row>
    <row r="57" spans="1:10" x14ac:dyDescent="0.25">
      <c r="A57" t="s">
        <v>17</v>
      </c>
      <c r="B57">
        <v>384</v>
      </c>
      <c r="C57">
        <f t="shared" si="8"/>
        <v>384000</v>
      </c>
    </row>
    <row r="58" spans="1:10" x14ac:dyDescent="0.25">
      <c r="A58" t="s">
        <v>17</v>
      </c>
      <c r="B58">
        <v>374</v>
      </c>
      <c r="C58">
        <f t="shared" si="8"/>
        <v>374000</v>
      </c>
    </row>
    <row r="59" spans="1:10" x14ac:dyDescent="0.25">
      <c r="A59" t="s">
        <v>17</v>
      </c>
      <c r="B59">
        <v>394</v>
      </c>
      <c r="C59">
        <f t="shared" si="8"/>
        <v>394000</v>
      </c>
    </row>
    <row r="61" spans="1:10" x14ac:dyDescent="0.25">
      <c r="A61" t="s">
        <v>7</v>
      </c>
      <c r="B61">
        <v>131</v>
      </c>
      <c r="C61">
        <f t="shared" ref="C61" si="37">B61*5000</f>
        <v>655000</v>
      </c>
      <c r="D61">
        <f t="shared" ref="D61" si="38">AVERAGE(C61:C68)</f>
        <v>737375</v>
      </c>
      <c r="F61">
        <f t="shared" ref="F61:F104" si="39">D61/25</f>
        <v>29495</v>
      </c>
      <c r="H61">
        <f t="shared" ref="H61:H104" si="40">F61*10^6</f>
        <v>29495000000</v>
      </c>
      <c r="I61">
        <f t="shared" ref="I61" si="41">10^8/H61</f>
        <v>3.3904051534158334E-3</v>
      </c>
      <c r="J61" s="1">
        <f t="shared" ref="J61" si="42">I61*10</f>
        <v>3.3904051534158333E-2</v>
      </c>
    </row>
    <row r="62" spans="1:10" x14ac:dyDescent="0.25">
      <c r="A62" t="s">
        <v>7</v>
      </c>
      <c r="B62">
        <v>141</v>
      </c>
      <c r="C62">
        <f t="shared" si="2"/>
        <v>705000</v>
      </c>
    </row>
    <row r="63" spans="1:10" x14ac:dyDescent="0.25">
      <c r="A63" t="s">
        <v>7</v>
      </c>
      <c r="B63">
        <v>121</v>
      </c>
      <c r="C63">
        <f t="shared" si="2"/>
        <v>605000</v>
      </c>
    </row>
    <row r="64" spans="1:10" x14ac:dyDescent="0.25">
      <c r="A64" t="s">
        <v>7</v>
      </c>
      <c r="B64">
        <v>171</v>
      </c>
      <c r="C64">
        <f t="shared" si="2"/>
        <v>855000</v>
      </c>
    </row>
    <row r="65" spans="1:10" x14ac:dyDescent="0.25">
      <c r="A65" t="s">
        <v>18</v>
      </c>
      <c r="B65">
        <v>454</v>
      </c>
      <c r="C65">
        <f t="shared" ref="C65" si="43">B65*1000</f>
        <v>454000</v>
      </c>
    </row>
    <row r="66" spans="1:10" x14ac:dyDescent="0.25">
      <c r="A66" t="s">
        <v>18</v>
      </c>
      <c r="B66">
        <v>895</v>
      </c>
      <c r="C66">
        <f t="shared" si="8"/>
        <v>895000</v>
      </c>
    </row>
    <row r="67" spans="1:10" x14ac:dyDescent="0.25">
      <c r="A67" t="s">
        <v>18</v>
      </c>
      <c r="B67">
        <v>829</v>
      </c>
      <c r="C67">
        <f t="shared" si="8"/>
        <v>829000</v>
      </c>
    </row>
    <row r="68" spans="1:10" x14ac:dyDescent="0.25">
      <c r="A68" t="s">
        <v>18</v>
      </c>
      <c r="B68">
        <v>901</v>
      </c>
      <c r="C68">
        <f t="shared" si="8"/>
        <v>901000</v>
      </c>
    </row>
    <row r="70" spans="1:10" x14ac:dyDescent="0.25">
      <c r="A70" t="s">
        <v>19</v>
      </c>
      <c r="B70">
        <v>32</v>
      </c>
      <c r="C70">
        <f t="shared" ref="C70" si="44">B70*5000</f>
        <v>160000</v>
      </c>
      <c r="D70">
        <f t="shared" ref="D70" si="45">AVERAGE(C70:C77)</f>
        <v>101750</v>
      </c>
      <c r="F70">
        <f t="shared" ref="F70:F104" si="46">D70/25</f>
        <v>4070</v>
      </c>
      <c r="H70">
        <f t="shared" ref="H70:H104" si="47">F70*10^6</f>
        <v>4070000000</v>
      </c>
      <c r="I70">
        <f t="shared" ref="I70" si="48">10^8/H70</f>
        <v>2.4570024570024569E-2</v>
      </c>
      <c r="J70" s="1">
        <f t="shared" ref="J70" si="49">I70*10</f>
        <v>0.24570024570024568</v>
      </c>
    </row>
    <row r="71" spans="1:10" x14ac:dyDescent="0.25">
      <c r="A71" t="s">
        <v>19</v>
      </c>
      <c r="B71">
        <v>27</v>
      </c>
      <c r="C71">
        <f t="shared" si="2"/>
        <v>135000</v>
      </c>
    </row>
    <row r="72" spans="1:10" x14ac:dyDescent="0.25">
      <c r="A72" t="s">
        <v>19</v>
      </c>
      <c r="B72">
        <v>32</v>
      </c>
      <c r="C72">
        <f t="shared" si="2"/>
        <v>160000</v>
      </c>
    </row>
    <row r="73" spans="1:10" x14ac:dyDescent="0.25">
      <c r="A73" t="s">
        <v>19</v>
      </c>
      <c r="B73">
        <v>30</v>
      </c>
      <c r="C73">
        <f t="shared" si="2"/>
        <v>150000</v>
      </c>
    </row>
    <row r="74" spans="1:10" x14ac:dyDescent="0.25">
      <c r="A74" t="s">
        <v>23</v>
      </c>
      <c r="B74">
        <v>61</v>
      </c>
      <c r="C74">
        <f t="shared" ref="C74" si="50">B74*1000</f>
        <v>61000</v>
      </c>
    </row>
    <row r="75" spans="1:10" x14ac:dyDescent="0.25">
      <c r="A75" t="s">
        <v>23</v>
      </c>
      <c r="B75">
        <v>54</v>
      </c>
      <c r="C75">
        <f t="shared" si="8"/>
        <v>54000</v>
      </c>
    </row>
    <row r="76" spans="1:10" x14ac:dyDescent="0.25">
      <c r="A76" t="s">
        <v>23</v>
      </c>
      <c r="B76">
        <v>41</v>
      </c>
      <c r="C76">
        <f t="shared" si="8"/>
        <v>41000</v>
      </c>
    </row>
    <row r="77" spans="1:10" x14ac:dyDescent="0.25">
      <c r="A77" t="s">
        <v>23</v>
      </c>
      <c r="B77">
        <v>53</v>
      </c>
      <c r="C77">
        <f t="shared" si="8"/>
        <v>53000</v>
      </c>
    </row>
    <row r="79" spans="1:10" x14ac:dyDescent="0.25">
      <c r="A79" t="s">
        <v>9</v>
      </c>
      <c r="B79">
        <v>23</v>
      </c>
      <c r="C79">
        <f t="shared" ref="C79:C100" si="51">B79*5000</f>
        <v>115000</v>
      </c>
      <c r="D79">
        <f t="shared" ref="D79" si="52">AVERAGE(C79:C86)</f>
        <v>135875</v>
      </c>
      <c r="F79">
        <f t="shared" ref="F79:F104" si="53">D79/25</f>
        <v>5435</v>
      </c>
      <c r="H79">
        <f t="shared" ref="H79:H104" si="54">F79*10^6</f>
        <v>5435000000</v>
      </c>
      <c r="I79">
        <f t="shared" ref="I79" si="55">10^8/H79</f>
        <v>1.8399264029438821E-2</v>
      </c>
      <c r="J79" s="1">
        <f t="shared" ref="J79" si="56">I79*10</f>
        <v>0.18399264029438822</v>
      </c>
    </row>
    <row r="80" spans="1:10" x14ac:dyDescent="0.25">
      <c r="A80" t="s">
        <v>9</v>
      </c>
      <c r="B80">
        <v>27</v>
      </c>
      <c r="C80">
        <f t="shared" si="51"/>
        <v>135000</v>
      </c>
    </row>
    <row r="81" spans="1:10" x14ac:dyDescent="0.25">
      <c r="A81" t="s">
        <v>9</v>
      </c>
      <c r="B81">
        <v>28</v>
      </c>
      <c r="C81">
        <f t="shared" si="51"/>
        <v>140000</v>
      </c>
    </row>
    <row r="82" spans="1:10" x14ac:dyDescent="0.25">
      <c r="A82" t="s">
        <v>9</v>
      </c>
      <c r="B82">
        <v>27</v>
      </c>
      <c r="C82">
        <f t="shared" si="51"/>
        <v>135000</v>
      </c>
    </row>
    <row r="83" spans="1:10" x14ac:dyDescent="0.25">
      <c r="A83" t="s">
        <v>20</v>
      </c>
      <c r="B83">
        <v>135</v>
      </c>
      <c r="C83">
        <f t="shared" ref="C83:C104" si="57">B83*1000</f>
        <v>135000</v>
      </c>
    </row>
    <row r="84" spans="1:10" x14ac:dyDescent="0.25">
      <c r="A84" t="s">
        <v>20</v>
      </c>
      <c r="B84">
        <v>141</v>
      </c>
      <c r="C84">
        <f t="shared" si="57"/>
        <v>141000</v>
      </c>
    </row>
    <row r="85" spans="1:10" x14ac:dyDescent="0.25">
      <c r="A85" t="s">
        <v>20</v>
      </c>
      <c r="B85">
        <v>139</v>
      </c>
      <c r="C85">
        <f t="shared" si="57"/>
        <v>139000</v>
      </c>
    </row>
    <row r="86" spans="1:10" x14ac:dyDescent="0.25">
      <c r="A86" t="s">
        <v>20</v>
      </c>
      <c r="B86">
        <v>147</v>
      </c>
      <c r="C86">
        <f t="shared" si="57"/>
        <v>147000</v>
      </c>
    </row>
    <row r="88" spans="1:10" x14ac:dyDescent="0.25">
      <c r="A88" t="s">
        <v>10</v>
      </c>
      <c r="B88">
        <v>152</v>
      </c>
      <c r="C88">
        <f t="shared" ref="C88" si="58">B88*5000</f>
        <v>760000</v>
      </c>
      <c r="D88">
        <f t="shared" ref="D88" si="59">AVERAGE(C88:C95)</f>
        <v>764500</v>
      </c>
      <c r="F88">
        <f t="shared" ref="F88:F104" si="60">D88/25</f>
        <v>30580</v>
      </c>
      <c r="H88">
        <f t="shared" ref="H88:H104" si="61">F88*10^6</f>
        <v>30580000000</v>
      </c>
      <c r="I88">
        <f>10^8/H88</f>
        <v>3.2701111837802484E-3</v>
      </c>
      <c r="J88" s="1">
        <f t="shared" ref="J88" si="62">I88*10</f>
        <v>3.2701111837802485E-2</v>
      </c>
    </row>
    <row r="89" spans="1:10" x14ac:dyDescent="0.25">
      <c r="A89" t="s">
        <v>10</v>
      </c>
      <c r="B89">
        <v>161</v>
      </c>
      <c r="C89">
        <f t="shared" si="51"/>
        <v>805000</v>
      </c>
    </row>
    <row r="90" spans="1:10" x14ac:dyDescent="0.25">
      <c r="A90" t="s">
        <v>10</v>
      </c>
      <c r="B90">
        <v>157</v>
      </c>
      <c r="C90">
        <f t="shared" si="51"/>
        <v>785000</v>
      </c>
    </row>
    <row r="91" spans="1:10" x14ac:dyDescent="0.25">
      <c r="A91" t="s">
        <v>10</v>
      </c>
      <c r="B91">
        <v>154</v>
      </c>
      <c r="C91">
        <f t="shared" si="51"/>
        <v>770000</v>
      </c>
    </row>
    <row r="92" spans="1:10" x14ac:dyDescent="0.25">
      <c r="A92" t="s">
        <v>21</v>
      </c>
      <c r="B92">
        <v>669</v>
      </c>
      <c r="C92">
        <f t="shared" ref="C92" si="63">B92*1000</f>
        <v>669000</v>
      </c>
    </row>
    <row r="93" spans="1:10" x14ac:dyDescent="0.25">
      <c r="A93" t="s">
        <v>21</v>
      </c>
      <c r="B93">
        <v>770</v>
      </c>
      <c r="C93">
        <f t="shared" si="57"/>
        <v>770000</v>
      </c>
    </row>
    <row r="94" spans="1:10" x14ac:dyDescent="0.25">
      <c r="A94" t="s">
        <v>21</v>
      </c>
      <c r="B94">
        <v>785</v>
      </c>
      <c r="C94">
        <f t="shared" si="57"/>
        <v>785000</v>
      </c>
    </row>
    <row r="95" spans="1:10" x14ac:dyDescent="0.25">
      <c r="A95" t="s">
        <v>21</v>
      </c>
      <c r="B95">
        <v>772</v>
      </c>
      <c r="C95">
        <f t="shared" si="57"/>
        <v>772000</v>
      </c>
    </row>
    <row r="97" spans="1:10" x14ac:dyDescent="0.25">
      <c r="A97" t="s">
        <v>11</v>
      </c>
      <c r="B97">
        <v>40</v>
      </c>
      <c r="C97">
        <f t="shared" ref="C97" si="64">B97*5000</f>
        <v>200000</v>
      </c>
      <c r="D97">
        <f t="shared" ref="D97" si="65">AVERAGE(C97:C104)</f>
        <v>211625</v>
      </c>
      <c r="F97">
        <f t="shared" ref="F97:F104" si="66">D97/25</f>
        <v>8465</v>
      </c>
      <c r="H97">
        <f t="shared" ref="H97:H104" si="67">F97*10^6</f>
        <v>8465000000</v>
      </c>
      <c r="I97">
        <f t="shared" ref="I97" si="68">10^8/H97</f>
        <v>1.1813349084465446E-2</v>
      </c>
      <c r="J97" s="1">
        <f t="shared" ref="J97" si="69">I97*10</f>
        <v>0.11813349084465447</v>
      </c>
    </row>
    <row r="98" spans="1:10" x14ac:dyDescent="0.25">
      <c r="A98" t="s">
        <v>11</v>
      </c>
      <c r="B98">
        <v>43</v>
      </c>
      <c r="C98">
        <f t="shared" si="51"/>
        <v>215000</v>
      </c>
    </row>
    <row r="99" spans="1:10" x14ac:dyDescent="0.25">
      <c r="A99" t="s">
        <v>11</v>
      </c>
      <c r="B99">
        <v>42</v>
      </c>
      <c r="C99">
        <f t="shared" si="51"/>
        <v>210000</v>
      </c>
    </row>
    <row r="100" spans="1:10" x14ac:dyDescent="0.25">
      <c r="A100" t="s">
        <v>11</v>
      </c>
      <c r="B100">
        <v>48</v>
      </c>
      <c r="C100">
        <f t="shared" si="51"/>
        <v>240000</v>
      </c>
    </row>
    <row r="101" spans="1:10" x14ac:dyDescent="0.25">
      <c r="A101" t="s">
        <v>22</v>
      </c>
      <c r="B101">
        <v>211</v>
      </c>
      <c r="C101">
        <f t="shared" ref="C101" si="70">B101*1000</f>
        <v>211000</v>
      </c>
    </row>
    <row r="102" spans="1:10" x14ac:dyDescent="0.25">
      <c r="A102" t="s">
        <v>22</v>
      </c>
      <c r="B102">
        <v>223</v>
      </c>
      <c r="C102">
        <f t="shared" si="57"/>
        <v>223000</v>
      </c>
    </row>
    <row r="103" spans="1:10" x14ac:dyDescent="0.25">
      <c r="A103" t="s">
        <v>22</v>
      </c>
      <c r="B103">
        <v>202</v>
      </c>
      <c r="C103">
        <f t="shared" si="57"/>
        <v>202000</v>
      </c>
    </row>
    <row r="104" spans="1:10" x14ac:dyDescent="0.25">
      <c r="A104" t="s">
        <v>22</v>
      </c>
      <c r="B104">
        <v>192</v>
      </c>
      <c r="C104">
        <f t="shared" si="57"/>
        <v>192000</v>
      </c>
    </row>
    <row r="106" spans="1:10" x14ac:dyDescent="0.25">
      <c r="A106" t="s">
        <v>123</v>
      </c>
      <c r="B106">
        <v>14</v>
      </c>
      <c r="C106">
        <f t="shared" ref="C106:C109" si="71">B106*5000</f>
        <v>70000</v>
      </c>
      <c r="D106">
        <f t="shared" ref="D106" si="72">AVERAGE(C106:C113)</f>
        <v>96125</v>
      </c>
      <c r="F106">
        <f t="shared" ref="F106:F113" si="73">D106/25</f>
        <v>3845</v>
      </c>
      <c r="H106">
        <f t="shared" ref="H106:H113" si="74">F106*10^6</f>
        <v>3845000000</v>
      </c>
      <c r="I106">
        <f t="shared" ref="I106" si="75">10^8/H106</f>
        <v>2.600780234070221E-2</v>
      </c>
      <c r="J106" s="1">
        <f t="shared" ref="J106" si="76">I106*10</f>
        <v>0.26007802340702207</v>
      </c>
    </row>
    <row r="107" spans="1:10" x14ac:dyDescent="0.25">
      <c r="A107" t="s">
        <v>123</v>
      </c>
      <c r="B107">
        <v>19</v>
      </c>
      <c r="C107">
        <f t="shared" si="71"/>
        <v>95000</v>
      </c>
    </row>
    <row r="108" spans="1:10" x14ac:dyDescent="0.25">
      <c r="A108" t="s">
        <v>123</v>
      </c>
      <c r="B108">
        <v>12</v>
      </c>
      <c r="C108">
        <f t="shared" si="71"/>
        <v>60000</v>
      </c>
    </row>
    <row r="109" spans="1:10" x14ac:dyDescent="0.25">
      <c r="A109" t="s">
        <v>123</v>
      </c>
      <c r="B109">
        <v>62</v>
      </c>
      <c r="C109">
        <f t="shared" si="71"/>
        <v>310000</v>
      </c>
    </row>
    <row r="110" spans="1:10" x14ac:dyDescent="0.25">
      <c r="A110" t="s">
        <v>126</v>
      </c>
      <c r="B110">
        <v>55</v>
      </c>
      <c r="C110">
        <f t="shared" ref="C110:C113" si="77">B110*1000</f>
        <v>55000</v>
      </c>
    </row>
    <row r="111" spans="1:10" x14ac:dyDescent="0.25">
      <c r="A111" t="s">
        <v>126</v>
      </c>
      <c r="B111">
        <v>61</v>
      </c>
      <c r="C111">
        <f t="shared" si="77"/>
        <v>61000</v>
      </c>
    </row>
    <row r="112" spans="1:10" x14ac:dyDescent="0.25">
      <c r="A112" t="s">
        <v>126</v>
      </c>
      <c r="B112">
        <v>52</v>
      </c>
      <c r="C112">
        <f t="shared" si="77"/>
        <v>52000</v>
      </c>
    </row>
    <row r="113" spans="1:10" x14ac:dyDescent="0.25">
      <c r="A113" t="s">
        <v>126</v>
      </c>
      <c r="B113">
        <v>66</v>
      </c>
      <c r="C113">
        <f t="shared" si="77"/>
        <v>66000</v>
      </c>
    </row>
    <row r="115" spans="1:10" x14ac:dyDescent="0.25">
      <c r="A115" t="s">
        <v>124</v>
      </c>
      <c r="B115">
        <v>3</v>
      </c>
      <c r="C115">
        <f t="shared" ref="C115:C118" si="78">B115*5000</f>
        <v>15000</v>
      </c>
      <c r="D115">
        <f t="shared" ref="D115" si="79">AVERAGE(C115:C122)</f>
        <v>26500</v>
      </c>
      <c r="F115">
        <f t="shared" ref="F115:F122" si="80">D115/25</f>
        <v>1060</v>
      </c>
      <c r="H115">
        <f t="shared" ref="H115:H122" si="81">F115*10^6</f>
        <v>1060000000</v>
      </c>
      <c r="I115">
        <f t="shared" ref="I115" si="82">10^8/H115</f>
        <v>9.4339622641509441E-2</v>
      </c>
      <c r="J115" s="1">
        <f t="shared" ref="J115" si="83">I115*10</f>
        <v>0.94339622641509435</v>
      </c>
    </row>
    <row r="116" spans="1:10" x14ac:dyDescent="0.25">
      <c r="A116" t="s">
        <v>124</v>
      </c>
      <c r="B116">
        <v>8</v>
      </c>
      <c r="C116">
        <f t="shared" si="78"/>
        <v>40000</v>
      </c>
    </row>
    <row r="117" spans="1:10" x14ac:dyDescent="0.25">
      <c r="A117" t="s">
        <v>124</v>
      </c>
      <c r="B117">
        <v>3</v>
      </c>
      <c r="C117">
        <f t="shared" si="78"/>
        <v>15000</v>
      </c>
    </row>
    <row r="118" spans="1:10" x14ac:dyDescent="0.25">
      <c r="A118" t="s">
        <v>124</v>
      </c>
      <c r="B118">
        <v>18</v>
      </c>
      <c r="C118">
        <f t="shared" si="78"/>
        <v>90000</v>
      </c>
    </row>
    <row r="119" spans="1:10" x14ac:dyDescent="0.25">
      <c r="A119" t="s">
        <v>127</v>
      </c>
      <c r="B119">
        <v>13</v>
      </c>
      <c r="C119">
        <f t="shared" ref="C119:C122" si="84">B119*1000</f>
        <v>13000</v>
      </c>
    </row>
    <row r="120" spans="1:10" x14ac:dyDescent="0.25">
      <c r="A120" t="s">
        <v>127</v>
      </c>
      <c r="B120">
        <v>12</v>
      </c>
      <c r="C120">
        <f t="shared" si="84"/>
        <v>12000</v>
      </c>
    </row>
    <row r="121" spans="1:10" x14ac:dyDescent="0.25">
      <c r="A121" t="s">
        <v>127</v>
      </c>
      <c r="B121">
        <v>15</v>
      </c>
      <c r="C121">
        <f t="shared" si="84"/>
        <v>15000</v>
      </c>
    </row>
    <row r="122" spans="1:10" x14ac:dyDescent="0.25">
      <c r="A122" t="s">
        <v>127</v>
      </c>
      <c r="B122">
        <v>12</v>
      </c>
      <c r="C122">
        <f t="shared" si="84"/>
        <v>12000</v>
      </c>
    </row>
    <row r="124" spans="1:10" x14ac:dyDescent="0.25">
      <c r="A124" t="s">
        <v>125</v>
      </c>
      <c r="B124">
        <v>13</v>
      </c>
      <c r="C124">
        <f t="shared" ref="C124:C127" si="85">B124*5000</f>
        <v>65000</v>
      </c>
      <c r="D124">
        <f t="shared" ref="D124" si="86">AVERAGE(C124:C131)</f>
        <v>24250</v>
      </c>
      <c r="F124">
        <f t="shared" ref="F124:F131" si="87">D124/25</f>
        <v>970</v>
      </c>
      <c r="H124">
        <f t="shared" ref="H124:H131" si="88">F124*10^6</f>
        <v>970000000</v>
      </c>
      <c r="I124">
        <f t="shared" ref="I124" si="89">10^8/H124</f>
        <v>0.10309278350515463</v>
      </c>
      <c r="J124" s="1">
        <f t="shared" ref="J124" si="90">I124*10</f>
        <v>1.0309278350515463</v>
      </c>
    </row>
    <row r="125" spans="1:10" x14ac:dyDescent="0.25">
      <c r="A125" t="s">
        <v>125</v>
      </c>
      <c r="B125">
        <v>5</v>
      </c>
      <c r="C125">
        <f t="shared" si="85"/>
        <v>25000</v>
      </c>
    </row>
    <row r="126" spans="1:10" x14ac:dyDescent="0.25">
      <c r="A126" t="s">
        <v>125</v>
      </c>
      <c r="B126">
        <v>5</v>
      </c>
      <c r="C126">
        <f t="shared" si="85"/>
        <v>25000</v>
      </c>
    </row>
    <row r="127" spans="1:10" x14ac:dyDescent="0.25">
      <c r="A127" t="s">
        <v>125</v>
      </c>
      <c r="B127">
        <v>3</v>
      </c>
      <c r="C127">
        <f t="shared" si="85"/>
        <v>15000</v>
      </c>
    </row>
    <row r="128" spans="1:10" x14ac:dyDescent="0.25">
      <c r="A128" t="s">
        <v>128</v>
      </c>
      <c r="B128">
        <v>23</v>
      </c>
      <c r="C128">
        <f t="shared" ref="C128:C131" si="91">B128*1000</f>
        <v>23000</v>
      </c>
    </row>
    <row r="129" spans="1:10" x14ac:dyDescent="0.25">
      <c r="A129" t="s">
        <v>128</v>
      </c>
      <c r="B129">
        <v>12</v>
      </c>
      <c r="C129">
        <f t="shared" si="91"/>
        <v>12000</v>
      </c>
    </row>
    <row r="130" spans="1:10" x14ac:dyDescent="0.25">
      <c r="A130" t="s">
        <v>128</v>
      </c>
      <c r="B130">
        <v>17</v>
      </c>
      <c r="C130">
        <f t="shared" si="91"/>
        <v>17000</v>
      </c>
    </row>
    <row r="131" spans="1:10" x14ac:dyDescent="0.25">
      <c r="A131" t="s">
        <v>128</v>
      </c>
      <c r="B131">
        <v>12</v>
      </c>
      <c r="C131">
        <f t="shared" si="91"/>
        <v>12000</v>
      </c>
    </row>
    <row r="133" spans="1:10" x14ac:dyDescent="0.25">
      <c r="A133" t="s">
        <v>129</v>
      </c>
      <c r="B133">
        <v>36</v>
      </c>
      <c r="C133">
        <f>B133*1000</f>
        <v>36000</v>
      </c>
      <c r="D133">
        <f>AVERAGE(C133:C140)</f>
        <v>32062.5</v>
      </c>
      <c r="F133">
        <f>D133/25</f>
        <v>1282.5</v>
      </c>
      <c r="H133">
        <f t="shared" ref="H133:H140" si="92">F133*10^6</f>
        <v>1282500000</v>
      </c>
      <c r="I133">
        <f t="shared" ref="I133" si="93">10^8/H133</f>
        <v>7.7972709551656916E-2</v>
      </c>
      <c r="J133" s="1">
        <f t="shared" ref="J133" si="94">I133*10</f>
        <v>0.77972709551656916</v>
      </c>
    </row>
    <row r="134" spans="1:10" x14ac:dyDescent="0.25">
      <c r="A134" t="s">
        <v>129</v>
      </c>
      <c r="B134">
        <v>30</v>
      </c>
      <c r="C134">
        <f t="shared" ref="C134:C136" si="95">B134*1000</f>
        <v>30000</v>
      </c>
    </row>
    <row r="135" spans="1:10" x14ac:dyDescent="0.25">
      <c r="A135" t="s">
        <v>129</v>
      </c>
      <c r="B135">
        <v>34</v>
      </c>
      <c r="C135">
        <f t="shared" si="95"/>
        <v>34000</v>
      </c>
    </row>
    <row r="136" spans="1:10" x14ac:dyDescent="0.25">
      <c r="A136" t="s">
        <v>129</v>
      </c>
      <c r="B136">
        <v>34</v>
      </c>
      <c r="C136">
        <f t="shared" si="95"/>
        <v>34000</v>
      </c>
    </row>
    <row r="137" spans="1:10" x14ac:dyDescent="0.25">
      <c r="A137" t="s">
        <v>133</v>
      </c>
      <c r="B137">
        <v>80</v>
      </c>
      <c r="C137">
        <f>B137*500</f>
        <v>40000</v>
      </c>
    </row>
    <row r="138" spans="1:10" x14ac:dyDescent="0.25">
      <c r="A138" t="s">
        <v>133</v>
      </c>
      <c r="B138">
        <v>47</v>
      </c>
      <c r="C138">
        <f t="shared" ref="C138:C140" si="96">B138*500</f>
        <v>23500</v>
      </c>
    </row>
    <row r="139" spans="1:10" x14ac:dyDescent="0.25">
      <c r="A139" t="s">
        <v>133</v>
      </c>
      <c r="B139">
        <v>58</v>
      </c>
      <c r="C139">
        <f t="shared" si="96"/>
        <v>29000</v>
      </c>
    </row>
    <row r="140" spans="1:10" x14ac:dyDescent="0.25">
      <c r="A140" t="s">
        <v>133</v>
      </c>
      <c r="B140">
        <v>60</v>
      </c>
      <c r="C140">
        <f t="shared" si="96"/>
        <v>30000</v>
      </c>
    </row>
    <row r="142" spans="1:10" x14ac:dyDescent="0.25">
      <c r="A142" t="s">
        <v>130</v>
      </c>
      <c r="B142">
        <v>16</v>
      </c>
      <c r="C142">
        <f>B142*1000</f>
        <v>16000</v>
      </c>
      <c r="D142">
        <f>AVERAGE(C142:C149)</f>
        <v>14687.5</v>
      </c>
      <c r="F142">
        <f>D142/25</f>
        <v>587.5</v>
      </c>
      <c r="H142">
        <f t="shared" ref="H142:H149" si="97">F142*10^6</f>
        <v>587500000</v>
      </c>
      <c r="I142">
        <f t="shared" ref="I142" si="98">10^8/H142</f>
        <v>0.1702127659574468</v>
      </c>
      <c r="J142" s="1">
        <f t="shared" ref="J142" si="99">I142*10</f>
        <v>1.7021276595744681</v>
      </c>
    </row>
    <row r="143" spans="1:10" x14ac:dyDescent="0.25">
      <c r="A143" t="s">
        <v>130</v>
      </c>
      <c r="B143">
        <v>9</v>
      </c>
      <c r="C143">
        <f t="shared" ref="C143:C145" si="100">B143*1000</f>
        <v>9000</v>
      </c>
    </row>
    <row r="144" spans="1:10" x14ac:dyDescent="0.25">
      <c r="A144" t="s">
        <v>130</v>
      </c>
      <c r="B144">
        <v>11</v>
      </c>
      <c r="C144">
        <f t="shared" si="100"/>
        <v>11000</v>
      </c>
    </row>
    <row r="145" spans="1:3" x14ac:dyDescent="0.25">
      <c r="A145" t="s">
        <v>130</v>
      </c>
      <c r="B145">
        <v>11</v>
      </c>
      <c r="C145">
        <f t="shared" si="100"/>
        <v>11000</v>
      </c>
    </row>
    <row r="146" spans="1:3" x14ac:dyDescent="0.25">
      <c r="A146" t="s">
        <v>135</v>
      </c>
      <c r="B146">
        <v>61</v>
      </c>
      <c r="C146">
        <f>B146*500</f>
        <v>30500</v>
      </c>
    </row>
    <row r="147" spans="1:3" x14ac:dyDescent="0.25">
      <c r="A147" t="s">
        <v>135</v>
      </c>
      <c r="B147">
        <v>28</v>
      </c>
      <c r="C147">
        <f t="shared" ref="C147:C149" si="101">B147*500</f>
        <v>14000</v>
      </c>
    </row>
    <row r="148" spans="1:3" x14ac:dyDescent="0.25">
      <c r="A148" t="s">
        <v>135</v>
      </c>
      <c r="B148">
        <v>39</v>
      </c>
      <c r="C148">
        <f t="shared" si="101"/>
        <v>19500</v>
      </c>
    </row>
    <row r="149" spans="1:3" x14ac:dyDescent="0.25">
      <c r="A149" t="s">
        <v>135</v>
      </c>
      <c r="B149">
        <v>13</v>
      </c>
      <c r="C149">
        <f t="shared" si="101"/>
        <v>6500</v>
      </c>
    </row>
    <row r="234" spans="1:2" x14ac:dyDescent="0.25">
      <c r="A234" t="s">
        <v>8</v>
      </c>
      <c r="B234">
        <v>11</v>
      </c>
    </row>
    <row r="235" spans="1:2" x14ac:dyDescent="0.25">
      <c r="A235" t="s">
        <v>8</v>
      </c>
      <c r="B235">
        <v>10</v>
      </c>
    </row>
    <row r="236" spans="1:2" x14ac:dyDescent="0.25">
      <c r="A236" t="s">
        <v>8</v>
      </c>
      <c r="B236">
        <v>10</v>
      </c>
    </row>
    <row r="237" spans="1:2" x14ac:dyDescent="0.25">
      <c r="A237" t="s">
        <v>8</v>
      </c>
      <c r="B237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6"/>
    </sheetView>
  </sheetViews>
  <sheetFormatPr defaultRowHeight="15" x14ac:dyDescent="0.25"/>
  <cols>
    <col min="1" max="1" width="13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UGent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 Ehsani</dc:creator>
  <cp:lastModifiedBy>Elham Ehsani</cp:lastModifiedBy>
  <dcterms:created xsi:type="dcterms:W3CDTF">2014-09-08T08:08:25Z</dcterms:created>
  <dcterms:modified xsi:type="dcterms:W3CDTF">2014-09-08T12:28:30Z</dcterms:modified>
</cp:coreProperties>
</file>